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rcdfs01\users$\barfields\Documents\Standards Grading\"/>
    </mc:Choice>
  </mc:AlternateContent>
  <bookViews>
    <workbookView xWindow="0" yWindow="0" windowWidth="20520" windowHeight="9504"/>
  </bookViews>
  <sheets>
    <sheet name="2018 Summary Grades" sheetId="8" r:id="rId1"/>
    <sheet name="2018 Summary Comments" sheetId="15" r:id="rId2"/>
    <sheet name="OC" sheetId="3" r:id="rId3"/>
    <sheet name="PC" sheetId="14" r:id="rId4"/>
    <sheet name="RE" sheetId="12" r:id="rId5"/>
    <sheet name="NERC" sheetId="13" r:id="rId6"/>
  </sheets>
  <definedNames>
    <definedName name="_xlnm._FilterDatabase" localSheetId="1" hidden="1">'2018 Summary Comments'!$A$3:$AF$56</definedName>
    <definedName name="_xlnm._FilterDatabase" localSheetId="0" hidden="1">'2018 Summary Grades'!$A$3:$N$56</definedName>
    <definedName name="_xlnm._FilterDatabase" localSheetId="5" hidden="1">NERC!$A$3:$Y$56</definedName>
    <definedName name="_xlnm._FilterDatabase" localSheetId="2" hidden="1">OC!$A$3:$Y$56</definedName>
    <definedName name="_xlnm._FilterDatabase" localSheetId="3" hidden="1">PC!$A$3:$Y$56</definedName>
    <definedName name="_xlnm._FilterDatabase" localSheetId="4" hidden="1">RE!$A$3:$Y$56</definedName>
    <definedName name="_xlnm.Print_Area" localSheetId="1">'2018 Summary Comments'!$A$1:$F$56</definedName>
    <definedName name="_xlnm.Print_Area" localSheetId="0">'2018 Summary Grades'!$A$1:$N$56</definedName>
    <definedName name="_xlnm.Print_Area" localSheetId="5">NERC!$A$1:$Y$56</definedName>
    <definedName name="_xlnm.Print_Area" localSheetId="2">OC!$A$1:$Y$56</definedName>
    <definedName name="_xlnm.Print_Area" localSheetId="3">PC!$A$1:$Y$56</definedName>
    <definedName name="_xlnm.Print_Area" localSheetId="4">RE!$A$1:$Y$56</definedName>
    <definedName name="ZeroThree" localSheetId="0">#REF!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8" l="1"/>
  <c r="H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4" i="8"/>
  <c r="F4" i="15" l="1"/>
  <c r="F56" i="15" l="1"/>
  <c r="F55" i="15"/>
  <c r="F54" i="15"/>
  <c r="F53" i="15"/>
  <c r="F52" i="15"/>
  <c r="F51" i="15"/>
  <c r="F50" i="15"/>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F20" i="15"/>
  <c r="F19" i="15"/>
  <c r="F18" i="15"/>
  <c r="F17" i="15"/>
  <c r="F16" i="15"/>
  <c r="F15" i="15"/>
  <c r="F14" i="15"/>
  <c r="F13" i="15"/>
  <c r="F12" i="15"/>
  <c r="F11" i="15"/>
  <c r="F10" i="15"/>
  <c r="F9" i="15"/>
  <c r="F8" i="15"/>
  <c r="F7" i="15"/>
  <c r="F6" i="15"/>
  <c r="F5" i="15"/>
  <c r="AB5" i="15"/>
  <c r="AC5" i="15"/>
  <c r="AB6" i="15"/>
  <c r="AC6" i="15"/>
  <c r="AB7" i="15"/>
  <c r="AC7" i="15"/>
  <c r="AB8" i="15"/>
  <c r="AC8" i="15"/>
  <c r="AB9" i="15"/>
  <c r="AC9" i="15"/>
  <c r="AB10" i="15"/>
  <c r="AC10" i="15"/>
  <c r="AB11" i="15"/>
  <c r="AC11" i="15"/>
  <c r="AB12" i="15"/>
  <c r="AC12" i="15"/>
  <c r="AB13" i="15"/>
  <c r="AC13" i="15"/>
  <c r="AB14" i="15"/>
  <c r="AC14" i="15"/>
  <c r="AB15" i="15"/>
  <c r="AC15" i="15"/>
  <c r="AB16" i="15"/>
  <c r="AC16" i="15"/>
  <c r="AB17" i="15"/>
  <c r="AC17" i="15"/>
  <c r="AB18" i="15"/>
  <c r="AC18" i="15"/>
  <c r="AB19" i="15"/>
  <c r="AC19" i="15"/>
  <c r="AB20" i="15"/>
  <c r="AC20" i="15"/>
  <c r="AB21" i="15"/>
  <c r="AC21" i="15"/>
  <c r="AB22" i="15"/>
  <c r="AC22" i="15"/>
  <c r="AB23" i="15"/>
  <c r="AC23" i="15"/>
  <c r="AB24" i="15"/>
  <c r="AC24" i="15"/>
  <c r="AB25" i="15"/>
  <c r="AC25" i="15"/>
  <c r="AB26" i="15"/>
  <c r="AC26" i="15"/>
  <c r="AB27" i="15"/>
  <c r="AC27" i="15"/>
  <c r="AB28" i="15"/>
  <c r="AC28" i="15"/>
  <c r="AB29" i="15"/>
  <c r="AC29" i="15"/>
  <c r="AB30" i="15"/>
  <c r="AC30" i="15"/>
  <c r="AB31" i="15"/>
  <c r="AC31" i="15"/>
  <c r="AB32" i="15"/>
  <c r="AC32" i="15"/>
  <c r="AB33" i="15"/>
  <c r="AC33" i="15"/>
  <c r="AB34" i="15"/>
  <c r="AC34" i="15"/>
  <c r="AB35" i="15"/>
  <c r="AC35" i="15"/>
  <c r="AB36" i="15"/>
  <c r="AC36" i="15"/>
  <c r="AB37" i="15"/>
  <c r="AC37" i="15"/>
  <c r="AB38" i="15"/>
  <c r="AC38" i="15"/>
  <c r="AB39" i="15"/>
  <c r="AC39" i="15"/>
  <c r="AB40" i="15"/>
  <c r="AC40" i="15"/>
  <c r="AB41" i="15"/>
  <c r="AC41" i="15"/>
  <c r="AB42" i="15"/>
  <c r="AC42" i="15"/>
  <c r="AB43" i="15"/>
  <c r="AC43" i="15"/>
  <c r="AB44" i="15"/>
  <c r="AC44" i="15"/>
  <c r="AB45" i="15"/>
  <c r="AC45" i="15"/>
  <c r="AB46" i="15"/>
  <c r="AC46" i="15"/>
  <c r="AB47" i="15"/>
  <c r="AC47" i="15"/>
  <c r="AB48" i="15"/>
  <c r="AC48" i="15"/>
  <c r="AB49" i="15"/>
  <c r="AC49" i="15"/>
  <c r="AB50" i="15"/>
  <c r="AC50" i="15"/>
  <c r="AB51" i="15"/>
  <c r="AC51" i="15"/>
  <c r="AB52" i="15"/>
  <c r="AC52" i="15"/>
  <c r="AB53" i="15"/>
  <c r="AC53" i="15"/>
  <c r="AB54" i="15"/>
  <c r="AC54" i="15"/>
  <c r="AB55" i="15"/>
  <c r="AC55" i="15"/>
  <c r="AB56" i="15"/>
  <c r="AC56" i="15"/>
  <c r="AC4" i="15"/>
  <c r="AB4" i="15"/>
  <c r="AD5" i="15"/>
  <c r="AE5" i="15"/>
  <c r="AF5" i="15"/>
  <c r="AD6" i="15"/>
  <c r="AE6" i="15"/>
  <c r="AF6" i="15"/>
  <c r="AD7" i="15"/>
  <c r="AE7" i="15"/>
  <c r="AF7" i="15"/>
  <c r="AD8" i="15"/>
  <c r="AE8" i="15"/>
  <c r="AF8" i="15"/>
  <c r="AD9" i="15"/>
  <c r="AE9" i="15"/>
  <c r="AF9" i="15"/>
  <c r="AD10" i="15"/>
  <c r="AE10" i="15"/>
  <c r="AF10" i="15"/>
  <c r="AD11" i="15"/>
  <c r="AE11" i="15"/>
  <c r="AF11" i="15"/>
  <c r="AD12" i="15"/>
  <c r="AE12" i="15"/>
  <c r="AF12" i="15"/>
  <c r="AD13" i="15"/>
  <c r="AE13" i="15"/>
  <c r="AF13" i="15"/>
  <c r="AD14" i="15"/>
  <c r="AE14" i="15"/>
  <c r="AF14" i="15"/>
  <c r="AD15" i="15"/>
  <c r="AE15" i="15"/>
  <c r="AF15" i="15"/>
  <c r="AD16" i="15"/>
  <c r="AE16" i="15"/>
  <c r="AF16" i="15"/>
  <c r="AD17" i="15"/>
  <c r="AE17" i="15"/>
  <c r="AF17" i="15"/>
  <c r="AD18" i="15"/>
  <c r="AE18" i="15"/>
  <c r="AF18" i="15"/>
  <c r="AD19" i="15"/>
  <c r="AE19" i="15"/>
  <c r="AF19" i="15"/>
  <c r="AD20" i="15"/>
  <c r="AE20" i="15"/>
  <c r="AF20" i="15"/>
  <c r="AD21" i="15"/>
  <c r="AE21" i="15"/>
  <c r="AF21" i="15"/>
  <c r="AD22" i="15"/>
  <c r="AE22" i="15"/>
  <c r="AF22" i="15"/>
  <c r="AD23" i="15"/>
  <c r="AE23" i="15"/>
  <c r="AF23" i="15"/>
  <c r="AD24" i="15"/>
  <c r="AE24" i="15"/>
  <c r="AF24" i="15"/>
  <c r="AD25" i="15"/>
  <c r="AE25" i="15"/>
  <c r="AF25" i="15"/>
  <c r="AD26" i="15"/>
  <c r="AE26" i="15"/>
  <c r="AF26" i="15"/>
  <c r="AD27" i="15"/>
  <c r="AE27" i="15"/>
  <c r="AF27" i="15"/>
  <c r="AD28" i="15"/>
  <c r="AE28" i="15"/>
  <c r="AF28" i="15"/>
  <c r="AD29" i="15"/>
  <c r="AE29" i="15"/>
  <c r="AF29" i="15"/>
  <c r="AD30" i="15"/>
  <c r="AE30" i="15"/>
  <c r="AF30" i="15"/>
  <c r="AD31" i="15"/>
  <c r="AE31" i="15"/>
  <c r="AF31" i="15"/>
  <c r="AD32" i="15"/>
  <c r="AE32" i="15"/>
  <c r="AF32" i="15"/>
  <c r="AD33" i="15"/>
  <c r="AE33" i="15"/>
  <c r="AF33" i="15"/>
  <c r="AD34" i="15"/>
  <c r="AE34" i="15"/>
  <c r="AF34" i="15"/>
  <c r="AD35" i="15"/>
  <c r="AE35" i="15"/>
  <c r="AF35" i="15"/>
  <c r="AD36" i="15"/>
  <c r="AE36" i="15"/>
  <c r="AF36" i="15"/>
  <c r="AD37" i="15"/>
  <c r="AE37" i="15"/>
  <c r="AF37" i="15"/>
  <c r="AD38" i="15"/>
  <c r="AE38" i="15"/>
  <c r="AF38" i="15"/>
  <c r="AD39" i="15"/>
  <c r="AE39" i="15"/>
  <c r="AF39" i="15"/>
  <c r="AD40" i="15"/>
  <c r="AE40" i="15"/>
  <c r="AF40" i="15"/>
  <c r="AD41" i="15"/>
  <c r="AE41" i="15"/>
  <c r="AF41" i="15"/>
  <c r="AD42" i="15"/>
  <c r="AE42" i="15"/>
  <c r="AF42" i="15"/>
  <c r="AD43" i="15"/>
  <c r="AE43" i="15"/>
  <c r="AF43" i="15"/>
  <c r="AD44" i="15"/>
  <c r="AE44" i="15"/>
  <c r="AF44" i="15"/>
  <c r="AD45" i="15"/>
  <c r="AE45" i="15"/>
  <c r="AF45" i="15"/>
  <c r="AD46" i="15"/>
  <c r="AE46" i="15"/>
  <c r="AF46" i="15"/>
  <c r="AD47" i="15"/>
  <c r="AE47" i="15"/>
  <c r="AF47" i="15"/>
  <c r="AD48" i="15"/>
  <c r="AE48" i="15"/>
  <c r="AF48" i="15"/>
  <c r="AD49" i="15"/>
  <c r="AE49" i="15"/>
  <c r="AF49" i="15"/>
  <c r="AD50" i="15"/>
  <c r="AE50" i="15"/>
  <c r="AF50" i="15"/>
  <c r="AD51" i="15"/>
  <c r="AE51" i="15"/>
  <c r="AF51" i="15"/>
  <c r="AD52" i="15"/>
  <c r="AE52" i="15"/>
  <c r="AF52" i="15"/>
  <c r="AD53" i="15"/>
  <c r="AE53" i="15"/>
  <c r="AF53" i="15"/>
  <c r="AD54" i="15"/>
  <c r="AE54" i="15"/>
  <c r="AF54" i="15"/>
  <c r="AD55" i="15"/>
  <c r="AE55" i="15"/>
  <c r="AF55" i="15"/>
  <c r="AD56" i="15"/>
  <c r="AE56" i="15"/>
  <c r="AF56" i="15"/>
  <c r="AF4" i="15"/>
  <c r="AE4" i="15"/>
  <c r="AD4" i="15"/>
  <c r="G5" i="15"/>
  <c r="H5" i="15"/>
  <c r="I5" i="15"/>
  <c r="J5" i="15"/>
  <c r="K5" i="15"/>
  <c r="L5" i="15"/>
  <c r="M5" i="15"/>
  <c r="N5" i="15"/>
  <c r="O5" i="15"/>
  <c r="P5" i="15"/>
  <c r="Q5" i="15"/>
  <c r="R5" i="15"/>
  <c r="S5" i="15"/>
  <c r="T5" i="15"/>
  <c r="U5" i="15"/>
  <c r="V5" i="15"/>
  <c r="W5" i="15"/>
  <c r="X5" i="15"/>
  <c r="Y5" i="15"/>
  <c r="G6" i="15"/>
  <c r="H6" i="15"/>
  <c r="I6" i="15"/>
  <c r="J6" i="15"/>
  <c r="K6" i="15"/>
  <c r="L6" i="15"/>
  <c r="M6" i="15"/>
  <c r="N6" i="15"/>
  <c r="O6" i="15"/>
  <c r="P6" i="15"/>
  <c r="Q6" i="15"/>
  <c r="R6" i="15"/>
  <c r="S6" i="15"/>
  <c r="T6" i="15"/>
  <c r="U6" i="15"/>
  <c r="V6" i="15"/>
  <c r="W6" i="15"/>
  <c r="X6" i="15"/>
  <c r="Y6" i="15"/>
  <c r="G7" i="15"/>
  <c r="H7" i="15"/>
  <c r="I7" i="15"/>
  <c r="J7" i="15"/>
  <c r="K7" i="15"/>
  <c r="L7" i="15"/>
  <c r="M7" i="15"/>
  <c r="N7" i="15"/>
  <c r="O7" i="15"/>
  <c r="P7" i="15"/>
  <c r="Q7" i="15"/>
  <c r="R7" i="15"/>
  <c r="S7" i="15"/>
  <c r="T7" i="15"/>
  <c r="U7" i="15"/>
  <c r="V7" i="15"/>
  <c r="W7" i="15"/>
  <c r="X7" i="15"/>
  <c r="Y7" i="15"/>
  <c r="G8" i="15"/>
  <c r="H8" i="15"/>
  <c r="I8" i="15"/>
  <c r="J8" i="15"/>
  <c r="K8" i="15"/>
  <c r="L8" i="15"/>
  <c r="M8" i="15"/>
  <c r="N8" i="15"/>
  <c r="O8" i="15"/>
  <c r="P8" i="15"/>
  <c r="Q8" i="15"/>
  <c r="R8" i="15"/>
  <c r="S8" i="15"/>
  <c r="T8" i="15"/>
  <c r="U8" i="15"/>
  <c r="V8" i="15"/>
  <c r="W8" i="15"/>
  <c r="X8" i="15"/>
  <c r="Y8" i="15"/>
  <c r="G9" i="15"/>
  <c r="H9" i="15"/>
  <c r="I9" i="15"/>
  <c r="J9" i="15"/>
  <c r="K9" i="15"/>
  <c r="L9" i="15"/>
  <c r="M9" i="15"/>
  <c r="N9" i="15"/>
  <c r="O9" i="15"/>
  <c r="P9" i="15"/>
  <c r="Q9" i="15"/>
  <c r="R9" i="15"/>
  <c r="S9" i="15"/>
  <c r="T9" i="15"/>
  <c r="U9" i="15"/>
  <c r="V9" i="15"/>
  <c r="W9" i="15"/>
  <c r="X9" i="15"/>
  <c r="Y9" i="15"/>
  <c r="G10" i="15"/>
  <c r="H10" i="15"/>
  <c r="I10" i="15"/>
  <c r="J10" i="15"/>
  <c r="K10" i="15"/>
  <c r="L10" i="15"/>
  <c r="M10" i="15"/>
  <c r="N10" i="15"/>
  <c r="O10" i="15"/>
  <c r="P10" i="15"/>
  <c r="Q10" i="15"/>
  <c r="R10" i="15"/>
  <c r="S10" i="15"/>
  <c r="T10" i="15"/>
  <c r="U10" i="15"/>
  <c r="V10" i="15"/>
  <c r="W10" i="15"/>
  <c r="X10" i="15"/>
  <c r="Y10" i="15"/>
  <c r="G11" i="15"/>
  <c r="H11" i="15"/>
  <c r="I11" i="15"/>
  <c r="J11" i="15"/>
  <c r="K11" i="15"/>
  <c r="L11" i="15"/>
  <c r="M11" i="15"/>
  <c r="N11" i="15"/>
  <c r="O11" i="15"/>
  <c r="P11" i="15"/>
  <c r="Q11" i="15"/>
  <c r="R11" i="15"/>
  <c r="S11" i="15"/>
  <c r="T11" i="15"/>
  <c r="U11" i="15"/>
  <c r="V11" i="15"/>
  <c r="W11" i="15"/>
  <c r="X11" i="15"/>
  <c r="Y11" i="15"/>
  <c r="G12" i="15"/>
  <c r="H12" i="15"/>
  <c r="I12" i="15"/>
  <c r="J12" i="15"/>
  <c r="K12" i="15"/>
  <c r="L12" i="15"/>
  <c r="M12" i="15"/>
  <c r="N12" i="15"/>
  <c r="O12" i="15"/>
  <c r="P12" i="15"/>
  <c r="Q12" i="15"/>
  <c r="R12" i="15"/>
  <c r="S12" i="15"/>
  <c r="T12" i="15"/>
  <c r="U12" i="15"/>
  <c r="V12" i="15"/>
  <c r="W12" i="15"/>
  <c r="X12" i="15"/>
  <c r="Y12" i="15"/>
  <c r="G13" i="15"/>
  <c r="H13" i="15"/>
  <c r="I13" i="15"/>
  <c r="J13" i="15"/>
  <c r="K13" i="15"/>
  <c r="L13" i="15"/>
  <c r="M13" i="15"/>
  <c r="N13" i="15"/>
  <c r="O13" i="15"/>
  <c r="P13" i="15"/>
  <c r="Q13" i="15"/>
  <c r="R13" i="15"/>
  <c r="S13" i="15"/>
  <c r="T13" i="15"/>
  <c r="U13" i="15"/>
  <c r="V13" i="15"/>
  <c r="W13" i="15"/>
  <c r="X13" i="15"/>
  <c r="Y13" i="15"/>
  <c r="G14" i="15"/>
  <c r="H14" i="15"/>
  <c r="I14" i="15"/>
  <c r="J14" i="15"/>
  <c r="K14" i="15"/>
  <c r="L14" i="15"/>
  <c r="M14" i="15"/>
  <c r="N14" i="15"/>
  <c r="O14" i="15"/>
  <c r="P14" i="15"/>
  <c r="Q14" i="15"/>
  <c r="R14" i="15"/>
  <c r="S14" i="15"/>
  <c r="T14" i="15"/>
  <c r="U14" i="15"/>
  <c r="V14" i="15"/>
  <c r="W14" i="15"/>
  <c r="X14" i="15"/>
  <c r="Y14" i="15"/>
  <c r="G15" i="15"/>
  <c r="H15" i="15"/>
  <c r="I15" i="15"/>
  <c r="J15" i="15"/>
  <c r="K15" i="15"/>
  <c r="L15" i="15"/>
  <c r="M15" i="15"/>
  <c r="N15" i="15"/>
  <c r="O15" i="15"/>
  <c r="P15" i="15"/>
  <c r="Q15" i="15"/>
  <c r="R15" i="15"/>
  <c r="S15" i="15"/>
  <c r="T15" i="15"/>
  <c r="U15" i="15"/>
  <c r="V15" i="15"/>
  <c r="W15" i="15"/>
  <c r="X15" i="15"/>
  <c r="Y15" i="15"/>
  <c r="G16" i="15"/>
  <c r="H16" i="15"/>
  <c r="I16" i="15"/>
  <c r="J16" i="15"/>
  <c r="K16" i="15"/>
  <c r="L16" i="15"/>
  <c r="M16" i="15"/>
  <c r="N16" i="15"/>
  <c r="O16" i="15"/>
  <c r="P16" i="15"/>
  <c r="Q16" i="15"/>
  <c r="R16" i="15"/>
  <c r="S16" i="15"/>
  <c r="T16" i="15"/>
  <c r="U16" i="15"/>
  <c r="V16" i="15"/>
  <c r="W16" i="15"/>
  <c r="X16" i="15"/>
  <c r="Y16" i="15"/>
  <c r="G17" i="15"/>
  <c r="H17" i="15"/>
  <c r="I17" i="15"/>
  <c r="J17" i="15"/>
  <c r="K17" i="15"/>
  <c r="L17" i="15"/>
  <c r="M17" i="15"/>
  <c r="N17" i="15"/>
  <c r="O17" i="15"/>
  <c r="P17" i="15"/>
  <c r="Q17" i="15"/>
  <c r="R17" i="15"/>
  <c r="S17" i="15"/>
  <c r="T17" i="15"/>
  <c r="U17" i="15"/>
  <c r="V17" i="15"/>
  <c r="W17" i="15"/>
  <c r="X17" i="15"/>
  <c r="Y17" i="15"/>
  <c r="G18" i="15"/>
  <c r="H18" i="15"/>
  <c r="I18" i="15"/>
  <c r="J18" i="15"/>
  <c r="K18" i="15"/>
  <c r="L18" i="15"/>
  <c r="M18" i="15"/>
  <c r="N18" i="15"/>
  <c r="O18" i="15"/>
  <c r="P18" i="15"/>
  <c r="Q18" i="15"/>
  <c r="R18" i="15"/>
  <c r="S18" i="15"/>
  <c r="T18" i="15"/>
  <c r="U18" i="15"/>
  <c r="V18" i="15"/>
  <c r="W18" i="15"/>
  <c r="X18" i="15"/>
  <c r="Y18" i="15"/>
  <c r="G19" i="15"/>
  <c r="H19" i="15"/>
  <c r="I19" i="15"/>
  <c r="J19" i="15"/>
  <c r="K19" i="15"/>
  <c r="L19" i="15"/>
  <c r="M19" i="15"/>
  <c r="N19" i="15"/>
  <c r="O19" i="15"/>
  <c r="P19" i="15"/>
  <c r="Q19" i="15"/>
  <c r="R19" i="15"/>
  <c r="S19" i="15"/>
  <c r="T19" i="15"/>
  <c r="U19" i="15"/>
  <c r="V19" i="15"/>
  <c r="W19" i="15"/>
  <c r="X19" i="15"/>
  <c r="Y19" i="15"/>
  <c r="G20" i="15"/>
  <c r="H20" i="15"/>
  <c r="I20" i="15"/>
  <c r="J20" i="15"/>
  <c r="K20" i="15"/>
  <c r="L20" i="15"/>
  <c r="M20" i="15"/>
  <c r="N20" i="15"/>
  <c r="O20" i="15"/>
  <c r="P20" i="15"/>
  <c r="Q20" i="15"/>
  <c r="R20" i="15"/>
  <c r="S20" i="15"/>
  <c r="T20" i="15"/>
  <c r="U20" i="15"/>
  <c r="V20" i="15"/>
  <c r="W20" i="15"/>
  <c r="X20" i="15"/>
  <c r="Y20" i="15"/>
  <c r="G21" i="15"/>
  <c r="H21" i="15"/>
  <c r="I21" i="15"/>
  <c r="J21" i="15"/>
  <c r="K21" i="15"/>
  <c r="L21" i="15"/>
  <c r="M21" i="15"/>
  <c r="N21" i="15"/>
  <c r="O21" i="15"/>
  <c r="P21" i="15"/>
  <c r="Q21" i="15"/>
  <c r="R21" i="15"/>
  <c r="S21" i="15"/>
  <c r="T21" i="15"/>
  <c r="U21" i="15"/>
  <c r="V21" i="15"/>
  <c r="W21" i="15"/>
  <c r="X21" i="15"/>
  <c r="Y21" i="15"/>
  <c r="G22" i="15"/>
  <c r="H22" i="15"/>
  <c r="I22" i="15"/>
  <c r="J22" i="15"/>
  <c r="K22" i="15"/>
  <c r="L22" i="15"/>
  <c r="M22" i="15"/>
  <c r="N22" i="15"/>
  <c r="O22" i="15"/>
  <c r="P22" i="15"/>
  <c r="Q22" i="15"/>
  <c r="R22" i="15"/>
  <c r="S22" i="15"/>
  <c r="T22" i="15"/>
  <c r="U22" i="15"/>
  <c r="V22" i="15"/>
  <c r="W22" i="15"/>
  <c r="X22" i="15"/>
  <c r="Y22" i="15"/>
  <c r="G23" i="15"/>
  <c r="H23" i="15"/>
  <c r="I23" i="15"/>
  <c r="J23" i="15"/>
  <c r="K23" i="15"/>
  <c r="L23" i="15"/>
  <c r="M23" i="15"/>
  <c r="N23" i="15"/>
  <c r="O23" i="15"/>
  <c r="P23" i="15"/>
  <c r="Q23" i="15"/>
  <c r="R23" i="15"/>
  <c r="S23" i="15"/>
  <c r="T23" i="15"/>
  <c r="U23" i="15"/>
  <c r="V23" i="15"/>
  <c r="W23" i="15"/>
  <c r="X23" i="15"/>
  <c r="Y23" i="15"/>
  <c r="G24" i="15"/>
  <c r="H24" i="15"/>
  <c r="I24" i="15"/>
  <c r="J24" i="15"/>
  <c r="K24" i="15"/>
  <c r="L24" i="15"/>
  <c r="M24" i="15"/>
  <c r="N24" i="15"/>
  <c r="O24" i="15"/>
  <c r="P24" i="15"/>
  <c r="Q24" i="15"/>
  <c r="R24" i="15"/>
  <c r="S24" i="15"/>
  <c r="T24" i="15"/>
  <c r="U24" i="15"/>
  <c r="V24" i="15"/>
  <c r="W24" i="15"/>
  <c r="X24" i="15"/>
  <c r="Y24" i="15"/>
  <c r="G25" i="15"/>
  <c r="H25" i="15"/>
  <c r="I25" i="15"/>
  <c r="J25" i="15"/>
  <c r="K25" i="15"/>
  <c r="L25" i="15"/>
  <c r="M25" i="15"/>
  <c r="N25" i="15"/>
  <c r="O25" i="15"/>
  <c r="P25" i="15"/>
  <c r="Q25" i="15"/>
  <c r="R25" i="15"/>
  <c r="S25" i="15"/>
  <c r="T25" i="15"/>
  <c r="U25" i="15"/>
  <c r="V25" i="15"/>
  <c r="W25" i="15"/>
  <c r="X25" i="15"/>
  <c r="Y25" i="15"/>
  <c r="G26" i="15"/>
  <c r="H26" i="15"/>
  <c r="I26" i="15"/>
  <c r="J26" i="15"/>
  <c r="K26" i="15"/>
  <c r="L26" i="15"/>
  <c r="M26" i="15"/>
  <c r="N26" i="15"/>
  <c r="O26" i="15"/>
  <c r="P26" i="15"/>
  <c r="Q26" i="15"/>
  <c r="R26" i="15"/>
  <c r="S26" i="15"/>
  <c r="T26" i="15"/>
  <c r="U26" i="15"/>
  <c r="V26" i="15"/>
  <c r="W26" i="15"/>
  <c r="X26" i="15"/>
  <c r="Y26" i="15"/>
  <c r="G27" i="15"/>
  <c r="H27" i="15"/>
  <c r="I27" i="15"/>
  <c r="J27" i="15"/>
  <c r="K27" i="15"/>
  <c r="L27" i="15"/>
  <c r="M27" i="15"/>
  <c r="N27" i="15"/>
  <c r="O27" i="15"/>
  <c r="P27" i="15"/>
  <c r="Q27" i="15"/>
  <c r="R27" i="15"/>
  <c r="S27" i="15"/>
  <c r="T27" i="15"/>
  <c r="U27" i="15"/>
  <c r="V27" i="15"/>
  <c r="W27" i="15"/>
  <c r="X27" i="15"/>
  <c r="Y27" i="15"/>
  <c r="G28" i="15"/>
  <c r="H28" i="15"/>
  <c r="I28" i="15"/>
  <c r="J28" i="15"/>
  <c r="K28" i="15"/>
  <c r="L28" i="15"/>
  <c r="M28" i="15"/>
  <c r="N28" i="15"/>
  <c r="O28" i="15"/>
  <c r="P28" i="15"/>
  <c r="Q28" i="15"/>
  <c r="R28" i="15"/>
  <c r="S28" i="15"/>
  <c r="T28" i="15"/>
  <c r="U28" i="15"/>
  <c r="V28" i="15"/>
  <c r="W28" i="15"/>
  <c r="X28" i="15"/>
  <c r="Y28" i="15"/>
  <c r="G29" i="15"/>
  <c r="H29" i="15"/>
  <c r="I29" i="15"/>
  <c r="J29" i="15"/>
  <c r="K29" i="15"/>
  <c r="L29" i="15"/>
  <c r="M29" i="15"/>
  <c r="N29" i="15"/>
  <c r="O29" i="15"/>
  <c r="P29" i="15"/>
  <c r="Q29" i="15"/>
  <c r="R29" i="15"/>
  <c r="S29" i="15"/>
  <c r="T29" i="15"/>
  <c r="U29" i="15"/>
  <c r="V29" i="15"/>
  <c r="W29" i="15"/>
  <c r="X29" i="15"/>
  <c r="Y29" i="15"/>
  <c r="G30" i="15"/>
  <c r="H30" i="15"/>
  <c r="I30" i="15"/>
  <c r="J30" i="15"/>
  <c r="K30" i="15"/>
  <c r="L30" i="15"/>
  <c r="M30" i="15"/>
  <c r="N30" i="15"/>
  <c r="O30" i="15"/>
  <c r="P30" i="15"/>
  <c r="Q30" i="15"/>
  <c r="R30" i="15"/>
  <c r="S30" i="15"/>
  <c r="T30" i="15"/>
  <c r="U30" i="15"/>
  <c r="V30" i="15"/>
  <c r="W30" i="15"/>
  <c r="X30" i="15"/>
  <c r="Y30" i="15"/>
  <c r="G31" i="15"/>
  <c r="H31" i="15"/>
  <c r="I31" i="15"/>
  <c r="J31" i="15"/>
  <c r="K31" i="15"/>
  <c r="L31" i="15"/>
  <c r="M31" i="15"/>
  <c r="N31" i="15"/>
  <c r="O31" i="15"/>
  <c r="P31" i="15"/>
  <c r="Q31" i="15"/>
  <c r="R31" i="15"/>
  <c r="S31" i="15"/>
  <c r="T31" i="15"/>
  <c r="U31" i="15"/>
  <c r="V31" i="15"/>
  <c r="W31" i="15"/>
  <c r="X31" i="15"/>
  <c r="Y31" i="15"/>
  <c r="G32" i="15"/>
  <c r="H32" i="15"/>
  <c r="I32" i="15"/>
  <c r="J32" i="15"/>
  <c r="K32" i="15"/>
  <c r="L32" i="15"/>
  <c r="M32" i="15"/>
  <c r="N32" i="15"/>
  <c r="O32" i="15"/>
  <c r="P32" i="15"/>
  <c r="Q32" i="15"/>
  <c r="R32" i="15"/>
  <c r="S32" i="15"/>
  <c r="T32" i="15"/>
  <c r="U32" i="15"/>
  <c r="V32" i="15"/>
  <c r="W32" i="15"/>
  <c r="X32" i="15"/>
  <c r="Y32" i="15"/>
  <c r="G33" i="15"/>
  <c r="H33" i="15"/>
  <c r="I33" i="15"/>
  <c r="J33" i="15"/>
  <c r="K33" i="15"/>
  <c r="L33" i="15"/>
  <c r="M33" i="15"/>
  <c r="N33" i="15"/>
  <c r="O33" i="15"/>
  <c r="P33" i="15"/>
  <c r="Q33" i="15"/>
  <c r="R33" i="15"/>
  <c r="S33" i="15"/>
  <c r="T33" i="15"/>
  <c r="U33" i="15"/>
  <c r="V33" i="15"/>
  <c r="W33" i="15"/>
  <c r="X33" i="15"/>
  <c r="Y33" i="15"/>
  <c r="G34" i="15"/>
  <c r="H34" i="15"/>
  <c r="I34" i="15"/>
  <c r="J34" i="15"/>
  <c r="K34" i="15"/>
  <c r="L34" i="15"/>
  <c r="M34" i="15"/>
  <c r="N34" i="15"/>
  <c r="O34" i="15"/>
  <c r="P34" i="15"/>
  <c r="Q34" i="15"/>
  <c r="R34" i="15"/>
  <c r="S34" i="15"/>
  <c r="T34" i="15"/>
  <c r="U34" i="15"/>
  <c r="V34" i="15"/>
  <c r="W34" i="15"/>
  <c r="X34" i="15"/>
  <c r="Y34" i="15"/>
  <c r="G35" i="15"/>
  <c r="H35" i="15"/>
  <c r="I35" i="15"/>
  <c r="J35" i="15"/>
  <c r="K35" i="15"/>
  <c r="L35" i="15"/>
  <c r="M35" i="15"/>
  <c r="N35" i="15"/>
  <c r="O35" i="15"/>
  <c r="P35" i="15"/>
  <c r="Q35" i="15"/>
  <c r="R35" i="15"/>
  <c r="S35" i="15"/>
  <c r="T35" i="15"/>
  <c r="U35" i="15"/>
  <c r="V35" i="15"/>
  <c r="W35" i="15"/>
  <c r="X35" i="15"/>
  <c r="Y35" i="15"/>
  <c r="G36" i="15"/>
  <c r="H36" i="15"/>
  <c r="I36" i="15"/>
  <c r="J36" i="15"/>
  <c r="K36" i="15"/>
  <c r="L36" i="15"/>
  <c r="M36" i="15"/>
  <c r="N36" i="15"/>
  <c r="O36" i="15"/>
  <c r="P36" i="15"/>
  <c r="Q36" i="15"/>
  <c r="R36" i="15"/>
  <c r="S36" i="15"/>
  <c r="T36" i="15"/>
  <c r="U36" i="15"/>
  <c r="V36" i="15"/>
  <c r="W36" i="15"/>
  <c r="X36" i="15"/>
  <c r="Y36" i="15"/>
  <c r="G37" i="15"/>
  <c r="H37" i="15"/>
  <c r="I37" i="15"/>
  <c r="J37" i="15"/>
  <c r="K37" i="15"/>
  <c r="L37" i="15"/>
  <c r="M37" i="15"/>
  <c r="N37" i="15"/>
  <c r="O37" i="15"/>
  <c r="P37" i="15"/>
  <c r="Q37" i="15"/>
  <c r="R37" i="15"/>
  <c r="S37" i="15"/>
  <c r="T37" i="15"/>
  <c r="U37" i="15"/>
  <c r="V37" i="15"/>
  <c r="W37" i="15"/>
  <c r="X37" i="15"/>
  <c r="Y37" i="15"/>
  <c r="G38" i="15"/>
  <c r="H38" i="15"/>
  <c r="I38" i="15"/>
  <c r="J38" i="15"/>
  <c r="K38" i="15"/>
  <c r="L38" i="15"/>
  <c r="M38" i="15"/>
  <c r="N38" i="15"/>
  <c r="O38" i="15"/>
  <c r="P38" i="15"/>
  <c r="Q38" i="15"/>
  <c r="R38" i="15"/>
  <c r="S38" i="15"/>
  <c r="T38" i="15"/>
  <c r="U38" i="15"/>
  <c r="V38" i="15"/>
  <c r="W38" i="15"/>
  <c r="X38" i="15"/>
  <c r="Y38" i="15"/>
  <c r="G39" i="15"/>
  <c r="H39" i="15"/>
  <c r="I39" i="15"/>
  <c r="J39" i="15"/>
  <c r="K39" i="15"/>
  <c r="L39" i="15"/>
  <c r="M39" i="15"/>
  <c r="N39" i="15"/>
  <c r="O39" i="15"/>
  <c r="P39" i="15"/>
  <c r="Q39" i="15"/>
  <c r="R39" i="15"/>
  <c r="S39" i="15"/>
  <c r="T39" i="15"/>
  <c r="U39" i="15"/>
  <c r="V39" i="15"/>
  <c r="W39" i="15"/>
  <c r="X39" i="15"/>
  <c r="Y39" i="15"/>
  <c r="G40" i="15"/>
  <c r="H40" i="15"/>
  <c r="I40" i="15"/>
  <c r="J40" i="15"/>
  <c r="K40" i="15"/>
  <c r="L40" i="15"/>
  <c r="M40" i="15"/>
  <c r="N40" i="15"/>
  <c r="O40" i="15"/>
  <c r="P40" i="15"/>
  <c r="Q40" i="15"/>
  <c r="R40" i="15"/>
  <c r="S40" i="15"/>
  <c r="T40" i="15"/>
  <c r="U40" i="15"/>
  <c r="V40" i="15"/>
  <c r="W40" i="15"/>
  <c r="X40" i="15"/>
  <c r="Y40" i="15"/>
  <c r="G41" i="15"/>
  <c r="H41" i="15"/>
  <c r="I41" i="15"/>
  <c r="J41" i="15"/>
  <c r="K41" i="15"/>
  <c r="L41" i="15"/>
  <c r="M41" i="15"/>
  <c r="N41" i="15"/>
  <c r="O41" i="15"/>
  <c r="P41" i="15"/>
  <c r="Q41" i="15"/>
  <c r="R41" i="15"/>
  <c r="S41" i="15"/>
  <c r="T41" i="15"/>
  <c r="U41" i="15"/>
  <c r="V41" i="15"/>
  <c r="W41" i="15"/>
  <c r="X41" i="15"/>
  <c r="Y41" i="15"/>
  <c r="G42" i="15"/>
  <c r="H42" i="15"/>
  <c r="I42" i="15"/>
  <c r="J42" i="15"/>
  <c r="K42" i="15"/>
  <c r="L42" i="15"/>
  <c r="M42" i="15"/>
  <c r="N42" i="15"/>
  <c r="O42" i="15"/>
  <c r="P42" i="15"/>
  <c r="Q42" i="15"/>
  <c r="R42" i="15"/>
  <c r="S42" i="15"/>
  <c r="T42" i="15"/>
  <c r="U42" i="15"/>
  <c r="V42" i="15"/>
  <c r="W42" i="15"/>
  <c r="X42" i="15"/>
  <c r="Y42" i="15"/>
  <c r="G43" i="15"/>
  <c r="H43" i="15"/>
  <c r="I43" i="15"/>
  <c r="J43" i="15"/>
  <c r="K43" i="15"/>
  <c r="L43" i="15"/>
  <c r="M43" i="15"/>
  <c r="N43" i="15"/>
  <c r="O43" i="15"/>
  <c r="P43" i="15"/>
  <c r="Q43" i="15"/>
  <c r="R43" i="15"/>
  <c r="S43" i="15"/>
  <c r="T43" i="15"/>
  <c r="U43" i="15"/>
  <c r="V43" i="15"/>
  <c r="W43" i="15"/>
  <c r="X43" i="15"/>
  <c r="Y43" i="15"/>
  <c r="G44" i="15"/>
  <c r="H44" i="15"/>
  <c r="I44" i="15"/>
  <c r="J44" i="15"/>
  <c r="K44" i="15"/>
  <c r="L44" i="15"/>
  <c r="M44" i="15"/>
  <c r="N44" i="15"/>
  <c r="O44" i="15"/>
  <c r="P44" i="15"/>
  <c r="Q44" i="15"/>
  <c r="R44" i="15"/>
  <c r="S44" i="15"/>
  <c r="T44" i="15"/>
  <c r="U44" i="15"/>
  <c r="V44" i="15"/>
  <c r="W44" i="15"/>
  <c r="X44" i="15"/>
  <c r="Y44" i="15"/>
  <c r="G45" i="15"/>
  <c r="H45" i="15"/>
  <c r="I45" i="15"/>
  <c r="J45" i="15"/>
  <c r="K45" i="15"/>
  <c r="L45" i="15"/>
  <c r="M45" i="15"/>
  <c r="N45" i="15"/>
  <c r="O45" i="15"/>
  <c r="P45" i="15"/>
  <c r="Q45" i="15"/>
  <c r="R45" i="15"/>
  <c r="S45" i="15"/>
  <c r="T45" i="15"/>
  <c r="U45" i="15"/>
  <c r="V45" i="15"/>
  <c r="W45" i="15"/>
  <c r="X45" i="15"/>
  <c r="Y45" i="15"/>
  <c r="G46" i="15"/>
  <c r="H46" i="15"/>
  <c r="I46" i="15"/>
  <c r="J46" i="15"/>
  <c r="K46" i="15"/>
  <c r="L46" i="15"/>
  <c r="M46" i="15"/>
  <c r="N46" i="15"/>
  <c r="O46" i="15"/>
  <c r="P46" i="15"/>
  <c r="Q46" i="15"/>
  <c r="R46" i="15"/>
  <c r="S46" i="15"/>
  <c r="T46" i="15"/>
  <c r="U46" i="15"/>
  <c r="V46" i="15"/>
  <c r="W46" i="15"/>
  <c r="X46" i="15"/>
  <c r="Y46" i="15"/>
  <c r="G47" i="15"/>
  <c r="H47" i="15"/>
  <c r="I47" i="15"/>
  <c r="J47" i="15"/>
  <c r="K47" i="15"/>
  <c r="L47" i="15"/>
  <c r="M47" i="15"/>
  <c r="N47" i="15"/>
  <c r="O47" i="15"/>
  <c r="P47" i="15"/>
  <c r="Q47" i="15"/>
  <c r="R47" i="15"/>
  <c r="S47" i="15"/>
  <c r="T47" i="15"/>
  <c r="U47" i="15"/>
  <c r="V47" i="15"/>
  <c r="W47" i="15"/>
  <c r="X47" i="15"/>
  <c r="Y47" i="15"/>
  <c r="G48" i="15"/>
  <c r="H48" i="15"/>
  <c r="I48" i="15"/>
  <c r="J48" i="15"/>
  <c r="K48" i="15"/>
  <c r="L48" i="15"/>
  <c r="M48" i="15"/>
  <c r="N48" i="15"/>
  <c r="O48" i="15"/>
  <c r="P48" i="15"/>
  <c r="Q48" i="15"/>
  <c r="R48" i="15"/>
  <c r="S48" i="15"/>
  <c r="T48" i="15"/>
  <c r="U48" i="15"/>
  <c r="V48" i="15"/>
  <c r="W48" i="15"/>
  <c r="X48" i="15"/>
  <c r="Y48" i="15"/>
  <c r="G49" i="15"/>
  <c r="H49" i="15"/>
  <c r="I49" i="15"/>
  <c r="J49" i="15"/>
  <c r="K49" i="15"/>
  <c r="L49" i="15"/>
  <c r="M49" i="15"/>
  <c r="N49" i="15"/>
  <c r="O49" i="15"/>
  <c r="P49" i="15"/>
  <c r="Q49" i="15"/>
  <c r="R49" i="15"/>
  <c r="S49" i="15"/>
  <c r="T49" i="15"/>
  <c r="U49" i="15"/>
  <c r="V49" i="15"/>
  <c r="W49" i="15"/>
  <c r="X49" i="15"/>
  <c r="Y49" i="15"/>
  <c r="G50" i="15"/>
  <c r="H50" i="15"/>
  <c r="I50" i="15"/>
  <c r="J50" i="15"/>
  <c r="K50" i="15"/>
  <c r="L50" i="15"/>
  <c r="M50" i="15"/>
  <c r="N50" i="15"/>
  <c r="O50" i="15"/>
  <c r="P50" i="15"/>
  <c r="Q50" i="15"/>
  <c r="R50" i="15"/>
  <c r="S50" i="15"/>
  <c r="T50" i="15"/>
  <c r="U50" i="15"/>
  <c r="V50" i="15"/>
  <c r="W50" i="15"/>
  <c r="X50" i="15"/>
  <c r="Y50" i="15"/>
  <c r="G51" i="15"/>
  <c r="H51" i="15"/>
  <c r="I51" i="15"/>
  <c r="J51" i="15"/>
  <c r="K51" i="15"/>
  <c r="L51" i="15"/>
  <c r="M51" i="15"/>
  <c r="N51" i="15"/>
  <c r="O51" i="15"/>
  <c r="P51" i="15"/>
  <c r="Q51" i="15"/>
  <c r="R51" i="15"/>
  <c r="S51" i="15"/>
  <c r="T51" i="15"/>
  <c r="U51" i="15"/>
  <c r="V51" i="15"/>
  <c r="W51" i="15"/>
  <c r="X51" i="15"/>
  <c r="Y51" i="15"/>
  <c r="G52" i="15"/>
  <c r="H52" i="15"/>
  <c r="I52" i="15"/>
  <c r="J52" i="15"/>
  <c r="K52" i="15"/>
  <c r="L52" i="15"/>
  <c r="M52" i="15"/>
  <c r="N52" i="15"/>
  <c r="O52" i="15"/>
  <c r="P52" i="15"/>
  <c r="Q52" i="15"/>
  <c r="R52" i="15"/>
  <c r="S52" i="15"/>
  <c r="T52" i="15"/>
  <c r="U52" i="15"/>
  <c r="V52" i="15"/>
  <c r="W52" i="15"/>
  <c r="X52" i="15"/>
  <c r="Y52" i="15"/>
  <c r="G53" i="15"/>
  <c r="H53" i="15"/>
  <c r="I53" i="15"/>
  <c r="J53" i="15"/>
  <c r="K53" i="15"/>
  <c r="L53" i="15"/>
  <c r="M53" i="15"/>
  <c r="N53" i="15"/>
  <c r="O53" i="15"/>
  <c r="P53" i="15"/>
  <c r="Q53" i="15"/>
  <c r="R53" i="15"/>
  <c r="S53" i="15"/>
  <c r="T53" i="15"/>
  <c r="U53" i="15"/>
  <c r="V53" i="15"/>
  <c r="W53" i="15"/>
  <c r="X53" i="15"/>
  <c r="Y53" i="15"/>
  <c r="G54" i="15"/>
  <c r="H54" i="15"/>
  <c r="I54" i="15"/>
  <c r="J54" i="15"/>
  <c r="K54" i="15"/>
  <c r="L54" i="15"/>
  <c r="M54" i="15"/>
  <c r="N54" i="15"/>
  <c r="O54" i="15"/>
  <c r="P54" i="15"/>
  <c r="Q54" i="15"/>
  <c r="R54" i="15"/>
  <c r="S54" i="15"/>
  <c r="T54" i="15"/>
  <c r="U54" i="15"/>
  <c r="V54" i="15"/>
  <c r="W54" i="15"/>
  <c r="X54" i="15"/>
  <c r="Y54" i="15"/>
  <c r="G55" i="15"/>
  <c r="H55" i="15"/>
  <c r="I55" i="15"/>
  <c r="J55" i="15"/>
  <c r="K55" i="15"/>
  <c r="L55" i="15"/>
  <c r="M55" i="15"/>
  <c r="N55" i="15"/>
  <c r="O55" i="15"/>
  <c r="P55" i="15"/>
  <c r="Q55" i="15"/>
  <c r="R55" i="15"/>
  <c r="S55" i="15"/>
  <c r="T55" i="15"/>
  <c r="U55" i="15"/>
  <c r="V55" i="15"/>
  <c r="W55" i="15"/>
  <c r="X55" i="15"/>
  <c r="Y55" i="15"/>
  <c r="G56" i="15"/>
  <c r="H56" i="15"/>
  <c r="I56" i="15"/>
  <c r="J56" i="15"/>
  <c r="K56" i="15"/>
  <c r="L56" i="15"/>
  <c r="M56" i="15"/>
  <c r="N56" i="15"/>
  <c r="O56" i="15"/>
  <c r="P56" i="15"/>
  <c r="Q56" i="15"/>
  <c r="R56" i="15"/>
  <c r="S56" i="15"/>
  <c r="T56" i="15"/>
  <c r="U56" i="15"/>
  <c r="V56" i="15"/>
  <c r="W56" i="15"/>
  <c r="X56" i="15"/>
  <c r="Y56" i="15"/>
  <c r="H4" i="15"/>
  <c r="I4" i="15"/>
  <c r="J4" i="15"/>
  <c r="K4" i="15"/>
  <c r="L4" i="15"/>
  <c r="M4" i="15"/>
  <c r="N4" i="15"/>
  <c r="O4" i="15"/>
  <c r="P4" i="15"/>
  <c r="Q4" i="15"/>
  <c r="R4" i="15"/>
  <c r="S4" i="15"/>
  <c r="T4" i="15"/>
  <c r="U4" i="15"/>
  <c r="V4" i="15"/>
  <c r="W4" i="15"/>
  <c r="X4" i="15"/>
  <c r="Y4" i="15"/>
  <c r="G4" i="15"/>
  <c r="F5" i="8" l="1"/>
  <c r="L5" i="8"/>
  <c r="F6" i="8"/>
  <c r="L6" i="8"/>
  <c r="F7" i="8"/>
  <c r="L7" i="8"/>
  <c r="F8" i="8"/>
  <c r="L8" i="8"/>
  <c r="F9" i="8"/>
  <c r="L9" i="8"/>
  <c r="F10" i="8"/>
  <c r="L10" i="8"/>
  <c r="F11" i="8"/>
  <c r="L11" i="8"/>
  <c r="F12" i="8"/>
  <c r="L12" i="8"/>
  <c r="F13" i="8"/>
  <c r="L13" i="8"/>
  <c r="F14" i="8"/>
  <c r="L14" i="8"/>
  <c r="F15" i="8"/>
  <c r="L15" i="8"/>
  <c r="F16" i="8"/>
  <c r="L16" i="8"/>
  <c r="F17" i="8"/>
  <c r="L17" i="8"/>
  <c r="F18" i="8"/>
  <c r="L18" i="8"/>
  <c r="F19" i="8"/>
  <c r="L19" i="8"/>
  <c r="F20" i="8"/>
  <c r="L20" i="8"/>
  <c r="F21" i="8"/>
  <c r="L21" i="8"/>
  <c r="F22" i="8"/>
  <c r="L22" i="8"/>
  <c r="F23" i="8"/>
  <c r="L23" i="8"/>
  <c r="F24" i="8"/>
  <c r="L24" i="8"/>
  <c r="F25" i="8"/>
  <c r="L25" i="8"/>
  <c r="F26" i="8"/>
  <c r="L26" i="8"/>
  <c r="F27" i="8"/>
  <c r="L27" i="8"/>
  <c r="F28" i="8"/>
  <c r="L28" i="8"/>
  <c r="F29" i="8"/>
  <c r="L29" i="8"/>
  <c r="F30" i="8"/>
  <c r="F31" i="8"/>
  <c r="L31" i="8"/>
  <c r="F32" i="8"/>
  <c r="L32" i="8"/>
  <c r="F33" i="8"/>
  <c r="L33" i="8"/>
  <c r="F34" i="8"/>
  <c r="L34" i="8"/>
  <c r="F35" i="8"/>
  <c r="L35" i="8"/>
  <c r="F36" i="8"/>
  <c r="L36" i="8"/>
  <c r="F37" i="8"/>
  <c r="L37" i="8"/>
  <c r="F38" i="8"/>
  <c r="L38" i="8"/>
  <c r="F39" i="8"/>
  <c r="L39" i="8"/>
  <c r="F40" i="8"/>
  <c r="L40" i="8"/>
  <c r="F41" i="8"/>
  <c r="L41" i="8"/>
  <c r="F42" i="8"/>
  <c r="L42" i="8"/>
  <c r="F43" i="8"/>
  <c r="L43" i="8"/>
  <c r="F44" i="8"/>
  <c r="L44" i="8"/>
  <c r="F45" i="8"/>
  <c r="L45" i="8"/>
  <c r="F46" i="8"/>
  <c r="L46" i="8"/>
  <c r="F47" i="8"/>
  <c r="L47" i="8"/>
  <c r="F48" i="8"/>
  <c r="L48" i="8"/>
  <c r="F49" i="8"/>
  <c r="L49" i="8"/>
  <c r="F50" i="8"/>
  <c r="L50" i="8"/>
  <c r="F51" i="8"/>
  <c r="L51" i="8"/>
  <c r="F52" i="8"/>
  <c r="L52" i="8"/>
  <c r="F53" i="8"/>
  <c r="L53" i="8"/>
  <c r="F54" i="8"/>
  <c r="L54" i="8"/>
  <c r="F55" i="8"/>
  <c r="L55" i="8"/>
  <c r="F56" i="8"/>
  <c r="L56" i="8"/>
  <c r="X5" i="13" l="1"/>
  <c r="X6" i="13"/>
  <c r="X7" i="13"/>
  <c r="X8" i="13"/>
  <c r="X9" i="13"/>
  <c r="X10" i="13"/>
  <c r="X11" i="13"/>
  <c r="X12" i="13"/>
  <c r="X13" i="13"/>
  <c r="X14" i="13"/>
  <c r="X15" i="13"/>
  <c r="X16" i="13"/>
  <c r="X17" i="13"/>
  <c r="X18" i="13"/>
  <c r="X19" i="13"/>
  <c r="X20" i="13"/>
  <c r="X21" i="13"/>
  <c r="X22" i="13"/>
  <c r="X23" i="13"/>
  <c r="X24" i="13"/>
  <c r="X25" i="13"/>
  <c r="X26" i="13"/>
  <c r="X27" i="13"/>
  <c r="X28" i="13"/>
  <c r="X29" i="13"/>
  <c r="X30" i="13"/>
  <c r="L30" i="8" s="1"/>
  <c r="X31" i="13"/>
  <c r="X32" i="13"/>
  <c r="X33" i="13"/>
  <c r="X34" i="13"/>
  <c r="X35" i="13"/>
  <c r="X36" i="13"/>
  <c r="X37" i="13"/>
  <c r="X38" i="13"/>
  <c r="X39" i="13"/>
  <c r="X40" i="13"/>
  <c r="X41" i="13"/>
  <c r="X42" i="13"/>
  <c r="X43" i="13"/>
  <c r="X44" i="13"/>
  <c r="X45" i="13"/>
  <c r="X46" i="13"/>
  <c r="X47" i="13"/>
  <c r="X48" i="13"/>
  <c r="X49" i="13"/>
  <c r="X50" i="13"/>
  <c r="X51" i="13"/>
  <c r="X52" i="13"/>
  <c r="X53" i="13"/>
  <c r="X54" i="13"/>
  <c r="X55" i="13"/>
  <c r="X56" i="13"/>
  <c r="X4" i="13"/>
  <c r="X5" i="12"/>
  <c r="X6" i="12"/>
  <c r="X7" i="12"/>
  <c r="X8" i="12"/>
  <c r="X9" i="12"/>
  <c r="X10" i="12"/>
  <c r="X11" i="12"/>
  <c r="X12" i="12"/>
  <c r="X13" i="12"/>
  <c r="X14" i="12"/>
  <c r="X15" i="12"/>
  <c r="X16" i="12"/>
  <c r="X17" i="12"/>
  <c r="X18" i="12"/>
  <c r="X19" i="12"/>
  <c r="X20" i="12"/>
  <c r="X21" i="12"/>
  <c r="X22" i="12"/>
  <c r="X23" i="12"/>
  <c r="X24" i="12"/>
  <c r="X25" i="12"/>
  <c r="X26" i="12"/>
  <c r="X27" i="12"/>
  <c r="X28" i="12"/>
  <c r="X29" i="12"/>
  <c r="X30" i="12"/>
  <c r="X31" i="12"/>
  <c r="X32" i="12"/>
  <c r="X33" i="12"/>
  <c r="X34" i="12"/>
  <c r="X35" i="12"/>
  <c r="X36" i="12"/>
  <c r="X37" i="12"/>
  <c r="X38" i="12"/>
  <c r="X39" i="12"/>
  <c r="X40" i="12"/>
  <c r="X41" i="12"/>
  <c r="X42" i="12"/>
  <c r="X43" i="12"/>
  <c r="X44" i="12"/>
  <c r="X45" i="12"/>
  <c r="X46" i="12"/>
  <c r="X47" i="12"/>
  <c r="X48" i="12"/>
  <c r="X49" i="12"/>
  <c r="X50" i="12"/>
  <c r="X51" i="12"/>
  <c r="X52" i="12"/>
  <c r="X53" i="12"/>
  <c r="X54" i="12"/>
  <c r="X55" i="12"/>
  <c r="X56" i="12"/>
  <c r="X4" i="12"/>
  <c r="X5" i="14"/>
  <c r="J5" i="8" s="1"/>
  <c r="X6" i="14"/>
  <c r="J6" i="8" s="1"/>
  <c r="X7" i="14"/>
  <c r="J7" i="8" s="1"/>
  <c r="X8" i="14"/>
  <c r="J8" i="8" s="1"/>
  <c r="X9" i="14"/>
  <c r="J9" i="8" s="1"/>
  <c r="X10" i="14"/>
  <c r="J10" i="8" s="1"/>
  <c r="X11" i="14"/>
  <c r="J11" i="8" s="1"/>
  <c r="X12" i="14"/>
  <c r="J12" i="8" s="1"/>
  <c r="X13" i="14"/>
  <c r="J13" i="8" s="1"/>
  <c r="X14" i="14"/>
  <c r="J14" i="8" s="1"/>
  <c r="X15" i="14"/>
  <c r="J15" i="8" s="1"/>
  <c r="X16" i="14"/>
  <c r="J16" i="8" s="1"/>
  <c r="X17" i="14"/>
  <c r="J17" i="8" s="1"/>
  <c r="X18" i="14"/>
  <c r="J18" i="8" s="1"/>
  <c r="X19" i="14"/>
  <c r="J19" i="8" s="1"/>
  <c r="X20" i="14"/>
  <c r="J20" i="8" s="1"/>
  <c r="X21" i="14"/>
  <c r="J21" i="8" s="1"/>
  <c r="X22" i="14"/>
  <c r="J22" i="8" s="1"/>
  <c r="X23" i="14"/>
  <c r="J23" i="8" s="1"/>
  <c r="X24" i="14"/>
  <c r="J24" i="8" s="1"/>
  <c r="X25" i="14"/>
  <c r="J25" i="8" s="1"/>
  <c r="X26" i="14"/>
  <c r="J26" i="8" s="1"/>
  <c r="X27" i="14"/>
  <c r="J27" i="8" s="1"/>
  <c r="X28" i="14"/>
  <c r="J28" i="8" s="1"/>
  <c r="X29" i="14"/>
  <c r="J29" i="8" s="1"/>
  <c r="X30" i="14"/>
  <c r="J30" i="8" s="1"/>
  <c r="X31" i="14"/>
  <c r="J31" i="8" s="1"/>
  <c r="X32" i="14"/>
  <c r="J32" i="8" s="1"/>
  <c r="X33" i="14"/>
  <c r="J33" i="8" s="1"/>
  <c r="X34" i="14"/>
  <c r="J34" i="8" s="1"/>
  <c r="X35" i="14"/>
  <c r="J35" i="8" s="1"/>
  <c r="X36" i="14"/>
  <c r="J36" i="8" s="1"/>
  <c r="X37" i="14"/>
  <c r="J37" i="8" s="1"/>
  <c r="X38" i="14"/>
  <c r="J38" i="8" s="1"/>
  <c r="X39" i="14"/>
  <c r="J39" i="8" s="1"/>
  <c r="X40" i="14"/>
  <c r="J40" i="8" s="1"/>
  <c r="X41" i="14"/>
  <c r="J41" i="8" s="1"/>
  <c r="X42" i="14"/>
  <c r="J42" i="8" s="1"/>
  <c r="X43" i="14"/>
  <c r="J43" i="8" s="1"/>
  <c r="X44" i="14"/>
  <c r="J44" i="8" s="1"/>
  <c r="X45" i="14"/>
  <c r="J45" i="8" s="1"/>
  <c r="X46" i="14"/>
  <c r="J46" i="8" s="1"/>
  <c r="X47" i="14"/>
  <c r="J47" i="8" s="1"/>
  <c r="X48" i="14"/>
  <c r="J48" i="8" s="1"/>
  <c r="X49" i="14"/>
  <c r="J49" i="8" s="1"/>
  <c r="X50" i="14"/>
  <c r="J50" i="8" s="1"/>
  <c r="X51" i="14"/>
  <c r="J51" i="8" s="1"/>
  <c r="X52" i="14"/>
  <c r="J52" i="8" s="1"/>
  <c r="X53" i="14"/>
  <c r="J53" i="8" s="1"/>
  <c r="X54" i="14"/>
  <c r="J54" i="8" s="1"/>
  <c r="X55" i="14"/>
  <c r="J55" i="8" s="1"/>
  <c r="X56" i="14"/>
  <c r="J56" i="8" s="1"/>
  <c r="X4" i="14"/>
  <c r="X5" i="3"/>
  <c r="I5" i="8" s="1"/>
  <c r="X6" i="3"/>
  <c r="I6" i="8" s="1"/>
  <c r="X7" i="3"/>
  <c r="I7" i="8" s="1"/>
  <c r="X8" i="3"/>
  <c r="I8" i="8" s="1"/>
  <c r="X9" i="3"/>
  <c r="I9" i="8" s="1"/>
  <c r="X10" i="3"/>
  <c r="I10" i="8" s="1"/>
  <c r="X11" i="3"/>
  <c r="I11" i="8" s="1"/>
  <c r="X12" i="3"/>
  <c r="I12" i="8" s="1"/>
  <c r="X13" i="3"/>
  <c r="I13" i="8" s="1"/>
  <c r="X14" i="3"/>
  <c r="I14" i="8" s="1"/>
  <c r="X15" i="3"/>
  <c r="I15" i="8" s="1"/>
  <c r="X16" i="3"/>
  <c r="I16" i="8" s="1"/>
  <c r="X17" i="3"/>
  <c r="I17" i="8" s="1"/>
  <c r="X18" i="3"/>
  <c r="I18" i="8" s="1"/>
  <c r="X19" i="3"/>
  <c r="I19" i="8" s="1"/>
  <c r="X20" i="3"/>
  <c r="I20" i="8" s="1"/>
  <c r="X21" i="3"/>
  <c r="I21" i="8" s="1"/>
  <c r="X22" i="3"/>
  <c r="I22" i="8" s="1"/>
  <c r="X23" i="3"/>
  <c r="I23" i="8" s="1"/>
  <c r="X24" i="3"/>
  <c r="I24" i="8" s="1"/>
  <c r="X25" i="3"/>
  <c r="I25" i="8" s="1"/>
  <c r="X26" i="3"/>
  <c r="I26" i="8" s="1"/>
  <c r="X27" i="3"/>
  <c r="I27" i="8" s="1"/>
  <c r="X28" i="3"/>
  <c r="I28" i="8" s="1"/>
  <c r="X29" i="3"/>
  <c r="I29" i="8" s="1"/>
  <c r="X30" i="3"/>
  <c r="I30" i="8" s="1"/>
  <c r="X31" i="3"/>
  <c r="I31" i="8" s="1"/>
  <c r="X32" i="3"/>
  <c r="I32" i="8" s="1"/>
  <c r="X33" i="3"/>
  <c r="I33" i="8" s="1"/>
  <c r="X34" i="3"/>
  <c r="I34" i="8" s="1"/>
  <c r="X35" i="3"/>
  <c r="I35" i="8" s="1"/>
  <c r="X36" i="3"/>
  <c r="I36" i="8" s="1"/>
  <c r="X37" i="3"/>
  <c r="I37" i="8" s="1"/>
  <c r="X38" i="3"/>
  <c r="I38" i="8" s="1"/>
  <c r="X39" i="3"/>
  <c r="I39" i="8" s="1"/>
  <c r="X40" i="3"/>
  <c r="I40" i="8" s="1"/>
  <c r="X41" i="3"/>
  <c r="I41" i="8" s="1"/>
  <c r="X42" i="3"/>
  <c r="I42" i="8" s="1"/>
  <c r="X43" i="3"/>
  <c r="I43" i="8" s="1"/>
  <c r="X44" i="3"/>
  <c r="I44" i="8" s="1"/>
  <c r="X45" i="3"/>
  <c r="I45" i="8" s="1"/>
  <c r="X46" i="3"/>
  <c r="I46" i="8" s="1"/>
  <c r="X47" i="3"/>
  <c r="I47" i="8" s="1"/>
  <c r="X48" i="3"/>
  <c r="I48" i="8" s="1"/>
  <c r="X49" i="3"/>
  <c r="I49" i="8" s="1"/>
  <c r="X50" i="3"/>
  <c r="I50" i="8" s="1"/>
  <c r="X51" i="3"/>
  <c r="I51" i="8" s="1"/>
  <c r="X52" i="3"/>
  <c r="I52" i="8" s="1"/>
  <c r="X53" i="3"/>
  <c r="I53" i="8" s="1"/>
  <c r="X54" i="3"/>
  <c r="I54" i="8" s="1"/>
  <c r="X55" i="3"/>
  <c r="I55" i="8" s="1"/>
  <c r="X56" i="3"/>
  <c r="I56" i="8" s="1"/>
  <c r="X4" i="3"/>
  <c r="K56" i="8" l="1"/>
  <c r="K52" i="8"/>
  <c r="K48" i="8"/>
  <c r="K44" i="8"/>
  <c r="K40" i="8"/>
  <c r="K36" i="8"/>
  <c r="K32" i="8"/>
  <c r="K28" i="8"/>
  <c r="K24" i="8"/>
  <c r="K20" i="8"/>
  <c r="K16" i="8"/>
  <c r="K12" i="8"/>
  <c r="K8" i="8"/>
  <c r="K55" i="8"/>
  <c r="K51" i="8"/>
  <c r="K47" i="8"/>
  <c r="K43" i="8"/>
  <c r="K39" i="8"/>
  <c r="K35" i="8"/>
  <c r="K31" i="8"/>
  <c r="K27" i="8"/>
  <c r="K23" i="8"/>
  <c r="K19" i="8"/>
  <c r="K15" i="8"/>
  <c r="K11" i="8"/>
  <c r="K7" i="8"/>
  <c r="K54" i="8"/>
  <c r="K50" i="8"/>
  <c r="K46" i="8"/>
  <c r="K42" i="8"/>
  <c r="K38" i="8"/>
  <c r="K34" i="8"/>
  <c r="K30" i="8"/>
  <c r="K26" i="8"/>
  <c r="K22" i="8"/>
  <c r="K18" i="8"/>
  <c r="K14" i="8"/>
  <c r="K10" i="8"/>
  <c r="K6" i="8"/>
  <c r="K53" i="8"/>
  <c r="K49" i="8"/>
  <c r="K45" i="8"/>
  <c r="M45" i="8" s="1"/>
  <c r="K41" i="8"/>
  <c r="K37" i="8"/>
  <c r="K33" i="8"/>
  <c r="K29" i="8"/>
  <c r="K25" i="8"/>
  <c r="K21" i="8"/>
  <c r="K17" i="8"/>
  <c r="K13" i="8"/>
  <c r="K9" i="8"/>
  <c r="K5" i="8"/>
  <c r="N9" i="8" l="1"/>
  <c r="M9" i="8"/>
  <c r="M17" i="8"/>
  <c r="N17" i="8"/>
  <c r="N25" i="8"/>
  <c r="M25" i="8"/>
  <c r="M33" i="8"/>
  <c r="N33" i="8"/>
  <c r="M41" i="8"/>
  <c r="N41" i="8"/>
  <c r="N49" i="8"/>
  <c r="M49" i="8"/>
  <c r="M6" i="8"/>
  <c r="N6" i="8"/>
  <c r="M14" i="8"/>
  <c r="N14" i="8"/>
  <c r="M22" i="8"/>
  <c r="N22" i="8"/>
  <c r="M30" i="8"/>
  <c r="N30" i="8"/>
  <c r="M38" i="8"/>
  <c r="N38" i="8"/>
  <c r="M46" i="8"/>
  <c r="N46" i="8"/>
  <c r="N54" i="8"/>
  <c r="M54" i="8"/>
  <c r="N11" i="8"/>
  <c r="M11" i="8"/>
  <c r="N19" i="8"/>
  <c r="M19" i="8"/>
  <c r="N27" i="8"/>
  <c r="M27" i="8"/>
  <c r="N35" i="8"/>
  <c r="M35" i="8"/>
  <c r="M43" i="8"/>
  <c r="N43" i="8"/>
  <c r="M51" i="8"/>
  <c r="N51" i="8"/>
  <c r="N8" i="8"/>
  <c r="M8" i="8"/>
  <c r="N16" i="8"/>
  <c r="M16" i="8"/>
  <c r="N24" i="8"/>
  <c r="M24" i="8"/>
  <c r="N32" i="8"/>
  <c r="M32" i="8"/>
  <c r="N40" i="8"/>
  <c r="M40" i="8"/>
  <c r="N48" i="8"/>
  <c r="M48" i="8"/>
  <c r="N56" i="8"/>
  <c r="M56" i="8"/>
  <c r="N5" i="8"/>
  <c r="M5" i="8"/>
  <c r="N13" i="8"/>
  <c r="M13" i="8"/>
  <c r="N21" i="8"/>
  <c r="M21" i="8"/>
  <c r="N29" i="8"/>
  <c r="M29" i="8"/>
  <c r="N37" i="8"/>
  <c r="M37" i="8"/>
  <c r="N45" i="8"/>
  <c r="N53" i="8"/>
  <c r="M53" i="8"/>
  <c r="N10" i="8"/>
  <c r="M10" i="8"/>
  <c r="N18" i="8"/>
  <c r="M18" i="8"/>
  <c r="N26" i="8"/>
  <c r="M26" i="8"/>
  <c r="N34" i="8"/>
  <c r="M34" i="8"/>
  <c r="M42" i="8"/>
  <c r="N42" i="8"/>
  <c r="M50" i="8"/>
  <c r="N50" i="8"/>
  <c r="N7" i="8"/>
  <c r="M7" i="8"/>
  <c r="M15" i="8"/>
  <c r="N15" i="8"/>
  <c r="N23" i="8"/>
  <c r="M23" i="8"/>
  <c r="M31" i="8"/>
  <c r="N31" i="8"/>
  <c r="M39" i="8"/>
  <c r="N39" i="8"/>
  <c r="M47" i="8"/>
  <c r="N47" i="8"/>
  <c r="N55" i="8"/>
  <c r="M55" i="8"/>
  <c r="M12" i="8"/>
  <c r="N12" i="8"/>
  <c r="M20" i="8"/>
  <c r="N20" i="8"/>
  <c r="M28" i="8"/>
  <c r="N28" i="8"/>
  <c r="M36" i="8"/>
  <c r="N36" i="8"/>
  <c r="M44" i="8"/>
  <c r="N44" i="8"/>
  <c r="N52" i="8"/>
  <c r="M52" i="8"/>
  <c r="W56" i="3"/>
  <c r="C56" i="8" s="1"/>
  <c r="W55" i="3"/>
  <c r="C55" i="8" s="1"/>
  <c r="W54" i="3"/>
  <c r="C54" i="8" s="1"/>
  <c r="W53" i="3"/>
  <c r="C53" i="8" s="1"/>
  <c r="W52" i="3"/>
  <c r="C52" i="8" s="1"/>
  <c r="W51" i="3"/>
  <c r="C51" i="8" s="1"/>
  <c r="W50" i="3"/>
  <c r="C50" i="8" s="1"/>
  <c r="W49" i="3"/>
  <c r="C49" i="8" s="1"/>
  <c r="W48" i="3"/>
  <c r="C48" i="8" s="1"/>
  <c r="W47" i="3"/>
  <c r="C47" i="8" s="1"/>
  <c r="W46" i="3"/>
  <c r="C46" i="8" s="1"/>
  <c r="W45" i="3"/>
  <c r="C45" i="8" s="1"/>
  <c r="W44" i="3"/>
  <c r="C44" i="8" s="1"/>
  <c r="W43" i="3"/>
  <c r="C43" i="8" s="1"/>
  <c r="W42" i="3"/>
  <c r="C42" i="8" s="1"/>
  <c r="W41" i="3"/>
  <c r="C41" i="8" s="1"/>
  <c r="W40" i="3"/>
  <c r="C40" i="8" s="1"/>
  <c r="W39" i="3"/>
  <c r="C39" i="8" s="1"/>
  <c r="W38" i="3"/>
  <c r="C38" i="8" s="1"/>
  <c r="W37" i="3"/>
  <c r="C37" i="8" s="1"/>
  <c r="W36" i="3"/>
  <c r="C36" i="8" s="1"/>
  <c r="W35" i="3"/>
  <c r="C35" i="8" s="1"/>
  <c r="W34" i="3"/>
  <c r="C34" i="8" s="1"/>
  <c r="W33" i="3"/>
  <c r="C33" i="8" s="1"/>
  <c r="W32" i="3"/>
  <c r="C32" i="8" s="1"/>
  <c r="W31" i="3"/>
  <c r="C31" i="8" s="1"/>
  <c r="W30" i="3"/>
  <c r="C30" i="8" s="1"/>
  <c r="W29" i="3"/>
  <c r="C29" i="8" s="1"/>
  <c r="W28" i="3"/>
  <c r="C28" i="8" s="1"/>
  <c r="W27" i="3"/>
  <c r="C27" i="8" s="1"/>
  <c r="W26" i="3"/>
  <c r="C26" i="8" s="1"/>
  <c r="W25" i="3"/>
  <c r="C25" i="8" s="1"/>
  <c r="W24" i="3"/>
  <c r="C24" i="8" s="1"/>
  <c r="W23" i="3"/>
  <c r="C23" i="8" s="1"/>
  <c r="W22" i="3"/>
  <c r="C22" i="8" s="1"/>
  <c r="W21" i="3"/>
  <c r="C21" i="8" s="1"/>
  <c r="W20" i="3"/>
  <c r="C20" i="8" s="1"/>
  <c r="W19" i="3"/>
  <c r="C19" i="8" s="1"/>
  <c r="W18" i="3"/>
  <c r="C18" i="8" s="1"/>
  <c r="W17" i="3"/>
  <c r="C17" i="8" s="1"/>
  <c r="W16" i="3"/>
  <c r="C16" i="8" s="1"/>
  <c r="W15" i="3"/>
  <c r="C15" i="8" s="1"/>
  <c r="W14" i="3"/>
  <c r="C14" i="8" s="1"/>
  <c r="W13" i="3"/>
  <c r="C13" i="8" s="1"/>
  <c r="W12" i="3"/>
  <c r="C12" i="8" s="1"/>
  <c r="W11" i="3"/>
  <c r="C11" i="8" s="1"/>
  <c r="W10" i="3"/>
  <c r="C10" i="8" s="1"/>
  <c r="W9" i="3"/>
  <c r="C9" i="8" s="1"/>
  <c r="W8" i="3"/>
  <c r="C8" i="8" s="1"/>
  <c r="W7" i="3"/>
  <c r="C7" i="8" s="1"/>
  <c r="W6" i="3"/>
  <c r="C6" i="8" s="1"/>
  <c r="W5" i="3"/>
  <c r="C5" i="8" s="1"/>
  <c r="W4" i="3"/>
  <c r="AA10" i="15" l="1"/>
  <c r="E10" i="15"/>
  <c r="E29" i="15"/>
  <c r="AA29" i="15"/>
  <c r="AA40" i="15"/>
  <c r="E40" i="15"/>
  <c r="E27" i="15"/>
  <c r="AA27" i="15"/>
  <c r="AA36" i="15"/>
  <c r="E36" i="15"/>
  <c r="AA20" i="15"/>
  <c r="E20" i="15"/>
  <c r="E39" i="15"/>
  <c r="AA39" i="15"/>
  <c r="AA42" i="15"/>
  <c r="E42" i="15"/>
  <c r="E43" i="15"/>
  <c r="AA43" i="15"/>
  <c r="AA46" i="15"/>
  <c r="E46" i="15"/>
  <c r="AA30" i="15"/>
  <c r="E30" i="15"/>
  <c r="AA14" i="15"/>
  <c r="E14" i="15"/>
  <c r="E33" i="15"/>
  <c r="AA33" i="15"/>
  <c r="E17" i="15"/>
  <c r="AA17" i="15"/>
  <c r="AA52" i="15"/>
  <c r="E52" i="15"/>
  <c r="E55" i="15"/>
  <c r="AA55" i="15"/>
  <c r="E23" i="15"/>
  <c r="AA23" i="15"/>
  <c r="AA26" i="15"/>
  <c r="E26" i="15"/>
  <c r="E45" i="15"/>
  <c r="AA45" i="15"/>
  <c r="E13" i="15"/>
  <c r="AA13" i="15"/>
  <c r="AA56" i="15"/>
  <c r="E56" i="15"/>
  <c r="AA24" i="15"/>
  <c r="E24" i="15"/>
  <c r="E11" i="15"/>
  <c r="AA11" i="15"/>
  <c r="E49" i="15"/>
  <c r="AA49" i="15"/>
  <c r="AA44" i="15"/>
  <c r="E44" i="15"/>
  <c r="AA28" i="15"/>
  <c r="E28" i="15"/>
  <c r="AA12" i="15"/>
  <c r="E12" i="15"/>
  <c r="E47" i="15"/>
  <c r="AA47" i="15"/>
  <c r="E31" i="15"/>
  <c r="AA31" i="15"/>
  <c r="E15" i="15"/>
  <c r="AA15" i="15"/>
  <c r="E51" i="15"/>
  <c r="AA51" i="15"/>
  <c r="AA38" i="15"/>
  <c r="E38" i="15"/>
  <c r="AA22" i="15"/>
  <c r="E22" i="15"/>
  <c r="AA6" i="15"/>
  <c r="E6" i="15"/>
  <c r="E41" i="15"/>
  <c r="AA41" i="15"/>
  <c r="AA34" i="15"/>
  <c r="E34" i="15"/>
  <c r="AA18" i="15"/>
  <c r="E18" i="15"/>
  <c r="E53" i="15"/>
  <c r="AA53" i="15"/>
  <c r="E37" i="15"/>
  <c r="AA37" i="15"/>
  <c r="E21" i="15"/>
  <c r="AA21" i="15"/>
  <c r="E5" i="15"/>
  <c r="AA5" i="15"/>
  <c r="AA48" i="15"/>
  <c r="E48" i="15"/>
  <c r="AA32" i="15"/>
  <c r="E32" i="15"/>
  <c r="AA16" i="15"/>
  <c r="E16" i="15"/>
  <c r="E35" i="15"/>
  <c r="AA35" i="15"/>
  <c r="E19" i="15"/>
  <c r="AA19" i="15"/>
  <c r="AA54" i="15"/>
  <c r="E54" i="15"/>
  <c r="E25" i="15"/>
  <c r="AA25" i="15"/>
  <c r="E9" i="15"/>
  <c r="AA9" i="15"/>
  <c r="W56" i="12"/>
  <c r="W55" i="12"/>
  <c r="W54" i="12"/>
  <c r="W53" i="12"/>
  <c r="W52" i="12"/>
  <c r="W51" i="12"/>
  <c r="W50" i="12"/>
  <c r="W49" i="12"/>
  <c r="W48" i="12"/>
  <c r="W47" i="12"/>
  <c r="W46" i="12"/>
  <c r="W45" i="12"/>
  <c r="W44" i="12"/>
  <c r="W43" i="12"/>
  <c r="W42" i="12"/>
  <c r="W41" i="12"/>
  <c r="W40" i="12"/>
  <c r="W39" i="12"/>
  <c r="W38" i="12"/>
  <c r="W37" i="12"/>
  <c r="W36" i="12"/>
  <c r="W35" i="12"/>
  <c r="W34" i="12"/>
  <c r="W33" i="12"/>
  <c r="W32" i="12"/>
  <c r="W31" i="12"/>
  <c r="W30" i="12"/>
  <c r="W29" i="12"/>
  <c r="W28" i="12"/>
  <c r="W27" i="12"/>
  <c r="W26" i="12"/>
  <c r="W25" i="12"/>
  <c r="W24" i="12"/>
  <c r="W23" i="12"/>
  <c r="W22" i="12"/>
  <c r="W21" i="12"/>
  <c r="W20" i="12"/>
  <c r="W19" i="12"/>
  <c r="W18" i="12"/>
  <c r="W17" i="12"/>
  <c r="W16" i="12"/>
  <c r="W15" i="12"/>
  <c r="W14" i="12"/>
  <c r="W13" i="12"/>
  <c r="W12" i="12"/>
  <c r="W11" i="12"/>
  <c r="W10" i="12"/>
  <c r="W9" i="12"/>
  <c r="W8" i="12"/>
  <c r="W7" i="12"/>
  <c r="W6" i="12"/>
  <c r="W5" i="12"/>
  <c r="W4" i="12"/>
  <c r="E8" i="8" l="1"/>
  <c r="E12" i="8"/>
  <c r="E16" i="8"/>
  <c r="E20" i="8"/>
  <c r="E24" i="8"/>
  <c r="E28" i="8"/>
  <c r="E32" i="8"/>
  <c r="E36" i="8"/>
  <c r="E40" i="8"/>
  <c r="E44" i="8"/>
  <c r="E48" i="8"/>
  <c r="E52" i="8"/>
  <c r="E56" i="8"/>
  <c r="E5" i="8"/>
  <c r="E9" i="8"/>
  <c r="E13" i="8"/>
  <c r="E17" i="8"/>
  <c r="E21" i="8"/>
  <c r="E25" i="8"/>
  <c r="E29" i="8"/>
  <c r="E33" i="8"/>
  <c r="E37" i="8"/>
  <c r="E41" i="8"/>
  <c r="E45" i="8"/>
  <c r="E49" i="8"/>
  <c r="E53" i="8"/>
  <c r="E6" i="8"/>
  <c r="E10" i="8"/>
  <c r="E14" i="8"/>
  <c r="E18" i="8"/>
  <c r="E22" i="8"/>
  <c r="E26" i="8"/>
  <c r="E30" i="8"/>
  <c r="E34" i="8"/>
  <c r="E38" i="8"/>
  <c r="E42" i="8"/>
  <c r="E46" i="8"/>
  <c r="E50" i="8"/>
  <c r="E54" i="8"/>
  <c r="E7" i="8"/>
  <c r="E11" i="8"/>
  <c r="E15" i="8"/>
  <c r="E19" i="8"/>
  <c r="E23" i="8"/>
  <c r="E27" i="8"/>
  <c r="E31" i="8"/>
  <c r="E35" i="8"/>
  <c r="E39" i="8"/>
  <c r="E43" i="8"/>
  <c r="E47" i="8"/>
  <c r="E51" i="8"/>
  <c r="E55" i="8"/>
  <c r="W56" i="13"/>
  <c r="W55" i="13"/>
  <c r="W54" i="13"/>
  <c r="W53" i="13"/>
  <c r="W52" i="13"/>
  <c r="W51" i="13"/>
  <c r="W50" i="13"/>
  <c r="W49" i="13"/>
  <c r="W48" i="13"/>
  <c r="W47" i="13"/>
  <c r="W46" i="13"/>
  <c r="W45" i="13"/>
  <c r="W44" i="13"/>
  <c r="W43" i="13"/>
  <c r="W42" i="13"/>
  <c r="W41" i="13"/>
  <c r="W40" i="13"/>
  <c r="W39" i="13"/>
  <c r="W38" i="13"/>
  <c r="W37" i="13"/>
  <c r="W36" i="13"/>
  <c r="W35" i="13"/>
  <c r="W34" i="13"/>
  <c r="W33" i="13"/>
  <c r="W32" i="13"/>
  <c r="W31" i="13"/>
  <c r="W30" i="13"/>
  <c r="W29" i="13"/>
  <c r="W28" i="13"/>
  <c r="W27" i="13"/>
  <c r="W26" i="13"/>
  <c r="W25" i="13"/>
  <c r="W24" i="13"/>
  <c r="W23" i="13"/>
  <c r="W22" i="13"/>
  <c r="W21" i="13"/>
  <c r="W20" i="13"/>
  <c r="W19" i="13"/>
  <c r="W18" i="13"/>
  <c r="W17" i="13"/>
  <c r="W16" i="13"/>
  <c r="W15" i="13"/>
  <c r="W14" i="13"/>
  <c r="W13" i="13"/>
  <c r="W12" i="13"/>
  <c r="W11" i="13"/>
  <c r="W10" i="13"/>
  <c r="W9" i="13"/>
  <c r="W8" i="13"/>
  <c r="W7" i="13"/>
  <c r="W6" i="13"/>
  <c r="W5" i="13"/>
  <c r="W4" i="13"/>
  <c r="L4" i="8" l="1"/>
  <c r="F4" i="8"/>
  <c r="K4" i="8"/>
  <c r="E4" i="8"/>
  <c r="W4" i="14"/>
  <c r="D4" i="8" s="1"/>
  <c r="J4" i="8"/>
  <c r="C4" i="8"/>
  <c r="W48" i="14"/>
  <c r="D48" i="8" s="1"/>
  <c r="W47" i="14"/>
  <c r="D47" i="8" s="1"/>
  <c r="W56" i="14"/>
  <c r="D56" i="8" s="1"/>
  <c r="W55" i="14"/>
  <c r="D55" i="8" s="1"/>
  <c r="W54" i="14"/>
  <c r="D54" i="8" s="1"/>
  <c r="W53" i="14"/>
  <c r="D53" i="8" s="1"/>
  <c r="W52" i="14"/>
  <c r="D52" i="8" s="1"/>
  <c r="W51" i="14"/>
  <c r="D51" i="8" s="1"/>
  <c r="W50" i="14"/>
  <c r="D50" i="8" s="1"/>
  <c r="W49" i="14"/>
  <c r="D49" i="8" s="1"/>
  <c r="W46" i="14"/>
  <c r="D46" i="8" s="1"/>
  <c r="W45" i="14"/>
  <c r="D45" i="8" s="1"/>
  <c r="W44" i="14"/>
  <c r="D44" i="8" s="1"/>
  <c r="W43" i="14"/>
  <c r="D43" i="8" s="1"/>
  <c r="W42" i="14"/>
  <c r="D42" i="8" s="1"/>
  <c r="W41" i="14"/>
  <c r="D41" i="8" s="1"/>
  <c r="W40" i="14"/>
  <c r="D40" i="8" s="1"/>
  <c r="W39" i="14"/>
  <c r="D39" i="8" s="1"/>
  <c r="W38" i="14"/>
  <c r="D38" i="8" s="1"/>
  <c r="W37" i="14"/>
  <c r="D37" i="8" s="1"/>
  <c r="W36" i="14"/>
  <c r="D36" i="8" s="1"/>
  <c r="W35" i="14"/>
  <c r="D35" i="8" s="1"/>
  <c r="W34" i="14"/>
  <c r="D34" i="8" s="1"/>
  <c r="W33" i="14"/>
  <c r="D33" i="8" s="1"/>
  <c r="W32" i="14"/>
  <c r="D32" i="8" s="1"/>
  <c r="W31" i="14"/>
  <c r="D31" i="8" s="1"/>
  <c r="W30" i="14"/>
  <c r="D30" i="8" s="1"/>
  <c r="G30" i="8" s="1"/>
  <c r="W29" i="14"/>
  <c r="D29" i="8" s="1"/>
  <c r="G29" i="8" s="1"/>
  <c r="W28" i="14"/>
  <c r="D28" i="8" s="1"/>
  <c r="W27" i="14"/>
  <c r="D27" i="8" s="1"/>
  <c r="W26" i="14"/>
  <c r="D26" i="8" s="1"/>
  <c r="W25" i="14"/>
  <c r="D25" i="8" s="1"/>
  <c r="W24" i="14"/>
  <c r="D24" i="8" s="1"/>
  <c r="G24" i="8" s="1"/>
  <c r="W23" i="14"/>
  <c r="D23" i="8" s="1"/>
  <c r="G23" i="8" s="1"/>
  <c r="W22" i="14"/>
  <c r="D22" i="8" s="1"/>
  <c r="W21" i="14"/>
  <c r="D21" i="8" s="1"/>
  <c r="G21" i="8" s="1"/>
  <c r="W20" i="14"/>
  <c r="D20" i="8" s="1"/>
  <c r="G20" i="8" s="1"/>
  <c r="W19" i="14"/>
  <c r="D19" i="8" s="1"/>
  <c r="W18" i="14"/>
  <c r="D18" i="8" s="1"/>
  <c r="G18" i="8" s="1"/>
  <c r="W17" i="14"/>
  <c r="D17" i="8" s="1"/>
  <c r="G17" i="8" s="1"/>
  <c r="W16" i="14"/>
  <c r="D16" i="8" s="1"/>
  <c r="W15" i="14"/>
  <c r="D15" i="8" s="1"/>
  <c r="G15" i="8" s="1"/>
  <c r="W14" i="14"/>
  <c r="D14" i="8" s="1"/>
  <c r="G14" i="8" s="1"/>
  <c r="W13" i="14"/>
  <c r="D13" i="8" s="1"/>
  <c r="G13" i="8" s="1"/>
  <c r="W12" i="14"/>
  <c r="D12" i="8" s="1"/>
  <c r="W11" i="14"/>
  <c r="D11" i="8" s="1"/>
  <c r="W10" i="14"/>
  <c r="D10" i="8" s="1"/>
  <c r="G10" i="8" s="1"/>
  <c r="W9" i="14"/>
  <c r="D9" i="8" s="1"/>
  <c r="G9" i="8" s="1"/>
  <c r="W8" i="14"/>
  <c r="D8" i="8" s="1"/>
  <c r="G8" i="8" s="1"/>
  <c r="W7" i="14"/>
  <c r="D7" i="8" s="1"/>
  <c r="G7" i="8" s="1"/>
  <c r="W6" i="14"/>
  <c r="D6" i="8" s="1"/>
  <c r="W5" i="14"/>
  <c r="D5" i="8" s="1"/>
  <c r="G5" i="8" s="1"/>
  <c r="G51" i="8" l="1"/>
  <c r="G48" i="8"/>
  <c r="G33" i="8"/>
  <c r="G37" i="8"/>
  <c r="G45" i="8"/>
  <c r="G55" i="8"/>
  <c r="G50" i="8"/>
  <c r="G34" i="8"/>
  <c r="G42" i="8"/>
  <c r="D38" i="15"/>
  <c r="G46" i="8"/>
  <c r="G52" i="8"/>
  <c r="G56" i="8"/>
  <c r="G41" i="8"/>
  <c r="G36" i="8"/>
  <c r="G40" i="8"/>
  <c r="Z22" i="15"/>
  <c r="D20" i="15"/>
  <c r="G31" i="8"/>
  <c r="G43" i="8"/>
  <c r="G53" i="8"/>
  <c r="G54" i="8"/>
  <c r="G26" i="8"/>
  <c r="Z27" i="15"/>
  <c r="G6" i="8"/>
  <c r="G16" i="8"/>
  <c r="G22" i="8"/>
  <c r="Z48" i="15"/>
  <c r="G32" i="8"/>
  <c r="G25" i="8"/>
  <c r="G38" i="8"/>
  <c r="D6" i="15"/>
  <c r="Z38" i="15"/>
  <c r="Z36" i="15"/>
  <c r="D54" i="15"/>
  <c r="Z54" i="15"/>
  <c r="G19" i="8"/>
  <c r="G35" i="8"/>
  <c r="D46" i="15"/>
  <c r="G39" i="8"/>
  <c r="Z37" i="15"/>
  <c r="D55" i="15"/>
  <c r="D56" i="15"/>
  <c r="G49" i="8"/>
  <c r="Z52" i="15"/>
  <c r="Z46" i="15"/>
  <c r="G11" i="8"/>
  <c r="G27" i="8"/>
  <c r="G12" i="8"/>
  <c r="G28" i="8"/>
  <c r="G44" i="8"/>
  <c r="G47" i="8"/>
  <c r="D42" i="15"/>
  <c r="I4" i="8"/>
  <c r="M4" i="8" s="1"/>
  <c r="Z6" i="15" l="1"/>
  <c r="D33" i="15"/>
  <c r="D21" i="15"/>
  <c r="D36" i="15"/>
  <c r="Z56" i="15"/>
  <c r="Z20" i="15"/>
  <c r="D22" i="15"/>
  <c r="D48" i="15"/>
  <c r="D52" i="15"/>
  <c r="Z39" i="15"/>
  <c r="D49" i="15"/>
  <c r="Z17" i="15"/>
  <c r="Z49" i="15"/>
  <c r="Z33" i="15"/>
  <c r="Z42" i="15"/>
  <c r="D17" i="15"/>
  <c r="D26" i="15"/>
  <c r="D37" i="15"/>
  <c r="D44" i="15"/>
  <c r="Z55" i="15"/>
  <c r="D47" i="15"/>
  <c r="Z21" i="15"/>
  <c r="Z47" i="15"/>
  <c r="D39" i="15"/>
  <c r="D29" i="15"/>
  <c r="D28" i="15"/>
  <c r="Z25" i="15"/>
  <c r="D12" i="15"/>
  <c r="Z26" i="15"/>
  <c r="Z9" i="15"/>
  <c r="Z11" i="15"/>
  <c r="Z13" i="15"/>
  <c r="D25" i="15"/>
  <c r="Z29" i="15"/>
  <c r="D9" i="15"/>
  <c r="Z12" i="15"/>
  <c r="D13" i="15"/>
  <c r="Z44" i="15"/>
  <c r="Z28" i="15"/>
  <c r="D27" i="15"/>
  <c r="D11" i="15"/>
  <c r="Z5" i="15"/>
  <c r="D5" i="15"/>
  <c r="D30" i="15"/>
  <c r="Z30" i="15"/>
  <c r="Z31" i="15"/>
  <c r="D31" i="15"/>
  <c r="D18" i="15"/>
  <c r="Z18" i="15"/>
  <c r="D24" i="15"/>
  <c r="Z24" i="15"/>
  <c r="Z35" i="15"/>
  <c r="D35" i="15"/>
  <c r="D10" i="15"/>
  <c r="Z10" i="15"/>
  <c r="Z15" i="15"/>
  <c r="D15" i="15"/>
  <c r="Z45" i="15"/>
  <c r="D45" i="15"/>
  <c r="Z43" i="15"/>
  <c r="D43" i="15"/>
  <c r="D8" i="15"/>
  <c r="Z19" i="15"/>
  <c r="D19" i="15"/>
  <c r="Z53" i="15"/>
  <c r="D53" i="15"/>
  <c r="Z41" i="15"/>
  <c r="D41" i="15"/>
  <c r="Z51" i="15"/>
  <c r="D51" i="15"/>
  <c r="D32" i="15"/>
  <c r="Z32" i="15"/>
  <c r="D34" i="15"/>
  <c r="Z34" i="15"/>
  <c r="D14" i="15"/>
  <c r="Z14" i="15"/>
  <c r="D40" i="15"/>
  <c r="Z40" i="15"/>
  <c r="Z23" i="15"/>
  <c r="D23" i="15"/>
  <c r="D16" i="15"/>
  <c r="Z16" i="15"/>
  <c r="G4" i="8"/>
  <c r="D50" i="15"/>
  <c r="N4" i="8"/>
  <c r="Z7" i="15" l="1"/>
  <c r="E7" i="15"/>
  <c r="AA7" i="15"/>
  <c r="D7" i="15"/>
  <c r="AA8" i="15"/>
  <c r="E8" i="15"/>
  <c r="Z8" i="15"/>
  <c r="AA50" i="15"/>
  <c r="E50" i="15"/>
  <c r="Z50" i="15"/>
  <c r="Z4" i="15"/>
  <c r="D4" i="15"/>
  <c r="AA4" i="15"/>
  <c r="E4" i="15"/>
</calcChain>
</file>

<file path=xl/comments1.xml><?xml version="1.0" encoding="utf-8"?>
<comments xmlns="http://schemas.openxmlformats.org/spreadsheetml/2006/main">
  <authors>
    <author>Scott Barfield-McGinnis</author>
  </authors>
  <commentList>
    <comment ref="B26" authorId="0" shapeId="0">
      <text>
        <r>
          <rPr>
            <b/>
            <sz val="9"/>
            <color indexed="81"/>
            <rFont val="Tahoma"/>
            <family val="2"/>
          </rPr>
          <t>(Inactive)</t>
        </r>
      </text>
    </comment>
  </commentList>
</comments>
</file>

<file path=xl/sharedStrings.xml><?xml version="1.0" encoding="utf-8"?>
<sst xmlns="http://schemas.openxmlformats.org/spreadsheetml/2006/main" count="5207" uniqueCount="199">
  <si>
    <t>Standard Number</t>
  </si>
  <si>
    <t>Content Questions from the Standards Independent Experts Report</t>
  </si>
  <si>
    <t>Quality Questions from the Standards Independent Experts Report</t>
  </si>
  <si>
    <t>Comment/Rationale</t>
  </si>
  <si>
    <t>Yes</t>
  </si>
  <si>
    <t>No</t>
  </si>
  <si>
    <t>COM-002-4</t>
  </si>
  <si>
    <t>Requirement Number</t>
  </si>
  <si>
    <t>OC</t>
  </si>
  <si>
    <t xml:space="preserve">PC </t>
  </si>
  <si>
    <t>RE</t>
  </si>
  <si>
    <t>NERC</t>
  </si>
  <si>
    <t>Content Questions</t>
  </si>
  <si>
    <t>Quality Questions</t>
  </si>
  <si>
    <t>Delta</t>
  </si>
  <si>
    <t>Avg</t>
  </si>
  <si>
    <t>R1.</t>
  </si>
  <si>
    <t>CIP-014-2</t>
  </si>
  <si>
    <t>R2.</t>
  </si>
  <si>
    <t>R3.</t>
  </si>
  <si>
    <t>R4.</t>
  </si>
  <si>
    <t>R5.</t>
  </si>
  <si>
    <t>R6.</t>
  </si>
  <si>
    <t>R7.</t>
  </si>
  <si>
    <t>FAC-003-4</t>
  </si>
  <si>
    <t>FAC-013-2</t>
  </si>
  <si>
    <t>IRO-006-5</t>
  </si>
  <si>
    <t>R8.</t>
  </si>
  <si>
    <t>R9.</t>
  </si>
  <si>
    <t>R10.</t>
  </si>
  <si>
    <t>R11.</t>
  </si>
  <si>
    <t>MOD-020-0</t>
  </si>
  <si>
    <t>MOD-025-2</t>
  </si>
  <si>
    <t>MOD-026-1</t>
  </si>
  <si>
    <t>MOD-027-1</t>
  </si>
  <si>
    <t>MOD-028-2</t>
  </si>
  <si>
    <t>Standard</t>
  </si>
  <si>
    <t>Req.</t>
  </si>
  <si>
    <t>2018 Standard Grading Summary</t>
  </si>
  <si>
    <t>Supports a Reliability Objective (as defined by the Reliability Principles)</t>
  </si>
  <si>
    <t xml:space="preserve">Meets the Paragraph 81 criteria?           </t>
  </si>
  <si>
    <t>Appropriate as a guide rather than a standard?</t>
  </si>
  <si>
    <t>Content Score
(0-3)</t>
  </si>
  <si>
    <t>Quality Score
(0-13)</t>
  </si>
  <si>
    <t>Q13. Is the Standard cost effective in achieving the reliability purpose or objective of the Standard and mitigating the risk to the BES?</t>
  </si>
  <si>
    <t>C1. Is the content of the requirement technically correct, including identifying who does what and when?</t>
  </si>
  <si>
    <t xml:space="preserve">C2. Are the correct functional entities identified?
</t>
  </si>
  <si>
    <t xml:space="preserve">C3. Are the appropriate actions, for which there should be accountability, included or is there a gap?
</t>
  </si>
  <si>
    <t>Q1. Should the requirement stand alone as is (or should it be consolidated with other standards)?</t>
  </si>
  <si>
    <t>Q2. Is it drafted as a results-based standard (RBS) requirement (performance, risk (prevention) or capability) and does it follow the RBS format (e.g., sub-requirement structure)?</t>
  </si>
  <si>
    <t>Q3. Is it technologically neutral?</t>
  </si>
  <si>
    <t>Q4. Are the expectations for each function clear?</t>
  </si>
  <si>
    <t>Q5. Does the requirement align with the purpose?</t>
  </si>
  <si>
    <t>Q6. Is it a higher solution than the lowest common denominator?</t>
  </si>
  <si>
    <t>Q7. Is it measureable?</t>
  </si>
  <si>
    <t>Q8. Does it have a technical basis in engineering and operations?</t>
  </si>
  <si>
    <t>Q9. Is it complete and self-contained?</t>
  </si>
  <si>
    <t>Q10. Is the language clear and does not contain ambiguous or outdated terms?</t>
  </si>
  <si>
    <t>Q11. Can it be practically implemented?</t>
  </si>
  <si>
    <t>Q12. Does it use consistent terminology?</t>
  </si>
  <si>
    <r>
      <t xml:space="preserve">Text of Requirement 
</t>
    </r>
    <r>
      <rPr>
        <sz val="14"/>
        <color theme="0"/>
        <rFont val="Calibri"/>
        <family val="2"/>
        <scheme val="minor"/>
      </rPr>
      <t>(If text is incomplete, please see entire requirement posted on NERC.com)</t>
    </r>
  </si>
  <si>
    <t>C1. The lack of a defined methodology could prohibit the third-party from appropriately measuring the entity's risk assessment.</t>
  </si>
  <si>
    <r>
      <t xml:space="preserve">Q1: Generally speaking, R2-R7 create the protocol, so why does it need to be listed? R4 requires assessment with the standard.
Q10: 1.1 "unless agreed to otherwise" is unclear - doesn't it mean between the parties or agreed on by a specific entity.
Q10: 1.6 "Specify the nomenclature for Transmission interface Elements and Transmission interface Facilities" is unclear - is this common line identifiers?
Q12: "operating personnel" does this include field personnel that receive, but do not issue Operating Instruction? R1 - "that issue </t>
    </r>
    <r>
      <rPr>
        <b/>
        <sz val="11"/>
        <color theme="1"/>
        <rFont val="Calibri"/>
        <family val="2"/>
        <scheme val="minor"/>
      </rPr>
      <t>and</t>
    </r>
    <r>
      <rPr>
        <sz val="11"/>
        <color theme="1"/>
        <rFont val="Calibri"/>
        <family val="2"/>
        <scheme val="minor"/>
      </rPr>
      <t xml:space="preserve"> receive"</t>
    </r>
  </si>
  <si>
    <t>C3: Is there potential to consider vegetation outside the right-of-way.
Q7: WECC is moving away from Major WECC Transfer Path.</t>
  </si>
  <si>
    <t>C3: Is there potential to consider vegetation outside the right-of-way.
Q7: WECC is moving away from Major WECC Transfer Path.
Q12: Table 2 for MVCD is not referenced in 2.1 like it is in 1.1.</t>
  </si>
  <si>
    <t>Q1: Examples given in 7.1-7.9 are only examples and perhaps should be removed or moved to the GTB or measure.</t>
  </si>
  <si>
    <t>C3: Requirement only mandates simulating and documenting at least one year of the Near-Term Transmission Planning Horizon when this horizon includes years 1 through 5.
Q6: See above, only requires one of five years.</t>
  </si>
  <si>
    <t>Q3: May lead to omitting items like wind/inverter controls, only includes the plant level controller.</t>
  </si>
  <si>
    <t>Consider providing a reference that this document refers to calculating TTC for ATC Paths by the Transmission Operator in Requirements R2-R4.</t>
  </si>
  <si>
    <t>Should large generator units and/or plants be considered in how the loss of generation impacts TTC and ATC?</t>
  </si>
  <si>
    <r>
      <rPr>
        <b/>
        <sz val="11"/>
        <color theme="1"/>
        <rFont val="Calibri"/>
        <family val="2"/>
        <scheme val="minor"/>
      </rPr>
      <t>R1.</t>
    </r>
    <r>
      <rPr>
        <sz val="11"/>
        <color theme="1"/>
        <rFont val="Calibri"/>
        <family val="2"/>
        <scheme val="minor"/>
      </rPr>
      <t xml:space="preserve"> 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widespread instability, uncontrolled separation, or Cascading within an Interconnection.
</t>
    </r>
    <r>
      <rPr>
        <b/>
        <sz val="11"/>
        <color theme="1"/>
        <rFont val="Calibri"/>
        <family val="2"/>
        <scheme val="minor"/>
      </rPr>
      <t>1.1.</t>
    </r>
    <r>
      <rPr>
        <sz val="11"/>
        <color theme="1"/>
        <rFont val="Calibri"/>
        <family val="2"/>
        <scheme val="minor"/>
      </rPr>
      <t xml:space="preserve"> Subsequent risk assessments shall be performed:
• At least once every 30 calendar months for a Transmission Owner that hasidentified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t>
    </r>
    <r>
      <rPr>
        <b/>
        <sz val="11"/>
        <color theme="1"/>
        <rFont val="Calibri"/>
        <family val="2"/>
        <scheme val="minor"/>
      </rPr>
      <t>1.2.</t>
    </r>
    <r>
      <rPr>
        <sz val="11"/>
        <color theme="1"/>
        <rFont val="Calibri"/>
        <family val="2"/>
        <scheme val="minor"/>
      </rPr>
      <t xml:space="preserve"> The Transmission Owner shall identify the primary control center that operationally controls each Transmission station or Transmission substation identified in the Requirement R1 risk assessment. </t>
    </r>
  </si>
  <si>
    <r>
      <rPr>
        <b/>
        <sz val="11"/>
        <color theme="1"/>
        <rFont val="Calibri"/>
        <family val="2"/>
        <scheme val="minor"/>
      </rPr>
      <t xml:space="preserve">R2. </t>
    </r>
    <r>
      <rPr>
        <sz val="11"/>
        <color theme="1"/>
        <rFont val="Calibri"/>
        <family val="2"/>
        <scheme val="minor"/>
      </rPr>
      <t xml:space="preserve">Each Transmission Owner shall have an unaffiliated third party verify the risk assessment performed under Requirement R1. The verification may occur concurrent with or after the risk assessment performed under Requirement R1.
</t>
    </r>
    <r>
      <rPr>
        <b/>
        <sz val="11"/>
        <color theme="1"/>
        <rFont val="Calibri"/>
        <family val="2"/>
        <scheme val="minor"/>
      </rPr>
      <t xml:space="preserve">2.1. </t>
    </r>
    <r>
      <rPr>
        <sz val="11"/>
        <color theme="1"/>
        <rFont val="Calibri"/>
        <family val="2"/>
        <scheme val="minor"/>
      </rPr>
      <t xml:space="preserve">Each Transmission Owner shall select an unaffiliated verifying entity that is either:
• A registered Planning Coordinator, Transmission Planner, or Reliability Coordinator; or
• An entity that has transmission planning or analysis experience.
</t>
    </r>
    <r>
      <rPr>
        <b/>
        <sz val="11"/>
        <color theme="1"/>
        <rFont val="Calibri"/>
        <family val="2"/>
        <scheme val="minor"/>
      </rPr>
      <t xml:space="preserve">2.2. </t>
    </r>
    <r>
      <rPr>
        <sz val="11"/>
        <color theme="1"/>
        <rFont val="Calibri"/>
        <family val="2"/>
        <scheme val="minor"/>
      </rPr>
      <t xml:space="preserve">The unaffiliated third party verification shall verify the Transmission Owner’s risk assessment performed under Requirement R1, which may include recommendations for the addition or deletion of a Transmission station(s) or Transmission substation(s).  The Transmission Owner shall ensure the verification is completed within 90 calendar days following the completion of the Requirement R1 risk assessment.
</t>
    </r>
    <r>
      <rPr>
        <b/>
        <sz val="11"/>
        <color theme="1"/>
        <rFont val="Calibri"/>
        <family val="2"/>
        <scheme val="minor"/>
      </rPr>
      <t xml:space="preserve">2.3. </t>
    </r>
    <r>
      <rPr>
        <sz val="11"/>
        <color theme="1"/>
        <rFont val="Calibri"/>
        <family val="2"/>
        <scheme val="minor"/>
      </rPr>
      <t xml:space="preserve">If the unaffiliated verifying entity recommends that the Transmission Owner add a Transmission station(s) or Transmission substation(s) to, or remove a Transmission station(s) or Transmission substation(s) from, its identification under Requirement R1, the Transmission Owner shall either, within 60 calendar days of completion of the verification, for each recommended addition or removal of a Transmission station or Transmission substation:
• Modify its identification under Requirement R1 consistent with the recommendation; or
• Document the technical basis for not modifying the identification in accordance with the recommendation.
</t>
    </r>
    <r>
      <rPr>
        <b/>
        <sz val="11"/>
        <color theme="1"/>
        <rFont val="Calibri"/>
        <family val="2"/>
        <scheme val="minor"/>
      </rPr>
      <t xml:space="preserve">2.4. </t>
    </r>
    <r>
      <rPr>
        <sz val="11"/>
        <color theme="1"/>
        <rFont val="Calibri"/>
        <family val="2"/>
        <scheme val="minor"/>
      </rPr>
      <t xml:space="preserve">Each Transmission Owner shall implement procedures, such as the use of non-disclosure agreements, for protecting sensitive or confidential information made available to the unaffiliated third party verifier and to protect or exempt sensitive or confidential information developed pursuant to this Reliability Standard from public disclosure.
</t>
    </r>
  </si>
  <si>
    <r>
      <rPr>
        <b/>
        <sz val="11"/>
        <color theme="1"/>
        <rFont val="Calibri"/>
        <family val="2"/>
        <scheme val="minor"/>
      </rPr>
      <t xml:space="preserve">R3. </t>
    </r>
    <r>
      <rPr>
        <sz val="11"/>
        <color theme="1"/>
        <rFont val="Calibri"/>
        <family val="2"/>
        <scheme val="minor"/>
      </rPr>
      <t xml:space="preserve">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
</t>
    </r>
    <r>
      <rPr>
        <b/>
        <sz val="11"/>
        <color theme="1"/>
        <rFont val="Calibri"/>
        <family val="2"/>
        <scheme val="minor"/>
      </rPr>
      <t>3.1.</t>
    </r>
    <r>
      <rPr>
        <sz val="11"/>
        <color theme="1"/>
        <rFont val="Calibri"/>
        <family val="2"/>
        <scheme val="minor"/>
      </rPr>
      <t xml:space="preserve"> If a Transmission station or Transmission substation previously identified under Requirement R1 and verified according to Requirement R2 is removed from the identification during a subsequent risk assessment performed according to Requirement R1 or a verification according to Requirement R2, then the Transmission Owner shall, within seven calendar days following the verification or the subsequent risk assessment, notify the Transmission Operator that has operational control of the primary control center of the removal.</t>
    </r>
  </si>
  <si>
    <r>
      <rPr>
        <b/>
        <sz val="11"/>
        <color theme="1"/>
        <rFont val="Calibri"/>
        <family val="2"/>
        <scheme val="minor"/>
      </rPr>
      <t xml:space="preserve">R4. </t>
    </r>
    <r>
      <rPr>
        <sz val="11"/>
        <color theme="1"/>
        <rFont val="Calibri"/>
        <family val="2"/>
        <scheme val="minor"/>
      </rPr>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r>
    <r>
      <rPr>
        <b/>
        <sz val="11"/>
        <color theme="1"/>
        <rFont val="Calibri"/>
        <family val="2"/>
        <scheme val="minor"/>
      </rPr>
      <t xml:space="preserve">4.1. </t>
    </r>
    <r>
      <rPr>
        <sz val="11"/>
        <color theme="1"/>
        <rFont val="Calibri"/>
        <family val="2"/>
        <scheme val="minor"/>
      </rPr>
      <t xml:space="preserve">Unique characteristics of the identified and verified Transmission station(s), Transmission substation(s), and primary control center(s);
</t>
    </r>
    <r>
      <rPr>
        <b/>
        <sz val="11"/>
        <color theme="1"/>
        <rFont val="Calibri"/>
        <family val="2"/>
        <scheme val="minor"/>
      </rPr>
      <t xml:space="preserve">4.2. </t>
    </r>
    <r>
      <rPr>
        <sz val="11"/>
        <color theme="1"/>
        <rFont val="Calibri"/>
        <family val="2"/>
        <scheme val="minor"/>
      </rPr>
      <t xml:space="preserve">Prior history of attack on similar facilities taking into account the frequency, geographic proximity, and severity of past physical security related events; and
</t>
    </r>
    <r>
      <rPr>
        <b/>
        <sz val="11"/>
        <color theme="1"/>
        <rFont val="Calibri"/>
        <family val="2"/>
        <scheme val="minor"/>
      </rPr>
      <t>4.3.</t>
    </r>
    <r>
      <rPr>
        <sz val="11"/>
        <color theme="1"/>
        <rFont val="Calibri"/>
        <family val="2"/>
        <scheme val="minor"/>
      </rPr>
      <t xml:space="preserve"> Intelligence or threat warnings received from sources such as law enforcement, the Electric Reliability Organization (ERO), the Electricity Sector Information Sharing and Analysis Center (ES-ISAC), U.S. federal and/or Canadian governmental agencies, or their successors.</t>
    </r>
  </si>
  <si>
    <r>
      <rPr>
        <b/>
        <sz val="11"/>
        <color theme="1"/>
        <rFont val="Calibri"/>
        <family val="2"/>
        <scheme val="minor"/>
      </rPr>
      <t xml:space="preserve">R5. </t>
    </r>
    <r>
      <rPr>
        <sz val="11"/>
        <color theme="1"/>
        <rFont val="Calibri"/>
        <family val="2"/>
        <scheme val="minor"/>
      </rPr>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r>
    <r>
      <rPr>
        <b/>
        <sz val="11"/>
        <color theme="1"/>
        <rFont val="Calibri"/>
        <family val="2"/>
        <scheme val="minor"/>
      </rPr>
      <t xml:space="preserve">5.1. </t>
    </r>
    <r>
      <rPr>
        <sz val="11"/>
        <color theme="1"/>
        <rFont val="Calibri"/>
        <family val="2"/>
        <scheme val="minor"/>
      </rPr>
      <t xml:space="preserve">Resiliency or security measures designed collectively to deter, detect, delay, assess, communicate, and respond to potential physical threats and vulnerabilities identified during the evaluation conducted in Requirement R4.
</t>
    </r>
    <r>
      <rPr>
        <b/>
        <sz val="11"/>
        <color theme="1"/>
        <rFont val="Calibri"/>
        <family val="2"/>
        <scheme val="minor"/>
      </rPr>
      <t xml:space="preserve">5.2. </t>
    </r>
    <r>
      <rPr>
        <sz val="11"/>
        <color theme="1"/>
        <rFont val="Calibri"/>
        <family val="2"/>
        <scheme val="minor"/>
      </rPr>
      <t xml:space="preserve">Law enforcement contact and coordination information.
</t>
    </r>
    <r>
      <rPr>
        <b/>
        <sz val="11"/>
        <color theme="1"/>
        <rFont val="Calibri"/>
        <family val="2"/>
        <scheme val="minor"/>
      </rPr>
      <t xml:space="preserve">5.3. </t>
    </r>
    <r>
      <rPr>
        <sz val="11"/>
        <color theme="1"/>
        <rFont val="Calibri"/>
        <family val="2"/>
        <scheme val="minor"/>
      </rPr>
      <t xml:space="preserve">A timeline for executing the physical security enhancements and modifications specified in the physical security plan.
</t>
    </r>
    <r>
      <rPr>
        <b/>
        <sz val="11"/>
        <color theme="1"/>
        <rFont val="Calibri"/>
        <family val="2"/>
        <scheme val="minor"/>
      </rPr>
      <t xml:space="preserve">5.4. </t>
    </r>
    <r>
      <rPr>
        <sz val="11"/>
        <color theme="1"/>
        <rFont val="Calibri"/>
        <family val="2"/>
        <scheme val="minor"/>
      </rPr>
      <t>Provisions to evaluate evolving physical threats, and their corresponding security measures, to the Transmission station(s), Transmission substation(s), or primary control center(s).</t>
    </r>
  </si>
  <si>
    <r>
      <rPr>
        <b/>
        <sz val="11"/>
        <color theme="1"/>
        <rFont val="Calibri"/>
        <family val="2"/>
        <scheme val="minor"/>
      </rPr>
      <t xml:space="preserve">R6. </t>
    </r>
    <r>
      <rPr>
        <sz val="11"/>
        <color theme="1"/>
        <rFont val="Calibri"/>
        <family val="2"/>
        <scheme val="minor"/>
      </rPr>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r>
    <r>
      <rPr>
        <b/>
        <sz val="11"/>
        <color theme="1"/>
        <rFont val="Calibri"/>
        <family val="2"/>
        <scheme val="minor"/>
      </rPr>
      <t xml:space="preserve">6.1. </t>
    </r>
    <r>
      <rPr>
        <sz val="11"/>
        <color theme="1"/>
        <rFont val="Calibri"/>
        <family val="2"/>
        <scheme val="minor"/>
      </rPr>
      <t xml:space="preserve">Each Transmission Owner and Transmission Operator shall select an unaffiliated third party reviewer from the following:
• An entity or organization with electric industry physical security experience and whose review staff has at least one member who holds either a Certified Protection Professional (CPP) or Physical Security Professional (PSP) certification.
• An entity or organization approved by the ERO.
• A governmental agency with physical security expertise.
• An entity or organization with demonstrated law enforcement, government, or military physical security expertise.
</t>
    </r>
    <r>
      <rPr>
        <b/>
        <sz val="11"/>
        <color theme="1"/>
        <rFont val="Calibri"/>
        <family val="2"/>
        <scheme val="minor"/>
      </rPr>
      <t xml:space="preserve">6.2. </t>
    </r>
    <r>
      <rPr>
        <sz val="11"/>
        <color theme="1"/>
        <rFont val="Calibri"/>
        <family val="2"/>
        <scheme val="minor"/>
      </rPr>
      <t xml:space="preserve">The Transmission Owner or Transmission Operator, respectively, shall ensure that the unaffiliated third party review is completed within 90 calendar days of completing the security plan(s) developed in Requirement R5. The unaffiliated third party review may, but is not required to, include recommended changes to the evaluation performed under Requirement R4 or the security plan(s) developed under Requirement R5.
</t>
    </r>
    <r>
      <rPr>
        <b/>
        <sz val="11"/>
        <color theme="1"/>
        <rFont val="Calibri"/>
        <family val="2"/>
        <scheme val="minor"/>
      </rPr>
      <t xml:space="preserve">6.3. </t>
    </r>
    <r>
      <rPr>
        <sz val="11"/>
        <color theme="1"/>
        <rFont val="Calibri"/>
        <family val="2"/>
        <scheme val="minor"/>
      </rPr>
      <t xml:space="preserve">If the unaffiliated third party reviewer recommends changes to the evaluation performed under Requirement R4 or security plan(s) developed under Requirement R5, the Transmission Owner or Transmission Operator shall, within 60 calendar days of the completion of the unaffiliated third party review, for each recommendation:
• Modify its evaluation or security plan(s) consistent with the recommendation; or
• Document the reason(s) for not modifying the evaluation or security plan(s) consistent with the recommendation.
</t>
    </r>
    <r>
      <rPr>
        <b/>
        <sz val="11"/>
        <color theme="1"/>
        <rFont val="Calibri"/>
        <family val="2"/>
        <scheme val="minor"/>
      </rPr>
      <t>6.4.</t>
    </r>
    <r>
      <rPr>
        <sz val="11"/>
        <color theme="1"/>
        <rFont val="Calibri"/>
        <family val="2"/>
        <scheme val="minor"/>
      </rPr>
      <t xml:space="preserve"> Each Transmission Owner and Transmission Operator shall implement procedures, such as the use of non-disclosure agreements, for protecting sensitive or confidential information made available to the unaffiliated third party reviewer and to protect or exempt sensitive or confidential information developed pursuant to this Reliability Standard from public disclosure.</t>
    </r>
  </si>
  <si>
    <r>
      <rPr>
        <b/>
        <sz val="11"/>
        <color theme="1"/>
        <rFont val="Calibri"/>
        <family val="2"/>
        <scheme val="minor"/>
      </rPr>
      <t xml:space="preserve">R1. </t>
    </r>
    <r>
      <rPr>
        <sz val="11"/>
        <color theme="1"/>
        <rFont val="Calibri"/>
        <family val="2"/>
        <scheme val="minor"/>
      </rPr>
      <t xml:space="preserve">Each Balancing Authority, Reliability Coordinator, and Transmission Operator shall develop documented communications protocols for its operating personnel that issue and receive Operating Instructions. The protocols shall, at a minimum:
</t>
    </r>
    <r>
      <rPr>
        <b/>
        <sz val="11"/>
        <color theme="1"/>
        <rFont val="Calibri"/>
        <family val="2"/>
        <scheme val="minor"/>
      </rPr>
      <t xml:space="preserve">1.1. </t>
    </r>
    <r>
      <rPr>
        <sz val="11"/>
        <color theme="1"/>
        <rFont val="Calibri"/>
        <family val="2"/>
        <scheme val="minor"/>
      </rPr>
      <t xml:space="preserve">Require its operating personnel that issue and receive an oral or written Operating Instruction to use the English language, unless agreed to otherwise.  An alternate language may be used for internal operations.
</t>
    </r>
    <r>
      <rPr>
        <b/>
        <sz val="11"/>
        <color theme="1"/>
        <rFont val="Calibri"/>
        <family val="2"/>
        <scheme val="minor"/>
      </rPr>
      <t xml:space="preserve">1.2. </t>
    </r>
    <r>
      <rPr>
        <sz val="11"/>
        <color theme="1"/>
        <rFont val="Calibri"/>
        <family val="2"/>
        <scheme val="minor"/>
      </rPr>
      <t xml:space="preserve">Require its operating personnel that issue an oral two-party, person-to-person Operating Instruction to take one of the following actions:
• Confirm the receiver’s response if the repeated information is correct.
• Reissue the Operating Instruction if the repeated information is incorrect or if requested by the receiver.
• Take an alternative action if a response is not received or if the Operating Instruction was not understood by the receiver.
</t>
    </r>
    <r>
      <rPr>
        <b/>
        <sz val="11"/>
        <color theme="1"/>
        <rFont val="Calibri"/>
        <family val="2"/>
        <scheme val="minor"/>
      </rPr>
      <t>1.3.</t>
    </r>
    <r>
      <rPr>
        <sz val="11"/>
        <color theme="1"/>
        <rFont val="Calibri"/>
        <family val="2"/>
        <scheme val="minor"/>
      </rPr>
      <t xml:space="preserve"> Require its operating personnel that receive an oral two-party, person-to-person Operating Instruction to take one of the following actions: 
• Repeat, not necessarily verbatim, the Operating Instruction and receive confirmation from the issuer that the response was correct. 
• Request that the issuer reissue the Operating Instruction.
</t>
    </r>
    <r>
      <rPr>
        <b/>
        <sz val="11"/>
        <color theme="1"/>
        <rFont val="Calibri"/>
        <family val="2"/>
        <scheme val="minor"/>
      </rPr>
      <t xml:space="preserve">1.4. </t>
    </r>
    <r>
      <rPr>
        <sz val="11"/>
        <color theme="1"/>
        <rFont val="Calibri"/>
        <family val="2"/>
        <scheme val="minor"/>
      </rPr>
      <t xml:space="preserve">Require its operating personnel that issue a written or oral single-party to multiple-party burst Operating Instruction to confirm or verify that the Operating Instruction was received by at least one receiver of the Operating Instruction.
</t>
    </r>
    <r>
      <rPr>
        <b/>
        <sz val="11"/>
        <color theme="1"/>
        <rFont val="Calibri"/>
        <family val="2"/>
        <scheme val="minor"/>
      </rPr>
      <t>1.5.</t>
    </r>
    <r>
      <rPr>
        <sz val="11"/>
        <color theme="1"/>
        <rFont val="Calibri"/>
        <family val="2"/>
        <scheme val="minor"/>
      </rPr>
      <t xml:space="preserve"> Specify the instances that require time identification when issuing an oral or written Operating Instruction and the format for that time identification.
</t>
    </r>
    <r>
      <rPr>
        <b/>
        <sz val="11"/>
        <color theme="1"/>
        <rFont val="Calibri"/>
        <family val="2"/>
        <scheme val="minor"/>
      </rPr>
      <t>1.6.</t>
    </r>
    <r>
      <rPr>
        <sz val="11"/>
        <color theme="1"/>
        <rFont val="Calibri"/>
        <family val="2"/>
        <scheme val="minor"/>
      </rPr>
      <t xml:space="preserve"> Specify the nomenclature for Transmission interface Elements and Transmission interface Facilities when issuing an oral or written Operating Instruction.</t>
    </r>
  </si>
  <si>
    <r>
      <rPr>
        <b/>
        <sz val="11"/>
        <color theme="1"/>
        <rFont val="Calibri"/>
        <family val="2"/>
        <scheme val="minor"/>
      </rPr>
      <t xml:space="preserve">R2. </t>
    </r>
    <r>
      <rPr>
        <sz val="11"/>
        <color theme="1"/>
        <rFont val="Calibri"/>
        <family val="2"/>
        <scheme val="minor"/>
      </rPr>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r>
  </si>
  <si>
    <r>
      <rPr>
        <b/>
        <sz val="11"/>
        <color theme="1"/>
        <rFont val="Calibri"/>
        <family val="2"/>
        <scheme val="minor"/>
      </rPr>
      <t xml:space="preserve">R3. </t>
    </r>
    <r>
      <rPr>
        <sz val="11"/>
        <color theme="1"/>
        <rFont val="Calibri"/>
        <family val="2"/>
        <scheme val="minor"/>
      </rPr>
      <t>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t>
    </r>
  </si>
  <si>
    <r>
      <rPr>
        <b/>
        <sz val="11"/>
        <color theme="1"/>
        <rFont val="Calibri"/>
        <family val="2"/>
        <scheme val="minor"/>
      </rPr>
      <t>R4.</t>
    </r>
    <r>
      <rPr>
        <sz val="11"/>
        <color theme="1"/>
        <rFont val="Calibri"/>
        <family val="2"/>
        <scheme val="minor"/>
      </rPr>
      <t xml:space="preserve"> Each Balancing Authority, Reliability Coordinator, and Transmission Operator shall at least once every twelve (12) calendar months:
</t>
    </r>
    <r>
      <rPr>
        <b/>
        <sz val="11"/>
        <color theme="1"/>
        <rFont val="Calibri"/>
        <family val="2"/>
        <scheme val="minor"/>
      </rPr>
      <t xml:space="preserve">4.1. </t>
    </r>
    <r>
      <rPr>
        <sz val="11"/>
        <color theme="1"/>
        <rFont val="Calibri"/>
        <family val="2"/>
        <scheme val="minor"/>
      </rPr>
      <t xml:space="preserve">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
</t>
    </r>
    <r>
      <rPr>
        <b/>
        <sz val="11"/>
        <color theme="1"/>
        <rFont val="Calibri"/>
        <family val="2"/>
        <scheme val="minor"/>
      </rPr>
      <t>4.2.</t>
    </r>
    <r>
      <rPr>
        <sz val="11"/>
        <color theme="1"/>
        <rFont val="Calibri"/>
        <family val="2"/>
        <scheme val="minor"/>
      </rPr>
      <t xml:space="preserve"> Assess the effectiveness of its documented communications protocols in Requirement R1 for its operating personnel that issue and receive Operating Instructions and modify its documented communication protocols, as necessary.</t>
    </r>
  </si>
  <si>
    <r>
      <rPr>
        <b/>
        <sz val="11"/>
        <color theme="1"/>
        <rFont val="Calibri"/>
        <family val="2"/>
        <scheme val="minor"/>
      </rPr>
      <t xml:space="preserve">R5. </t>
    </r>
    <r>
      <rPr>
        <sz val="11"/>
        <color theme="1"/>
        <rFont val="Calibri"/>
        <family val="2"/>
        <scheme val="minor"/>
      </rPr>
      <t xml:space="preserve">Each Balancing Authority, Reliability Coordinator, and Transmission Operator that </t>
    </r>
    <r>
      <rPr>
        <b/>
        <sz val="11"/>
        <color theme="1"/>
        <rFont val="Calibri"/>
        <family val="2"/>
        <scheme val="minor"/>
      </rPr>
      <t>issues</t>
    </r>
    <r>
      <rPr>
        <sz val="11"/>
        <color theme="1"/>
        <rFont val="Calibri"/>
        <family val="2"/>
        <scheme val="minor"/>
      </rPr>
      <t xml:space="preserve"> an oral two-party, person-to-person Operating Instruction during an </t>
    </r>
    <r>
      <rPr>
        <b/>
        <sz val="11"/>
        <color theme="1"/>
        <rFont val="Calibri"/>
        <family val="2"/>
        <scheme val="minor"/>
      </rPr>
      <t>Emergency,</t>
    </r>
    <r>
      <rPr>
        <sz val="11"/>
        <color theme="1"/>
        <rFont val="Calibri"/>
        <family val="2"/>
        <scheme val="minor"/>
      </rPr>
      <t xml:space="preserve">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t>
    </r>
  </si>
  <si>
    <r>
      <rPr>
        <b/>
        <sz val="11"/>
        <color theme="1"/>
        <rFont val="Calibri"/>
        <family val="2"/>
        <scheme val="minor"/>
      </rPr>
      <t xml:space="preserve">R6. </t>
    </r>
    <r>
      <rPr>
        <sz val="11"/>
        <color theme="1"/>
        <rFont val="Calibri"/>
        <family val="2"/>
        <scheme val="minor"/>
      </rPr>
      <t xml:space="preserve">Each Balancing Authority, Distribution Provider, Generator Operator, and Transmission Operator that </t>
    </r>
    <r>
      <rPr>
        <b/>
        <sz val="11"/>
        <color theme="1"/>
        <rFont val="Calibri"/>
        <family val="2"/>
        <scheme val="minor"/>
      </rPr>
      <t>receives</t>
    </r>
    <r>
      <rPr>
        <sz val="11"/>
        <color theme="1"/>
        <rFont val="Calibri"/>
        <family val="2"/>
        <scheme val="minor"/>
      </rPr>
      <t xml:space="preserve"> an oral two-party, person-to-person Operating Instruction during an </t>
    </r>
    <r>
      <rPr>
        <b/>
        <sz val="11"/>
        <color theme="1"/>
        <rFont val="Calibri"/>
        <family val="2"/>
        <scheme val="minor"/>
      </rPr>
      <t>Emergency,</t>
    </r>
    <r>
      <rPr>
        <sz val="11"/>
        <color theme="1"/>
        <rFont val="Calibri"/>
        <family val="2"/>
        <scheme val="minor"/>
      </rPr>
      <t xml:space="preserve"> excluding written or oral single-party to multiple-party burst Operating Instructions, shall either:
• Repeat, not necessarily verbatim, the Operating Instruction and receive confirmation from the issuer that the response was correct, or
• Request that the issuer reissue the Operating Instruction.</t>
    </r>
  </si>
  <si>
    <r>
      <rPr>
        <b/>
        <sz val="11"/>
        <color theme="1"/>
        <rFont val="Calibri"/>
        <family val="2"/>
        <scheme val="minor"/>
      </rPr>
      <t xml:space="preserve">R7. </t>
    </r>
    <r>
      <rPr>
        <sz val="11"/>
        <color theme="1"/>
        <rFont val="Calibri"/>
        <family val="2"/>
        <scheme val="minor"/>
      </rPr>
      <t xml:space="preserve">Each Balancing Authority, Reliability Coordinator, and Transmission Operator that </t>
    </r>
    <r>
      <rPr>
        <b/>
        <sz val="11"/>
        <color theme="1"/>
        <rFont val="Calibri"/>
        <family val="2"/>
        <scheme val="minor"/>
      </rPr>
      <t>issues</t>
    </r>
    <r>
      <rPr>
        <sz val="11"/>
        <color theme="1"/>
        <rFont val="Calibri"/>
        <family val="2"/>
        <scheme val="minor"/>
      </rPr>
      <t xml:space="preserve"> a written or oral single-party to multiple-party burst Operating Instruction during an </t>
    </r>
    <r>
      <rPr>
        <b/>
        <sz val="11"/>
        <color theme="1"/>
        <rFont val="Calibri"/>
        <family val="2"/>
        <scheme val="minor"/>
      </rPr>
      <t>Emergency</t>
    </r>
    <r>
      <rPr>
        <sz val="11"/>
        <color theme="1"/>
        <rFont val="Calibri"/>
        <family val="2"/>
        <scheme val="minor"/>
      </rPr>
      <t xml:space="preserve"> shall confirm or verify that the Operating Instruction was received by at least one receiver of the Operating Instruction.</t>
    </r>
  </si>
  <si>
    <r>
      <rPr>
        <b/>
        <sz val="11"/>
        <color theme="1"/>
        <rFont val="Calibri"/>
        <family val="2"/>
        <scheme val="minor"/>
      </rPr>
      <t xml:space="preserve">R1. </t>
    </r>
    <r>
      <rPr>
        <sz val="11"/>
        <color theme="1"/>
        <rFont val="Calibri"/>
        <family val="2"/>
        <scheme val="minor"/>
      </rPr>
      <t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t>
    </r>
    <r>
      <rPr>
        <b/>
        <sz val="11"/>
        <color theme="1"/>
        <rFont val="Calibri"/>
        <family val="2"/>
        <scheme val="minor"/>
      </rPr>
      <t xml:space="preserve">1.1. </t>
    </r>
    <r>
      <rPr>
        <sz val="11"/>
        <color theme="1"/>
        <rFont val="Calibri"/>
        <family val="2"/>
        <scheme val="minor"/>
      </rPr>
      <t xml:space="preserve">An encroachment into the MVCD as shown in FAC-003-Table 2, observed in Real-time, absent a Sustained Outage,
</t>
    </r>
    <r>
      <rPr>
        <b/>
        <sz val="11"/>
        <color theme="1"/>
        <rFont val="Calibri"/>
        <family val="2"/>
        <scheme val="minor"/>
      </rPr>
      <t xml:space="preserve">1.2. </t>
    </r>
    <r>
      <rPr>
        <sz val="11"/>
        <color theme="1"/>
        <rFont val="Calibri"/>
        <family val="2"/>
        <scheme val="minor"/>
      </rPr>
      <t xml:space="preserve">An encroachment due to a fall-in from inside the ROW that caused a vegetation-related Sustained Outage,
</t>
    </r>
    <r>
      <rPr>
        <b/>
        <sz val="11"/>
        <color theme="1"/>
        <rFont val="Calibri"/>
        <family val="2"/>
        <scheme val="minor"/>
      </rPr>
      <t xml:space="preserve">1.3. </t>
    </r>
    <r>
      <rPr>
        <sz val="11"/>
        <color theme="1"/>
        <rFont val="Calibri"/>
        <family val="2"/>
        <scheme val="minor"/>
      </rPr>
      <t xml:space="preserve">An encroachment due to the blowing together of applicable lines and vegetation located inside the ROW that caused a vegetation-related Sustained Outage,
</t>
    </r>
    <r>
      <rPr>
        <b/>
        <sz val="11"/>
        <color theme="1"/>
        <rFont val="Calibri"/>
        <family val="2"/>
        <scheme val="minor"/>
      </rPr>
      <t>1.4.</t>
    </r>
    <r>
      <rPr>
        <sz val="11"/>
        <color theme="1"/>
        <rFont val="Calibri"/>
        <family val="2"/>
        <scheme val="minor"/>
      </rPr>
      <t xml:space="preserve"> An encroachment due to vegetation growth into the MVCD that caused a vegetation-related Sustained Outage.</t>
    </r>
  </si>
  <si>
    <r>
      <rPr>
        <b/>
        <sz val="11"/>
        <color theme="1"/>
        <rFont val="Calibri"/>
        <family val="2"/>
        <scheme val="minor"/>
      </rPr>
      <t xml:space="preserve">R2. </t>
    </r>
    <r>
      <rPr>
        <sz val="11"/>
        <color theme="1"/>
        <rFont val="Calibri"/>
        <family val="2"/>
        <scheme val="minor"/>
      </rPr>
      <t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t>
    </r>
    <r>
      <rPr>
        <b/>
        <sz val="11"/>
        <color theme="1"/>
        <rFont val="Calibri"/>
        <family val="2"/>
        <scheme val="minor"/>
      </rPr>
      <t xml:space="preserve">2.1. </t>
    </r>
    <r>
      <rPr>
        <sz val="11"/>
        <color theme="1"/>
        <rFont val="Calibri"/>
        <family val="2"/>
        <scheme val="minor"/>
      </rPr>
      <t xml:space="preserve">An encroachment into the MVCD, observed in Real-time, absent a Sustained Outage,
</t>
    </r>
    <r>
      <rPr>
        <b/>
        <sz val="11"/>
        <color theme="1"/>
        <rFont val="Calibri"/>
        <family val="2"/>
        <scheme val="minor"/>
      </rPr>
      <t>2.2.</t>
    </r>
    <r>
      <rPr>
        <sz val="11"/>
        <color theme="1"/>
        <rFont val="Calibri"/>
        <family val="2"/>
        <scheme val="minor"/>
      </rPr>
      <t xml:space="preserve"> An encroachment due to a fall-in from inside the ROW that caused a vegetation-related Sustained Outage,
</t>
    </r>
    <r>
      <rPr>
        <b/>
        <sz val="11"/>
        <color theme="1"/>
        <rFont val="Calibri"/>
        <family val="2"/>
        <scheme val="minor"/>
      </rPr>
      <t xml:space="preserve">2.3. </t>
    </r>
    <r>
      <rPr>
        <sz val="11"/>
        <color theme="1"/>
        <rFont val="Calibri"/>
        <family val="2"/>
        <scheme val="minor"/>
      </rPr>
      <t xml:space="preserve">An encroachment due to the blowing together of applicable lines and vegetation located inside the ROW that caused a vegetation-related Sustained Outage,
</t>
    </r>
    <r>
      <rPr>
        <b/>
        <sz val="11"/>
        <color theme="1"/>
        <rFont val="Calibri"/>
        <family val="2"/>
        <scheme val="minor"/>
      </rPr>
      <t xml:space="preserve">2.4. </t>
    </r>
    <r>
      <rPr>
        <sz val="11"/>
        <color theme="1"/>
        <rFont val="Calibri"/>
        <family val="2"/>
        <scheme val="minor"/>
      </rPr>
      <t>An encroachment due to vegetation growth into the line MVCD that caused a vegetation-related Sustained Outage.</t>
    </r>
  </si>
  <si>
    <r>
      <rPr>
        <b/>
        <sz val="11"/>
        <color theme="1"/>
        <rFont val="Calibri"/>
        <family val="2"/>
        <scheme val="minor"/>
      </rPr>
      <t xml:space="preserve">R3. </t>
    </r>
    <r>
      <rPr>
        <sz val="11"/>
        <color theme="1"/>
        <rFont val="Calibri"/>
        <family val="2"/>
        <scheme val="minor"/>
      </rPr>
      <t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t>
    </r>
    <r>
      <rPr>
        <b/>
        <sz val="11"/>
        <color theme="1"/>
        <rFont val="Calibri"/>
        <family val="2"/>
        <scheme val="minor"/>
      </rPr>
      <t>3.1.</t>
    </r>
    <r>
      <rPr>
        <sz val="11"/>
        <color theme="1"/>
        <rFont val="Calibri"/>
        <family val="2"/>
        <scheme val="minor"/>
      </rPr>
      <t xml:space="preserve"> Movement of applicable line conductors under their Rating and all Rated Electrical Operating Conditions;
</t>
    </r>
    <r>
      <rPr>
        <b/>
        <sz val="11"/>
        <color theme="1"/>
        <rFont val="Calibri"/>
        <family val="2"/>
        <scheme val="minor"/>
      </rPr>
      <t>3.2.</t>
    </r>
    <r>
      <rPr>
        <sz val="11"/>
        <color theme="1"/>
        <rFont val="Calibri"/>
        <family val="2"/>
        <scheme val="minor"/>
      </rPr>
      <t xml:space="preserve"> Inter-relationships between vegetation growth rates, vegetation control methods, and inspection frequency.
</t>
    </r>
  </si>
  <si>
    <r>
      <rPr>
        <b/>
        <sz val="11"/>
        <color theme="1"/>
        <rFont val="Calibri"/>
        <family val="2"/>
        <scheme val="minor"/>
      </rPr>
      <t>R4.</t>
    </r>
    <r>
      <rPr>
        <sz val="11"/>
        <color theme="1"/>
        <rFont val="Calibri"/>
        <family val="2"/>
        <scheme val="minor"/>
      </rPr>
      <t xml:space="preserve"> 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r>
  </si>
  <si>
    <r>
      <rPr>
        <b/>
        <sz val="11"/>
        <color theme="1"/>
        <rFont val="Calibri"/>
        <family val="2"/>
        <scheme val="minor"/>
      </rPr>
      <t xml:space="preserve">R5. </t>
    </r>
    <r>
      <rPr>
        <sz val="11"/>
        <color theme="1"/>
        <rFont val="Calibri"/>
        <family val="2"/>
        <scheme val="minor"/>
      </rPr>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r>
  </si>
  <si>
    <r>
      <rPr>
        <b/>
        <sz val="11"/>
        <color theme="1"/>
        <rFont val="Calibri"/>
        <family val="2"/>
        <scheme val="minor"/>
      </rPr>
      <t xml:space="preserve">R6. </t>
    </r>
    <r>
      <rPr>
        <sz val="11"/>
        <color theme="1"/>
        <rFont val="Calibri"/>
        <family val="2"/>
        <scheme val="minor"/>
      </rPr>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r>
  </si>
  <si>
    <r>
      <rPr>
        <b/>
        <sz val="11"/>
        <color theme="1"/>
        <rFont val="Calibri"/>
        <family val="2"/>
        <scheme val="minor"/>
      </rPr>
      <t xml:space="preserve">R7. </t>
    </r>
    <r>
      <rPr>
        <sz val="11"/>
        <color theme="1"/>
        <rFont val="Calibri"/>
        <family val="2"/>
        <scheme val="minor"/>
      </rPr>
      <t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t>
    </r>
    <r>
      <rPr>
        <b/>
        <sz val="11"/>
        <color theme="1"/>
        <rFont val="Calibri"/>
        <family val="2"/>
        <scheme val="minor"/>
      </rPr>
      <t xml:space="preserve">7.1. </t>
    </r>
    <r>
      <rPr>
        <sz val="11"/>
        <color theme="1"/>
        <rFont val="Calibri"/>
        <family val="2"/>
        <scheme val="minor"/>
      </rPr>
      <t xml:space="preserve">Change in expected growth rate/environmental factors
</t>
    </r>
    <r>
      <rPr>
        <b/>
        <sz val="11"/>
        <color theme="1"/>
        <rFont val="Calibri"/>
        <family val="2"/>
        <scheme val="minor"/>
      </rPr>
      <t xml:space="preserve">7.2. </t>
    </r>
    <r>
      <rPr>
        <sz val="11"/>
        <color theme="1"/>
        <rFont val="Calibri"/>
        <family val="2"/>
        <scheme val="minor"/>
      </rPr>
      <t xml:space="preserve">Circumstances that are beyond the control of an applicable Transmission Owner or applicable Generator Owner
</t>
    </r>
    <r>
      <rPr>
        <b/>
        <sz val="11"/>
        <color theme="1"/>
        <rFont val="Calibri"/>
        <family val="2"/>
        <scheme val="minor"/>
      </rPr>
      <t xml:space="preserve">7.3. </t>
    </r>
    <r>
      <rPr>
        <sz val="11"/>
        <color theme="1"/>
        <rFont val="Calibri"/>
        <family val="2"/>
        <scheme val="minor"/>
      </rPr>
      <t xml:space="preserve">Rescheduling work between growing seasons
</t>
    </r>
    <r>
      <rPr>
        <b/>
        <sz val="11"/>
        <color theme="1"/>
        <rFont val="Calibri"/>
        <family val="2"/>
        <scheme val="minor"/>
      </rPr>
      <t xml:space="preserve">7.4. </t>
    </r>
    <r>
      <rPr>
        <sz val="11"/>
        <color theme="1"/>
        <rFont val="Calibri"/>
        <family val="2"/>
        <scheme val="minor"/>
      </rPr>
      <t xml:space="preserve">Crew or contractor availability/Mutual assistance agreements
</t>
    </r>
    <r>
      <rPr>
        <b/>
        <sz val="11"/>
        <color theme="1"/>
        <rFont val="Calibri"/>
        <family val="2"/>
        <scheme val="minor"/>
      </rPr>
      <t xml:space="preserve">7.5. </t>
    </r>
    <r>
      <rPr>
        <sz val="11"/>
        <color theme="1"/>
        <rFont val="Calibri"/>
        <family val="2"/>
        <scheme val="minor"/>
      </rPr>
      <t xml:space="preserve">Identified unanticipated high priority work
</t>
    </r>
    <r>
      <rPr>
        <b/>
        <sz val="11"/>
        <color theme="1"/>
        <rFont val="Calibri"/>
        <family val="2"/>
        <scheme val="minor"/>
      </rPr>
      <t xml:space="preserve">7.6. </t>
    </r>
    <r>
      <rPr>
        <sz val="11"/>
        <color theme="1"/>
        <rFont val="Calibri"/>
        <family val="2"/>
        <scheme val="minor"/>
      </rPr>
      <t xml:space="preserve">Weather conditions/Accessibility
</t>
    </r>
    <r>
      <rPr>
        <b/>
        <sz val="11"/>
        <color theme="1"/>
        <rFont val="Calibri"/>
        <family val="2"/>
        <scheme val="minor"/>
      </rPr>
      <t xml:space="preserve">7.7. </t>
    </r>
    <r>
      <rPr>
        <sz val="11"/>
        <color theme="1"/>
        <rFont val="Calibri"/>
        <family val="2"/>
        <scheme val="minor"/>
      </rPr>
      <t xml:space="preserve">Permitting delays
</t>
    </r>
    <r>
      <rPr>
        <b/>
        <sz val="11"/>
        <color theme="1"/>
        <rFont val="Calibri"/>
        <family val="2"/>
        <scheme val="minor"/>
      </rPr>
      <t xml:space="preserve">7.8. </t>
    </r>
    <r>
      <rPr>
        <sz val="11"/>
        <color theme="1"/>
        <rFont val="Calibri"/>
        <family val="2"/>
        <scheme val="minor"/>
      </rPr>
      <t xml:space="preserve">Land ownership changes/Change in land use by the landowner
</t>
    </r>
    <r>
      <rPr>
        <b/>
        <sz val="11"/>
        <color theme="1"/>
        <rFont val="Calibri"/>
        <family val="2"/>
        <scheme val="minor"/>
      </rPr>
      <t>7.9.</t>
    </r>
    <r>
      <rPr>
        <sz val="11"/>
        <color theme="1"/>
        <rFont val="Calibri"/>
        <family val="2"/>
        <scheme val="minor"/>
      </rPr>
      <t xml:space="preserve"> Emerging technologies</t>
    </r>
  </si>
  <si>
    <r>
      <rPr>
        <b/>
        <sz val="11"/>
        <color theme="1"/>
        <rFont val="Calibri"/>
        <family val="2"/>
        <scheme val="minor"/>
      </rPr>
      <t xml:space="preserve">R1. </t>
    </r>
    <r>
      <rPr>
        <sz val="11"/>
        <color theme="1"/>
        <rFont val="Calibri"/>
        <family val="2"/>
        <scheme val="minor"/>
      </rPr>
      <t xml:space="preserve">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[See standard pdf for requirements of the Transfer Capability methodology]
</t>
    </r>
    <r>
      <rPr>
        <b/>
        <sz val="11"/>
        <color theme="1"/>
        <rFont val="Calibri"/>
        <family val="2"/>
        <scheme val="minor"/>
      </rPr>
      <t xml:space="preserve">1.1. </t>
    </r>
    <r>
      <rPr>
        <sz val="11"/>
        <color theme="1"/>
        <rFont val="Calibri"/>
        <family val="2"/>
        <scheme val="minor"/>
      </rPr>
      <t xml:space="preserve">Criteria for the selection of the transfers to be assessed.
</t>
    </r>
    <r>
      <rPr>
        <b/>
        <sz val="11"/>
        <color theme="1"/>
        <rFont val="Calibri"/>
        <family val="2"/>
        <scheme val="minor"/>
      </rPr>
      <t xml:space="preserve">1.2. </t>
    </r>
    <r>
      <rPr>
        <sz val="11"/>
        <color theme="1"/>
        <rFont val="Calibri"/>
        <family val="2"/>
        <scheme val="minor"/>
      </rPr>
      <t xml:space="preserve">A statement that the assessment shall respect known System Operating Limits (SOLs).
</t>
    </r>
    <r>
      <rPr>
        <b/>
        <sz val="11"/>
        <color theme="1"/>
        <rFont val="Calibri"/>
        <family val="2"/>
        <scheme val="minor"/>
      </rPr>
      <t xml:space="preserve">1.3. </t>
    </r>
    <r>
      <rPr>
        <sz val="11"/>
        <color theme="1"/>
        <rFont val="Calibri"/>
        <family val="2"/>
        <scheme val="minor"/>
      </rPr>
      <t xml:space="preserve">A statement that the assumptions and criteria used to perform the assessment are consistent with the Planning Coordinator’s planning practices.
</t>
    </r>
    <r>
      <rPr>
        <b/>
        <sz val="11"/>
        <color theme="1"/>
        <rFont val="Calibri"/>
        <family val="2"/>
        <scheme val="minor"/>
      </rPr>
      <t xml:space="preserve">1.4. </t>
    </r>
    <r>
      <rPr>
        <sz val="11"/>
        <color theme="1"/>
        <rFont val="Calibri"/>
        <family val="2"/>
        <scheme val="minor"/>
      </rPr>
      <t xml:space="preserve">A description of how each of the following assumptions and criteria used in performing the assessment are addressed:
</t>
    </r>
    <r>
      <rPr>
        <b/>
        <sz val="11"/>
        <color theme="1"/>
        <rFont val="Calibri"/>
        <family val="2"/>
        <scheme val="minor"/>
      </rPr>
      <t>1.4.1.</t>
    </r>
    <r>
      <rPr>
        <sz val="11"/>
        <color theme="1"/>
        <rFont val="Calibri"/>
        <family val="2"/>
        <scheme val="minor"/>
      </rPr>
      <t xml:space="preserve"> Generation dispatch, including but not limited to long term planned outages, additions and retirements.
</t>
    </r>
    <r>
      <rPr>
        <b/>
        <sz val="11"/>
        <color theme="1"/>
        <rFont val="Calibri"/>
        <family val="2"/>
        <scheme val="minor"/>
      </rPr>
      <t xml:space="preserve">1.4.2. </t>
    </r>
    <r>
      <rPr>
        <sz val="11"/>
        <color theme="1"/>
        <rFont val="Calibri"/>
        <family val="2"/>
        <scheme val="minor"/>
      </rPr>
      <t xml:space="preserve">Transmission system topology, including but not limited to long term planned Transmission outages, additions, and retirements.
</t>
    </r>
    <r>
      <rPr>
        <b/>
        <sz val="11"/>
        <color theme="1"/>
        <rFont val="Calibri"/>
        <family val="2"/>
        <scheme val="minor"/>
      </rPr>
      <t>1.4.3.</t>
    </r>
    <r>
      <rPr>
        <sz val="11"/>
        <color theme="1"/>
        <rFont val="Calibri"/>
        <family val="2"/>
        <scheme val="minor"/>
      </rPr>
      <t xml:space="preserve"> System demand.
</t>
    </r>
    <r>
      <rPr>
        <b/>
        <sz val="11"/>
        <color theme="1"/>
        <rFont val="Calibri"/>
        <family val="2"/>
        <scheme val="minor"/>
      </rPr>
      <t xml:space="preserve">1.4.4. </t>
    </r>
    <r>
      <rPr>
        <sz val="11"/>
        <color theme="1"/>
        <rFont val="Calibri"/>
        <family val="2"/>
        <scheme val="minor"/>
      </rPr>
      <t xml:space="preserve">Current approved and projected Transmission uses.
</t>
    </r>
    <r>
      <rPr>
        <b/>
        <sz val="11"/>
        <color theme="1"/>
        <rFont val="Calibri"/>
        <family val="2"/>
        <scheme val="minor"/>
      </rPr>
      <t xml:space="preserve">1.4.5. </t>
    </r>
    <r>
      <rPr>
        <sz val="11"/>
        <color theme="1"/>
        <rFont val="Calibri"/>
        <family val="2"/>
        <scheme val="minor"/>
      </rPr>
      <t xml:space="preserve">Parallel path (loop flow) adjustments.
</t>
    </r>
    <r>
      <rPr>
        <b/>
        <sz val="11"/>
        <color theme="1"/>
        <rFont val="Calibri"/>
        <family val="2"/>
        <scheme val="minor"/>
      </rPr>
      <t>1.4.6.</t>
    </r>
    <r>
      <rPr>
        <sz val="11"/>
        <color theme="1"/>
        <rFont val="Calibri"/>
        <family val="2"/>
        <scheme val="minor"/>
      </rPr>
      <t xml:space="preserve"> Contingencies
</t>
    </r>
    <r>
      <rPr>
        <b/>
        <sz val="11"/>
        <color theme="1"/>
        <rFont val="Calibri"/>
        <family val="2"/>
        <scheme val="minor"/>
      </rPr>
      <t>1.4.7.</t>
    </r>
    <r>
      <rPr>
        <sz val="11"/>
        <color theme="1"/>
        <rFont val="Calibri"/>
        <family val="2"/>
        <scheme val="minor"/>
      </rPr>
      <t xml:space="preserve"> Monitored Facilities.
</t>
    </r>
    <r>
      <rPr>
        <b/>
        <sz val="11"/>
        <color theme="1"/>
        <rFont val="Calibri"/>
        <family val="2"/>
        <scheme val="minor"/>
      </rPr>
      <t xml:space="preserve">1.5. </t>
    </r>
    <r>
      <rPr>
        <sz val="11"/>
        <color theme="1"/>
        <rFont val="Calibri"/>
        <family val="2"/>
        <scheme val="minor"/>
      </rPr>
      <t>A description of how simulations of transfers are performed through the adjustment of generation, Load or both.</t>
    </r>
  </si>
  <si>
    <r>
      <rPr>
        <b/>
        <sz val="11"/>
        <color theme="1"/>
        <rFont val="Calibri"/>
        <family val="2"/>
        <scheme val="minor"/>
      </rPr>
      <t xml:space="preserve">R2. </t>
    </r>
    <r>
      <rPr>
        <sz val="11"/>
        <color theme="1"/>
        <rFont val="Calibri"/>
        <family val="2"/>
        <scheme val="minor"/>
      </rPr>
      <t xml:space="preserve">Each Planning Coordinator shall issue its Transfer Capability methodology, and any revisions to the Transfer Capability methodology, to the following entities subject to the following: [See standard pdf for requirements of issuing the Transfer Capability Methodology]
</t>
    </r>
    <r>
      <rPr>
        <b/>
        <sz val="11"/>
        <color theme="1"/>
        <rFont val="Calibri"/>
        <family val="2"/>
        <scheme val="minor"/>
      </rPr>
      <t xml:space="preserve">2.1. </t>
    </r>
    <r>
      <rPr>
        <sz val="11"/>
        <color theme="1"/>
        <rFont val="Calibri"/>
        <family val="2"/>
        <scheme val="minor"/>
      </rPr>
      <t xml:space="preserve">Distribute to the following prior to the effectiveness of such revisions:
</t>
    </r>
    <r>
      <rPr>
        <b/>
        <sz val="11"/>
        <color theme="1"/>
        <rFont val="Calibri"/>
        <family val="2"/>
        <scheme val="minor"/>
      </rPr>
      <t xml:space="preserve">2.1.1. </t>
    </r>
    <r>
      <rPr>
        <sz val="11"/>
        <color theme="1"/>
        <rFont val="Calibri"/>
        <family val="2"/>
        <scheme val="minor"/>
      </rPr>
      <t xml:space="preserve">Each Planning Coordinator adjacent to the Planning Coordinator’s Planning Coordinator area or overlapping the Planning Coordinator’s area.
</t>
    </r>
    <r>
      <rPr>
        <b/>
        <sz val="11"/>
        <color theme="1"/>
        <rFont val="Calibri"/>
        <family val="2"/>
        <scheme val="minor"/>
      </rPr>
      <t xml:space="preserve">2.1.2. </t>
    </r>
    <r>
      <rPr>
        <sz val="11"/>
        <color theme="1"/>
        <rFont val="Calibri"/>
        <family val="2"/>
        <scheme val="minor"/>
      </rPr>
      <t xml:space="preserve">Each Transmission Planner within the Planning Coordinator’s Planning Coordinator area.
</t>
    </r>
    <r>
      <rPr>
        <b/>
        <sz val="11"/>
        <color theme="1"/>
        <rFont val="Calibri"/>
        <family val="2"/>
        <scheme val="minor"/>
      </rPr>
      <t>2.2.</t>
    </r>
    <r>
      <rPr>
        <sz val="11"/>
        <color theme="1"/>
        <rFont val="Calibri"/>
        <family val="2"/>
        <scheme val="minor"/>
      </rPr>
      <t xml:space="preserve"> Distribute to each functional entity that has a reliability-related need for the Transfer Capability methodology and submits a request for that methodology within 30 calendar days of receiving that written request.</t>
    </r>
  </si>
  <si>
    <r>
      <rPr>
        <b/>
        <sz val="11"/>
        <color theme="1"/>
        <rFont val="Calibri"/>
        <family val="2"/>
        <scheme val="minor"/>
      </rPr>
      <t xml:space="preserve">R3. </t>
    </r>
    <r>
      <rPr>
        <b/>
        <sz val="11"/>
        <color rgb="FFFF0000"/>
        <rFont val="Calibri"/>
        <family val="2"/>
        <scheme val="minor"/>
      </rPr>
      <t>(INACTIVE)</t>
    </r>
    <r>
      <rPr>
        <sz val="11"/>
        <color theme="1"/>
        <rFont val="Calibri"/>
        <family val="2"/>
        <scheme val="minor"/>
      </rPr>
      <t xml:space="preserve"> 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</si>
  <si>
    <r>
      <rPr>
        <b/>
        <sz val="11"/>
        <color theme="1"/>
        <rFont val="Calibri"/>
        <family val="2"/>
        <scheme val="minor"/>
      </rPr>
      <t xml:space="preserve">R4. </t>
    </r>
    <r>
      <rPr>
        <sz val="11"/>
        <color theme="1"/>
        <rFont val="Calibri"/>
        <family val="2"/>
        <scheme val="minor"/>
      </rPr>
      <t>During each calendar year, each Planning Coordinator shall conduct simulations and document an assessment based on those simulations in accordance with its Transfer Capability methodology for at least one year in the Near-Term Transmission Planning Horizon.</t>
    </r>
  </si>
  <si>
    <r>
      <rPr>
        <b/>
        <sz val="11"/>
        <color theme="1"/>
        <rFont val="Calibri"/>
        <family val="2"/>
        <scheme val="minor"/>
      </rPr>
      <t xml:space="preserve">R5. </t>
    </r>
    <r>
      <rPr>
        <sz val="11"/>
        <color theme="1"/>
        <rFont val="Calibri"/>
        <family val="2"/>
        <scheme val="minor"/>
      </rPr>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r>
  </si>
  <si>
    <r>
      <rPr>
        <b/>
        <sz val="11"/>
        <color theme="1"/>
        <rFont val="Calibri"/>
        <family val="2"/>
        <scheme val="minor"/>
      </rPr>
      <t>R6.</t>
    </r>
    <r>
      <rPr>
        <sz val="11"/>
        <color theme="1"/>
        <rFont val="Calibri"/>
        <family val="2"/>
        <scheme val="minor"/>
      </rPr>
      <t xml:space="preserve"> 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r>
  </si>
  <si>
    <r>
      <rPr>
        <b/>
        <sz val="11"/>
        <color theme="1"/>
        <rFont val="Calibri"/>
        <family val="2"/>
        <scheme val="minor"/>
      </rPr>
      <t>R1.</t>
    </r>
    <r>
      <rPr>
        <sz val="11"/>
        <color theme="1"/>
        <rFont val="Calibri"/>
        <family val="2"/>
        <scheme val="minor"/>
      </rPr>
      <t xml:space="preserve"> 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r>
  </si>
  <si>
    <r>
      <rPr>
        <b/>
        <sz val="11"/>
        <color theme="1"/>
        <rFont val="Calibri"/>
        <family val="2"/>
        <scheme val="minor"/>
      </rPr>
      <t>R1.</t>
    </r>
    <r>
      <rPr>
        <sz val="11"/>
        <color theme="1"/>
        <rFont val="Calibri"/>
        <family val="2"/>
        <scheme val="minor"/>
      </rPr>
      <t xml:space="preserve"> The Load-Serving Entity, Transmission Planner, and Resource Planner shall each make known its amount of interruptible demands and Direct Control Load Management (DCLM) to Transmission Operators, Balancing Authorities, and Reliability Coordinators on request within 30 calendar days.</t>
    </r>
  </si>
  <si>
    <r>
      <rPr>
        <b/>
        <sz val="11"/>
        <color theme="1"/>
        <rFont val="Calibri"/>
        <family val="2"/>
        <scheme val="minor"/>
      </rPr>
      <t>R1.</t>
    </r>
    <r>
      <rPr>
        <sz val="11"/>
        <color theme="1"/>
        <rFont val="Calibri"/>
        <family val="2"/>
        <scheme val="minor"/>
      </rPr>
      <t xml:space="preserve"> Each Generator Owner shall provide its Transmission Planner with verification of the Real Power capability of its applicable Facilities as follows:
</t>
    </r>
    <r>
      <rPr>
        <b/>
        <sz val="11"/>
        <color theme="1"/>
        <rFont val="Calibri"/>
        <family val="2"/>
        <scheme val="minor"/>
      </rPr>
      <t>1.1.</t>
    </r>
    <r>
      <rPr>
        <sz val="11"/>
        <color theme="1"/>
        <rFont val="Calibri"/>
        <family val="2"/>
        <scheme val="minor"/>
      </rPr>
      <t xml:space="preserve"> Verify the Real Power capability of its generating units in accordance with Attachment 1.
</t>
    </r>
    <r>
      <rPr>
        <b/>
        <sz val="11"/>
        <color theme="1"/>
        <rFont val="Calibri"/>
        <family val="2"/>
        <scheme val="minor"/>
      </rPr>
      <t>1.2.</t>
    </r>
    <r>
      <rPr>
        <sz val="11"/>
        <color theme="1"/>
        <rFont val="Calibri"/>
        <family val="2"/>
        <scheme val="minor"/>
      </rPr>
      <t xml:space="preserve">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r>
  </si>
  <si>
    <r>
      <rPr>
        <b/>
        <sz val="11"/>
        <color theme="1"/>
        <rFont val="Calibri"/>
        <family val="2"/>
        <scheme val="minor"/>
      </rPr>
      <t xml:space="preserve">R2. </t>
    </r>
    <r>
      <rPr>
        <sz val="11"/>
        <color theme="1"/>
        <rFont val="Calibri"/>
        <family val="2"/>
        <scheme val="minor"/>
      </rPr>
      <t xml:space="preserve">Each Generator Owner shall provide its Transmission Planner with verification of the Reactive Power capability of its applicable Facilities as follows:
</t>
    </r>
    <r>
      <rPr>
        <b/>
        <sz val="11"/>
        <color theme="1"/>
        <rFont val="Calibri"/>
        <family val="2"/>
        <scheme val="minor"/>
      </rPr>
      <t>2.1.</t>
    </r>
    <r>
      <rPr>
        <sz val="11"/>
        <color theme="1"/>
        <rFont val="Calibri"/>
        <family val="2"/>
        <scheme val="minor"/>
      </rPr>
      <t xml:space="preserve"> Verify, in accordance with Attachment 1, (i) the Reactive Power capability of its generating units and (ii) the Reactive Power capability of its synchronous condenser units.
</t>
    </r>
    <r>
      <rPr>
        <b/>
        <sz val="11"/>
        <color theme="1"/>
        <rFont val="Calibri"/>
        <family val="2"/>
        <scheme val="minor"/>
      </rPr>
      <t xml:space="preserve">2.2. </t>
    </r>
    <r>
      <rPr>
        <sz val="11"/>
        <color theme="1"/>
        <rFont val="Calibri"/>
        <family val="2"/>
        <scheme val="minor"/>
      </rPr>
      <t>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r>
  </si>
  <si>
    <r>
      <rPr>
        <b/>
        <sz val="11"/>
        <color theme="1"/>
        <rFont val="Calibri"/>
        <family val="2"/>
        <scheme val="minor"/>
      </rPr>
      <t xml:space="preserve">R3. </t>
    </r>
    <r>
      <rPr>
        <sz val="11"/>
        <color theme="1"/>
        <rFont val="Calibri"/>
        <family val="2"/>
        <scheme val="minor"/>
      </rPr>
      <t xml:space="preserve">Each Transmission Owner shall provide its Transmission Planner with verification of the Reactive Power capability of its applicable Facilities as follows:
</t>
    </r>
    <r>
      <rPr>
        <b/>
        <sz val="11"/>
        <color theme="1"/>
        <rFont val="Calibri"/>
        <family val="2"/>
        <scheme val="minor"/>
      </rPr>
      <t xml:space="preserve">3.1. </t>
    </r>
    <r>
      <rPr>
        <sz val="11"/>
        <color theme="1"/>
        <rFont val="Calibri"/>
        <family val="2"/>
        <scheme val="minor"/>
      </rPr>
      <t xml:space="preserve">Verify, in accordance with Attachment 1, the Reactive Power capability of its synchronous condenser units.
</t>
    </r>
    <r>
      <rPr>
        <b/>
        <sz val="11"/>
        <color theme="1"/>
        <rFont val="Calibri"/>
        <family val="2"/>
        <scheme val="minor"/>
      </rPr>
      <t xml:space="preserve">3.2. </t>
    </r>
    <r>
      <rPr>
        <sz val="11"/>
        <color theme="1"/>
        <rFont val="Calibri"/>
        <family val="2"/>
        <scheme val="minor"/>
      </rPr>
      <t>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r>
  </si>
  <si>
    <r>
      <rPr>
        <b/>
        <sz val="11"/>
        <color theme="1"/>
        <rFont val="Calibri"/>
        <family val="2"/>
        <scheme val="minor"/>
      </rPr>
      <t xml:space="preserve">R1. </t>
    </r>
    <r>
      <rPr>
        <sz val="11"/>
        <color theme="1"/>
        <rFont val="Calibri"/>
        <family val="2"/>
        <scheme val="minor"/>
      </rPr>
      <t>Each Transmission Planner shall provide the following requested information to the Generator Owner within 90 calendar days of receiving a written request: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r>
  </si>
  <si>
    <r>
      <rPr>
        <b/>
        <sz val="11"/>
        <color theme="1"/>
        <rFont val="Calibri"/>
        <family val="2"/>
        <scheme val="minor"/>
      </rPr>
      <t xml:space="preserve">R2. </t>
    </r>
    <r>
      <rPr>
        <sz val="11"/>
        <color theme="1"/>
        <rFont val="Calibri"/>
        <family val="2"/>
        <scheme val="minor"/>
      </rPr>
      <t xml:space="preserve">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t>
    </r>
    <r>
      <rPr>
        <b/>
        <sz val="11"/>
        <color theme="1"/>
        <rFont val="Calibri"/>
        <family val="2"/>
        <scheme val="minor"/>
      </rPr>
      <t>2.1.</t>
    </r>
    <r>
      <rPr>
        <sz val="11"/>
        <color theme="1"/>
        <rFont val="Calibri"/>
        <family val="2"/>
        <scheme val="minor"/>
      </rPr>
      <t xml:space="preserve">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t>
    </r>
    <r>
      <rPr>
        <b/>
        <sz val="11"/>
        <color theme="1"/>
        <rFont val="Calibri"/>
        <family val="2"/>
        <scheme val="minor"/>
      </rPr>
      <t xml:space="preserve">2.1.1. </t>
    </r>
    <r>
      <rPr>
        <sz val="11"/>
        <color theme="1"/>
        <rFont val="Calibri"/>
        <family val="2"/>
        <scheme val="minor"/>
      </rPr>
      <t xml:space="preserve">Documentation demonstrating the applicable unit’s model response matches the recorded response for a voltage excursion from either a staged test or a measured system disturbance,
</t>
    </r>
    <r>
      <rPr>
        <b/>
        <sz val="11"/>
        <color theme="1"/>
        <rFont val="Calibri"/>
        <family val="2"/>
        <scheme val="minor"/>
      </rPr>
      <t>2.1.2</t>
    </r>
    <r>
      <rPr>
        <sz val="11"/>
        <color theme="1"/>
        <rFont val="Calibri"/>
        <family val="2"/>
        <scheme val="minor"/>
      </rPr>
      <t xml:space="preserve"> Manufacturer, model number (if available), and type of the excitation control system including, but not limited to static, AC brushless, DC rotating, and/or the plant volt/var control function (if installed),
</t>
    </r>
    <r>
      <rPr>
        <b/>
        <sz val="11"/>
        <color theme="1"/>
        <rFont val="Calibri"/>
        <family val="2"/>
        <scheme val="minor"/>
      </rPr>
      <t>2.1.3.</t>
    </r>
    <r>
      <rPr>
        <sz val="11"/>
        <color theme="1"/>
        <rFont val="Calibri"/>
        <family val="2"/>
        <scheme val="minor"/>
      </rPr>
      <t xml:space="preserve"> Model structure and data including, but not limited to reactance, time constants, saturation factors, total rotational inertia, or equivalent data for the generator,
</t>
    </r>
    <r>
      <rPr>
        <b/>
        <sz val="11"/>
        <color theme="1"/>
        <rFont val="Calibri"/>
        <family val="2"/>
        <scheme val="minor"/>
      </rPr>
      <t>2.1.4.</t>
    </r>
    <r>
      <rPr>
        <sz val="11"/>
        <color theme="1"/>
        <rFont val="Calibri"/>
        <family val="2"/>
        <scheme val="minor"/>
      </rPr>
      <t xml:space="preserve"> Model structure and data for the excitation control system, including the closed loop voltage regulator if a closed loop voltage regulator is installed or the model structure and data for the plant volt/var control function system,
</t>
    </r>
    <r>
      <rPr>
        <b/>
        <sz val="11"/>
        <color theme="1"/>
        <rFont val="Calibri"/>
        <family val="2"/>
        <scheme val="minor"/>
      </rPr>
      <t xml:space="preserve">2.1.5. </t>
    </r>
    <r>
      <rPr>
        <sz val="11"/>
        <color theme="1"/>
        <rFont val="Calibri"/>
        <family val="2"/>
        <scheme val="minor"/>
      </rPr>
      <t xml:space="preserve">Compensation settings (such as droop, line drop, differential compensation), if used, and
</t>
    </r>
    <r>
      <rPr>
        <b/>
        <sz val="11"/>
        <color theme="1"/>
        <rFont val="Calibri"/>
        <family val="2"/>
        <scheme val="minor"/>
      </rPr>
      <t>2.1.6.</t>
    </r>
    <r>
      <rPr>
        <sz val="11"/>
        <color theme="1"/>
        <rFont val="Calibri"/>
        <family val="2"/>
        <scheme val="minor"/>
      </rPr>
      <t xml:space="preserve"> Model structure and data for power system stabilizer, if so equipped.</t>
    </r>
  </si>
  <si>
    <r>
      <rPr>
        <b/>
        <sz val="11"/>
        <color theme="1"/>
        <rFont val="Calibri"/>
        <family val="2"/>
        <scheme val="minor"/>
      </rPr>
      <t xml:space="preserve">R3. </t>
    </r>
    <r>
      <rPr>
        <sz val="11"/>
        <color theme="1"/>
        <rFont val="Calibri"/>
        <family val="2"/>
        <scheme val="minor"/>
      </rPr>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r>
  </si>
  <si>
    <r>
      <rPr>
        <b/>
        <sz val="11"/>
        <color theme="1"/>
        <rFont val="Calibri"/>
        <family val="2"/>
        <scheme val="minor"/>
      </rPr>
      <t>R4.</t>
    </r>
    <r>
      <rPr>
        <sz val="11"/>
        <color theme="1"/>
        <rFont val="Calibri"/>
        <family val="2"/>
        <scheme val="minor"/>
      </rPr>
      <t xml:space="preserve"> 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r>
  </si>
  <si>
    <r>
      <rPr>
        <b/>
        <sz val="11"/>
        <color theme="1"/>
        <rFont val="Calibri"/>
        <family val="2"/>
        <scheme val="minor"/>
      </rPr>
      <t>R5.</t>
    </r>
    <r>
      <rPr>
        <sz val="11"/>
        <color theme="1"/>
        <rFont val="Calibri"/>
        <family val="2"/>
        <scheme val="minor"/>
      </rPr>
      <t xml:space="preserve"> 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t>
    </r>
  </si>
  <si>
    <r>
      <rPr>
        <b/>
        <sz val="11"/>
        <color theme="1"/>
        <rFont val="Calibri"/>
        <family val="2"/>
        <scheme val="minor"/>
      </rPr>
      <t xml:space="preserve">R6. </t>
    </r>
    <r>
      <rPr>
        <sz val="11"/>
        <color theme="1"/>
        <rFont val="Calibri"/>
        <family val="2"/>
        <scheme val="minor"/>
      </rPr>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t>
    </r>
    <r>
      <rPr>
        <b/>
        <sz val="11"/>
        <color theme="1"/>
        <rFont val="Calibri"/>
        <family val="2"/>
        <scheme val="minor"/>
      </rPr>
      <t xml:space="preserve">6.1. </t>
    </r>
    <r>
      <rPr>
        <sz val="11"/>
        <color theme="1"/>
        <rFont val="Calibri"/>
        <family val="2"/>
        <scheme val="minor"/>
      </rPr>
      <t xml:space="preserve">The excitation control system or plant volt/var control function model initializes to compute modeling data without error,
</t>
    </r>
    <r>
      <rPr>
        <b/>
        <sz val="11"/>
        <color theme="1"/>
        <rFont val="Calibri"/>
        <family val="2"/>
        <scheme val="minor"/>
      </rPr>
      <t xml:space="preserve">6.2. </t>
    </r>
    <r>
      <rPr>
        <sz val="11"/>
        <color theme="1"/>
        <rFont val="Calibri"/>
        <family val="2"/>
        <scheme val="minor"/>
      </rPr>
      <t xml:space="preserve">A no-disturbance simulation results in negligible transients, and
</t>
    </r>
    <r>
      <rPr>
        <b/>
        <sz val="11"/>
        <color theme="1"/>
        <rFont val="Calibri"/>
        <family val="2"/>
        <scheme val="minor"/>
      </rPr>
      <t xml:space="preserve">6.3. </t>
    </r>
    <r>
      <rPr>
        <sz val="11"/>
        <color theme="1"/>
        <rFont val="Calibri"/>
        <family val="2"/>
        <scheme val="minor"/>
      </rPr>
      <t>For an otherwise stable simulation, a disturbance simulation results in the excitation control and plant volt/var control function model exhibiting positive damping.</t>
    </r>
  </si>
  <si>
    <r>
      <rPr>
        <b/>
        <sz val="11"/>
        <color theme="1"/>
        <rFont val="Calibri"/>
        <family val="2"/>
        <scheme val="minor"/>
      </rPr>
      <t xml:space="preserve">R1. </t>
    </r>
    <r>
      <rPr>
        <sz val="11"/>
        <color theme="1"/>
        <rFont val="Calibri"/>
        <family val="2"/>
        <scheme val="minor"/>
      </rPr>
      <t>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t>
    </r>
  </si>
  <si>
    <r>
      <rPr>
        <b/>
        <sz val="11"/>
        <color theme="1"/>
        <rFont val="Calibri"/>
        <family val="2"/>
        <scheme val="minor"/>
      </rPr>
      <t xml:space="preserve">R2. </t>
    </r>
    <r>
      <rPr>
        <sz val="11"/>
        <color theme="1"/>
        <rFont val="Calibri"/>
        <family val="2"/>
        <scheme val="minor"/>
      </rPr>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t>
    </r>
    <r>
      <rPr>
        <b/>
        <sz val="11"/>
        <color theme="1"/>
        <rFont val="Calibri"/>
        <family val="2"/>
        <scheme val="minor"/>
      </rPr>
      <t xml:space="preserve">2.1. </t>
    </r>
    <r>
      <rPr>
        <sz val="11"/>
        <color theme="1"/>
        <rFont val="Calibri"/>
        <family val="2"/>
        <scheme val="minor"/>
      </rPr>
      <t xml:space="preserve">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t>
    </r>
    <r>
      <rPr>
        <b/>
        <sz val="11"/>
        <color theme="1"/>
        <rFont val="Calibri"/>
        <family val="2"/>
        <scheme val="minor"/>
      </rPr>
      <t xml:space="preserve">2.1.1. </t>
    </r>
    <r>
      <rPr>
        <sz val="11"/>
        <color theme="1"/>
        <rFont val="Calibri"/>
        <family val="2"/>
        <scheme val="minor"/>
      </rPr>
      <t xml:space="preserve">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
</t>
    </r>
    <r>
      <rPr>
        <b/>
        <sz val="11"/>
        <color theme="1"/>
        <rFont val="Calibri"/>
        <family val="2"/>
        <scheme val="minor"/>
      </rPr>
      <t xml:space="preserve">2.1.2. </t>
    </r>
    <r>
      <rPr>
        <sz val="11"/>
        <color theme="1"/>
        <rFont val="Calibri"/>
        <family val="2"/>
        <scheme val="minor"/>
      </rPr>
      <t xml:space="preserve">Type of governor and load control or active power control/frequency control3 equipment,
</t>
    </r>
    <r>
      <rPr>
        <b/>
        <sz val="11"/>
        <color theme="1"/>
        <rFont val="Calibri"/>
        <family val="2"/>
        <scheme val="minor"/>
      </rPr>
      <t>2.1.3.</t>
    </r>
    <r>
      <rPr>
        <sz val="11"/>
        <color theme="1"/>
        <rFont val="Calibri"/>
        <family val="2"/>
        <scheme val="minor"/>
      </rPr>
      <t xml:space="preserve"> A description of the turbine (e.g. for hydro turbine - Kaplan, Francis, or Pelton; for steam turbine - boiler type, normal fuel type, and turbine type; for gas turbine - the type and manufacturer; for variable energy plant - type and manufacturer),
</t>
    </r>
    <r>
      <rPr>
        <b/>
        <sz val="11"/>
        <color theme="1"/>
        <rFont val="Calibri"/>
        <family val="2"/>
        <scheme val="minor"/>
      </rPr>
      <t>2.1.4.</t>
    </r>
    <r>
      <rPr>
        <sz val="11"/>
        <color theme="1"/>
        <rFont val="Calibri"/>
        <family val="2"/>
        <scheme val="minor"/>
      </rPr>
      <t xml:space="preserve"> Model structure and data for turbine/governor and load control or active power/frequency control, and
</t>
    </r>
    <r>
      <rPr>
        <b/>
        <sz val="11"/>
        <color theme="1"/>
        <rFont val="Calibri"/>
        <family val="2"/>
        <scheme val="minor"/>
      </rPr>
      <t xml:space="preserve">2.1.5. </t>
    </r>
    <r>
      <rPr>
        <sz val="11"/>
        <color theme="1"/>
        <rFont val="Calibri"/>
        <family val="2"/>
        <scheme val="minor"/>
      </rPr>
      <t>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t>
    </r>
  </si>
  <si>
    <r>
      <rPr>
        <b/>
        <sz val="11"/>
        <color theme="1"/>
        <rFont val="Calibri"/>
        <family val="2"/>
        <scheme val="minor"/>
      </rPr>
      <t>R3.</t>
    </r>
    <r>
      <rPr>
        <sz val="11"/>
        <color theme="1"/>
        <rFont val="Calibri"/>
        <family val="2"/>
        <scheme val="minor"/>
      </rPr>
      <t xml:space="preserve"> 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The written response shall contain either the technical basis for maintaining the current model, the model changes, or a plan to perform model verification (in accordance with
Requirement R2). </t>
    </r>
  </si>
  <si>
    <r>
      <rPr>
        <b/>
        <sz val="11"/>
        <color theme="1"/>
        <rFont val="Calibri"/>
        <family val="2"/>
        <scheme val="minor"/>
      </rPr>
      <t xml:space="preserve">R4. </t>
    </r>
    <r>
      <rPr>
        <sz val="11"/>
        <color theme="1"/>
        <rFont val="Calibri"/>
        <family val="2"/>
        <scheme val="minor"/>
      </rPr>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r>
  </si>
  <si>
    <r>
      <rPr>
        <b/>
        <sz val="11"/>
        <color theme="1"/>
        <rFont val="Calibri"/>
        <family val="2"/>
        <scheme val="minor"/>
      </rPr>
      <t xml:space="preserve">R5. </t>
    </r>
    <r>
      <rPr>
        <sz val="11"/>
        <color theme="1"/>
        <rFont val="Calibri"/>
        <family val="2"/>
        <scheme val="minor"/>
      </rPr>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t>
    </r>
    <r>
      <rPr>
        <b/>
        <sz val="11"/>
        <color theme="1"/>
        <rFont val="Calibri"/>
        <family val="2"/>
        <scheme val="minor"/>
      </rPr>
      <t xml:space="preserve">5.1. </t>
    </r>
    <r>
      <rPr>
        <sz val="11"/>
        <color theme="1"/>
        <rFont val="Calibri"/>
        <family val="2"/>
        <scheme val="minor"/>
      </rPr>
      <t xml:space="preserve">The turbine/governor and load control or active power/frequency control function model initializes to compute modeling data without error,
</t>
    </r>
    <r>
      <rPr>
        <b/>
        <sz val="11"/>
        <color theme="1"/>
        <rFont val="Calibri"/>
        <family val="2"/>
        <scheme val="minor"/>
      </rPr>
      <t xml:space="preserve">5.2 </t>
    </r>
    <r>
      <rPr>
        <sz val="11"/>
        <color theme="1"/>
        <rFont val="Calibri"/>
        <family val="2"/>
        <scheme val="minor"/>
      </rPr>
      <t xml:space="preserve">A no-disturbance simulation results in negligible transients, and
</t>
    </r>
    <r>
      <rPr>
        <b/>
        <sz val="11"/>
        <color theme="1"/>
        <rFont val="Calibri"/>
        <family val="2"/>
        <scheme val="minor"/>
      </rPr>
      <t xml:space="preserve">5.3. </t>
    </r>
    <r>
      <rPr>
        <sz val="11"/>
        <color theme="1"/>
        <rFont val="Calibri"/>
        <family val="2"/>
        <scheme val="minor"/>
      </rPr>
      <t>For an otherwise stable simulation, a disturbance simulation results in the turbine/governor and load control or active power/frequency control model exhibiting positive damping.</t>
    </r>
  </si>
  <si>
    <r>
      <rPr>
        <b/>
        <sz val="11"/>
        <color theme="1"/>
        <rFont val="Calibri"/>
        <family val="2"/>
        <scheme val="minor"/>
      </rPr>
      <t>R1.</t>
    </r>
    <r>
      <rPr>
        <sz val="11"/>
        <color theme="1"/>
        <rFont val="Calibri"/>
        <family val="2"/>
        <scheme val="minor"/>
      </rPr>
      <t xml:space="preserve"> Each Transmission Service Provider shall include in its Available Transfer Capability Implementation Document (ATCID), at a minimum, the following information relative to its methodology for determining Total Transfer Capability (TTC):
</t>
    </r>
    <r>
      <rPr>
        <b/>
        <sz val="11"/>
        <color theme="1"/>
        <rFont val="Calibri"/>
        <family val="2"/>
        <scheme val="minor"/>
      </rPr>
      <t xml:space="preserve">R1.1. </t>
    </r>
    <r>
      <rPr>
        <sz val="11"/>
        <color theme="1"/>
        <rFont val="Calibri"/>
        <family val="2"/>
        <scheme val="minor"/>
      </rPr>
      <t xml:space="preserve">Information describing how the selected methodology has been implemented, in such detail that, given the same information used by the Transmission Operator, the results of the TTC calculations can be validated.
</t>
    </r>
    <r>
      <rPr>
        <b/>
        <sz val="11"/>
        <color theme="1"/>
        <rFont val="Calibri"/>
        <family val="2"/>
        <scheme val="minor"/>
      </rPr>
      <t>R1.2.</t>
    </r>
    <r>
      <rPr>
        <sz val="11"/>
        <color theme="1"/>
        <rFont val="Calibri"/>
        <family val="2"/>
        <scheme val="minor"/>
      </rPr>
      <t xml:space="preserve"> A description of the manner in which the Transmission Operator will account for Interchange Schedules in the calculation of TTC.
</t>
    </r>
    <r>
      <rPr>
        <b/>
        <sz val="11"/>
        <color theme="1"/>
        <rFont val="Calibri"/>
        <family val="2"/>
        <scheme val="minor"/>
      </rPr>
      <t>R1.3.</t>
    </r>
    <r>
      <rPr>
        <sz val="11"/>
        <color theme="1"/>
        <rFont val="Calibri"/>
        <family val="2"/>
        <scheme val="minor"/>
      </rPr>
      <t xml:space="preserve"> Any contractual obligations for allocation of TTC.
</t>
    </r>
    <r>
      <rPr>
        <b/>
        <sz val="11"/>
        <color theme="1"/>
        <rFont val="Calibri"/>
        <family val="2"/>
        <scheme val="minor"/>
      </rPr>
      <t xml:space="preserve">R1.4. </t>
    </r>
    <r>
      <rPr>
        <sz val="11"/>
        <color theme="1"/>
        <rFont val="Calibri"/>
        <family val="2"/>
        <scheme val="minor"/>
      </rPr>
      <t xml:space="preserve">A description of the manner in which Contingencies are identified for use in the TTC process.
</t>
    </r>
    <r>
      <rPr>
        <b/>
        <sz val="11"/>
        <color theme="1"/>
        <rFont val="Calibri"/>
        <family val="2"/>
        <scheme val="minor"/>
      </rPr>
      <t>R1.5.</t>
    </r>
    <r>
      <rPr>
        <sz val="11"/>
        <color theme="1"/>
        <rFont val="Calibri"/>
        <family val="2"/>
        <scheme val="minor"/>
      </rPr>
      <t xml:space="preserve"> The following information on how source and sink for transmission service is accounted for in ATC calculations including:
</t>
    </r>
    <r>
      <rPr>
        <b/>
        <sz val="11"/>
        <color theme="1"/>
        <rFont val="Calibri"/>
        <family val="2"/>
        <scheme val="minor"/>
      </rPr>
      <t xml:space="preserve">R1.5.1. </t>
    </r>
    <r>
      <rPr>
        <sz val="11"/>
        <color theme="1"/>
        <rFont val="Calibri"/>
        <family val="2"/>
        <scheme val="minor"/>
      </rPr>
      <t xml:space="preserve">Define if the source used for Available Transfer Capability (ATC) calculations is obtained from the source field or the Point of Receipt (POR) field of the transmission reservation
</t>
    </r>
    <r>
      <rPr>
        <b/>
        <sz val="11"/>
        <color theme="1"/>
        <rFont val="Calibri"/>
        <family val="2"/>
        <scheme val="minor"/>
      </rPr>
      <t>R1.5.2.</t>
    </r>
    <r>
      <rPr>
        <sz val="11"/>
        <color theme="1"/>
        <rFont val="Calibri"/>
        <family val="2"/>
        <scheme val="minor"/>
      </rPr>
      <t xml:space="preserve"> Define if the sink used for ATC calculations is obtained from the sink field or the Point of Delivery (POD) field of the transmission reservation
</t>
    </r>
    <r>
      <rPr>
        <b/>
        <sz val="11"/>
        <color theme="1"/>
        <rFont val="Calibri"/>
        <family val="2"/>
        <scheme val="minor"/>
      </rPr>
      <t>R1.5.3.</t>
    </r>
    <r>
      <rPr>
        <sz val="11"/>
        <color theme="1"/>
        <rFont val="Calibri"/>
        <family val="2"/>
        <scheme val="minor"/>
      </rPr>
      <t xml:space="preserve"> The source/sink or POR/POD identification and mapping to the model.
</t>
    </r>
    <r>
      <rPr>
        <b/>
        <sz val="11"/>
        <color theme="1"/>
        <rFont val="Calibri"/>
        <family val="2"/>
        <scheme val="minor"/>
      </rPr>
      <t>R1.5.4.</t>
    </r>
    <r>
      <rPr>
        <sz val="11"/>
        <color theme="1"/>
        <rFont val="Calibri"/>
        <family val="2"/>
        <scheme val="minor"/>
      </rPr>
      <t xml:space="preserve"> If the Transmission Service Provider’s ATC calculation process involves a grouping of generation, the ATCID must identify how these generators participate in the group.</t>
    </r>
  </si>
  <si>
    <r>
      <rPr>
        <b/>
        <sz val="11"/>
        <color theme="1"/>
        <rFont val="Calibri"/>
        <family val="2"/>
        <scheme val="minor"/>
      </rPr>
      <t xml:space="preserve">R10. </t>
    </r>
    <r>
      <rPr>
        <sz val="11"/>
        <color theme="1"/>
        <rFont val="Calibri"/>
        <family val="2"/>
        <scheme val="minor"/>
      </rPr>
      <t>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t>
    </r>
  </si>
  <si>
    <r>
      <rPr>
        <b/>
        <sz val="11"/>
        <color theme="1"/>
        <rFont val="Calibri"/>
        <family val="2"/>
        <scheme val="minor"/>
      </rPr>
      <t xml:space="preserve">R11. </t>
    </r>
    <r>
      <rPr>
        <sz val="11"/>
        <color theme="1"/>
        <rFont val="Calibri"/>
        <family val="2"/>
        <scheme val="minor"/>
      </rPr>
      <t>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t>
    </r>
  </si>
  <si>
    <r>
      <rPr>
        <b/>
        <sz val="11"/>
        <color theme="1"/>
        <rFont val="Calibri"/>
        <family val="2"/>
        <scheme val="minor"/>
      </rPr>
      <t xml:space="preserve">R2. </t>
    </r>
    <r>
      <rPr>
        <sz val="11"/>
        <color theme="1"/>
        <rFont val="Calibri"/>
        <family val="2"/>
        <scheme val="minor"/>
      </rPr>
      <t xml:space="preserve">When calculating TTC for ATC Paths, the Transmission Operator shall use a Transmission model that contains all of the following:
</t>
    </r>
    <r>
      <rPr>
        <b/>
        <sz val="11"/>
        <color theme="1"/>
        <rFont val="Calibri"/>
        <family val="2"/>
        <scheme val="minor"/>
      </rPr>
      <t>R2.1.</t>
    </r>
    <r>
      <rPr>
        <sz val="11"/>
        <color theme="1"/>
        <rFont val="Calibri"/>
        <family val="2"/>
        <scheme val="minor"/>
      </rPr>
      <t xml:space="preserve"> Modeling data and topology of its Reliability Coordinator’s area of responsibility. Equivalent representation of radial lines and facilities 161 kV or below is allowed.
</t>
    </r>
    <r>
      <rPr>
        <b/>
        <sz val="11"/>
        <color theme="1"/>
        <rFont val="Calibri"/>
        <family val="2"/>
        <scheme val="minor"/>
      </rPr>
      <t xml:space="preserve">R2.2. </t>
    </r>
    <r>
      <rPr>
        <sz val="11"/>
        <color theme="1"/>
        <rFont val="Calibri"/>
        <family val="2"/>
        <scheme val="minor"/>
      </rPr>
      <t xml:space="preserve">Modeling data and topology (or equivalent representation) for immediately adjacent and beyond Reliability Coordination areas.
</t>
    </r>
    <r>
      <rPr>
        <b/>
        <sz val="11"/>
        <color theme="1"/>
        <rFont val="Calibri"/>
        <family val="2"/>
        <scheme val="minor"/>
      </rPr>
      <t xml:space="preserve">R2.3. </t>
    </r>
    <r>
      <rPr>
        <sz val="11"/>
        <color theme="1"/>
        <rFont val="Calibri"/>
        <family val="2"/>
        <scheme val="minor"/>
      </rPr>
      <t>Facility Ratings specified by the Generator Owners and Transmission Owners.</t>
    </r>
  </si>
  <si>
    <r>
      <rPr>
        <b/>
        <sz val="11"/>
        <color theme="1"/>
        <rFont val="Calibri"/>
        <family val="2"/>
        <scheme val="minor"/>
      </rPr>
      <t xml:space="preserve">R3. </t>
    </r>
    <r>
      <rPr>
        <sz val="11"/>
        <color theme="1"/>
        <rFont val="Calibri"/>
        <family val="2"/>
        <scheme val="minor"/>
      </rPr>
      <t xml:space="preserve">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t>
    </r>
    <r>
      <rPr>
        <b/>
        <sz val="11"/>
        <color theme="1"/>
        <rFont val="Calibri"/>
        <family val="2"/>
        <scheme val="minor"/>
      </rPr>
      <t>R3.1.</t>
    </r>
    <r>
      <rPr>
        <sz val="11"/>
        <color theme="1"/>
        <rFont val="Calibri"/>
        <family val="2"/>
        <scheme val="minor"/>
      </rPr>
      <t xml:space="preserve"> For TTCs, use the following (as well as any other values and additional parameters as specified in the ATCID):
</t>
    </r>
    <r>
      <rPr>
        <b/>
        <sz val="11"/>
        <color theme="1"/>
        <rFont val="Calibri"/>
        <family val="2"/>
        <scheme val="minor"/>
      </rPr>
      <t>R3.1.1.</t>
    </r>
    <r>
      <rPr>
        <sz val="11"/>
        <color theme="1"/>
        <rFont val="Calibri"/>
        <family val="2"/>
        <scheme val="minor"/>
      </rPr>
      <t xml:space="preserve"> Expected generation and Transmission outages, additions, and retirements, included as specified in the ATCID.
</t>
    </r>
    <r>
      <rPr>
        <b/>
        <sz val="11"/>
        <color theme="1"/>
        <rFont val="Calibri"/>
        <family val="2"/>
        <scheme val="minor"/>
      </rPr>
      <t>R3.1.2.</t>
    </r>
    <r>
      <rPr>
        <sz val="11"/>
        <color theme="1"/>
        <rFont val="Calibri"/>
        <family val="2"/>
        <scheme val="minor"/>
      </rPr>
      <t xml:space="preserve"> A daily or hourly load forecast for TTCs used in current-day and next-day ATC calculations.
</t>
    </r>
    <r>
      <rPr>
        <b/>
        <sz val="11"/>
        <color theme="1"/>
        <rFont val="Calibri"/>
        <family val="2"/>
        <scheme val="minor"/>
      </rPr>
      <t>R3.1.3.</t>
    </r>
    <r>
      <rPr>
        <sz val="11"/>
        <color theme="1"/>
        <rFont val="Calibri"/>
        <family val="2"/>
        <scheme val="minor"/>
      </rPr>
      <t xml:space="preserve"> A daily load forecast for TTCs used in ATC calculations for days two through 31.
</t>
    </r>
    <r>
      <rPr>
        <b/>
        <sz val="11"/>
        <color theme="1"/>
        <rFont val="Calibri"/>
        <family val="2"/>
        <scheme val="minor"/>
      </rPr>
      <t>R3.1.4.</t>
    </r>
    <r>
      <rPr>
        <sz val="11"/>
        <color theme="1"/>
        <rFont val="Calibri"/>
        <family val="2"/>
        <scheme val="minor"/>
      </rPr>
      <t xml:space="preserve"> A monthly load forecast for TTCs used in ATC calculations for months two through 13 months TTCs.
</t>
    </r>
    <r>
      <rPr>
        <b/>
        <sz val="11"/>
        <color theme="1"/>
        <rFont val="Calibri"/>
        <family val="2"/>
        <scheme val="minor"/>
      </rPr>
      <t xml:space="preserve">R3.1.5. </t>
    </r>
    <r>
      <rPr>
        <sz val="11"/>
        <color theme="1"/>
        <rFont val="Calibri"/>
        <family val="2"/>
        <scheme val="minor"/>
      </rPr>
      <t>Unit commitment and dispatch order, to include all designated network resources and other resources that are committed or have the legal obligation to run, (within or out of economic dispatch) as they are expected to run.</t>
    </r>
  </si>
  <si>
    <r>
      <rPr>
        <b/>
        <sz val="11"/>
        <color theme="1"/>
        <rFont val="Calibri"/>
        <family val="2"/>
        <scheme val="minor"/>
      </rPr>
      <t xml:space="preserve">R4. </t>
    </r>
    <r>
      <rPr>
        <sz val="11"/>
        <color theme="1"/>
        <rFont val="Calibri"/>
        <family val="2"/>
        <scheme val="minor"/>
      </rPr>
      <t xml:space="preserve">When calculating TTCs for ATC Paths, the Transmission Operator shall meet all of the following conditions:
</t>
    </r>
    <r>
      <rPr>
        <b/>
        <sz val="11"/>
        <color theme="1"/>
        <rFont val="Calibri"/>
        <family val="2"/>
        <scheme val="minor"/>
      </rPr>
      <t xml:space="preserve">R4.1. </t>
    </r>
    <r>
      <rPr>
        <sz val="11"/>
        <color theme="1"/>
        <rFont val="Calibri"/>
        <family val="2"/>
        <scheme val="minor"/>
      </rPr>
      <t xml:space="preserve">Use all Contingencies meeting the criteria described in the ATCID.
</t>
    </r>
    <r>
      <rPr>
        <b/>
        <sz val="11"/>
        <color theme="1"/>
        <rFont val="Calibri"/>
        <family val="2"/>
        <scheme val="minor"/>
      </rPr>
      <t xml:space="preserve">R4.2. </t>
    </r>
    <r>
      <rPr>
        <sz val="11"/>
        <color theme="1"/>
        <rFont val="Calibri"/>
        <family val="2"/>
        <scheme val="minor"/>
      </rPr>
      <t xml:space="preserve">Respect any contractual allocations of TTC.
</t>
    </r>
    <r>
      <rPr>
        <b/>
        <sz val="11"/>
        <color theme="1"/>
        <rFont val="Calibri"/>
        <family val="2"/>
        <scheme val="minor"/>
      </rPr>
      <t>R4.3.</t>
    </r>
    <r>
      <rPr>
        <sz val="11"/>
        <color theme="1"/>
        <rFont val="Calibri"/>
        <family val="2"/>
        <scheme val="minor"/>
      </rPr>
      <t xml:space="preserve"> Include, for each time period, the Firm Transmission Service expected to be scheduled as specified in the ATCID (filtered to reduce or eliminate duplicate impacts from transactions using Transmission service from multiple Transmission Service Providers) for the Transmission Service Provider, all adjacent Transmission Service Providers, and any Transmission Service Providers with which coordination agreements have been executed modeling the source and sink as follows:
- If the source, as specified in the ATCID, has been identified in the reservation and it is discretely modeled in the Transmission Service Provider’s Transmission model, use the discretely modeled point as the source.
- If the source, as specified in the ATCID, has been identified in the reservation and the point can be mapped to an “equivalence” or “aggregate representation” in the Transmission Service Provider’s Transmission model, use the modeled equivalence or aggregate as the source.
- If the source, as specified in the ATCID, has been identified in the reservation and the point cannot be mapped to a discretely modeled point, an “equivalence,” or an “aggregate representation” in the Transmission Service Provider’s Transmission model, use the immediately adjacent Balancing Authority associated with the Transmission Service Provider from which the power is to be received as the source.
- If the source, as specified in the ATCID, has not been identified in the reservation, use the immediately adjacent Balancing Authority associated with the Transmission Service Provider from which the power is to be received as the source.
- If the sink, as specified in the ATCID, has been identified in the reservation and it is discretely modeled in the Transmission Service Provider’s Transmission model, use the discretely modeled point shall as the sink.
- If the sink, as specified in the ATCID, has been identified in the reservation and the point can be mapped to an “equivalence” or “aggregate representation” in the Transmission Service Provider’s Transmission model, use the modeled equivalence or aggregate as the sink.
- If the sink, as specified in the ATCID, has been identified in the reservation and the point can not be mapped to a discretely modeled point, an “equivalence,” or an “aggregate representation” in the Transmission Service Provider’s Transmission model, use the immediately adjacent Balancing Authority associated with the Transmission Service Provider to which the power is to be delivered as the sink.
- If the sink, as specified in the ATCID, has not been identified in the reservation, use the immediately adjacent Balancing Authority associated with the Transmission Service Provider to which the power is being delivered as the sink.</t>
    </r>
  </si>
  <si>
    <r>
      <rPr>
        <b/>
        <sz val="11"/>
        <color theme="1"/>
        <rFont val="Calibri"/>
        <family val="2"/>
        <scheme val="minor"/>
      </rPr>
      <t xml:space="preserve">R5. </t>
    </r>
    <r>
      <rPr>
        <sz val="11"/>
        <color theme="1"/>
        <rFont val="Calibri"/>
        <family val="2"/>
        <scheme val="minor"/>
      </rPr>
      <t xml:space="preserve">Each Transmission Operator shall establish TTC for each ATC Path as defined below:
</t>
    </r>
    <r>
      <rPr>
        <b/>
        <sz val="11"/>
        <color theme="1"/>
        <rFont val="Calibri"/>
        <family val="2"/>
        <scheme val="minor"/>
      </rPr>
      <t>R5.1.</t>
    </r>
    <r>
      <rPr>
        <sz val="11"/>
        <color theme="1"/>
        <rFont val="Calibri"/>
        <family val="2"/>
        <scheme val="minor"/>
      </rPr>
      <t xml:space="preserve"> At least once within the seven calendar days prior to the specified period for TTCs used in hourly and daily ATC calculations.
</t>
    </r>
    <r>
      <rPr>
        <b/>
        <sz val="11"/>
        <color theme="1"/>
        <rFont val="Calibri"/>
        <family val="2"/>
        <scheme val="minor"/>
      </rPr>
      <t xml:space="preserve">R5.2. </t>
    </r>
    <r>
      <rPr>
        <sz val="11"/>
        <color theme="1"/>
        <rFont val="Calibri"/>
        <family val="2"/>
        <scheme val="minor"/>
      </rPr>
      <t xml:space="preserve">At least once per calendar month for TTCs used in monthly ATC calculations.
</t>
    </r>
    <r>
      <rPr>
        <b/>
        <sz val="11"/>
        <color theme="1"/>
        <rFont val="Calibri"/>
        <family val="2"/>
        <scheme val="minor"/>
      </rPr>
      <t>R5.3.</t>
    </r>
    <r>
      <rPr>
        <sz val="11"/>
        <color theme="1"/>
        <rFont val="Calibri"/>
        <family val="2"/>
        <scheme val="minor"/>
      </rPr>
      <t xml:space="preserve"> Within 24 hours of the unexpected outage of a 500 kV or higher transmission Facility or a transformer with a low-side voltage of 200 kV or higher for TTCs  in effect during the anticipated duration of the outage, provided such outage is expected to last 24 hours or longer.</t>
    </r>
  </si>
  <si>
    <r>
      <rPr>
        <b/>
        <sz val="11"/>
        <color theme="1"/>
        <rFont val="Calibri"/>
        <family val="2"/>
        <scheme val="minor"/>
      </rPr>
      <t>R6.</t>
    </r>
    <r>
      <rPr>
        <sz val="11"/>
        <color theme="1"/>
        <rFont val="Calibri"/>
        <family val="2"/>
        <scheme val="minor"/>
      </rPr>
      <t xml:space="preserve"> Each Transmission Operator shall establish TTC for each ATC Path using the following process:
</t>
    </r>
    <r>
      <rPr>
        <b/>
        <sz val="11"/>
        <color theme="1"/>
        <rFont val="Calibri"/>
        <family val="2"/>
        <scheme val="minor"/>
      </rPr>
      <t xml:space="preserve">R6.1. </t>
    </r>
    <r>
      <rPr>
        <sz val="11"/>
        <color theme="1"/>
        <rFont val="Calibri"/>
        <family val="2"/>
        <scheme val="minor"/>
      </rPr>
      <t xml:space="preserve">Determine the incremental Transfer Capability for each ATC Path by increasing generation and/or decreasing load within the source Balancing Authority area and decreasing generation and/or increasing load within the sink Balancing Authority area until either:
- A System Operating Limit is reached on the Transmission Service Provider’s system, or
- A SOL is reached on any other adjacent system in the Transmission model that is not on the study path and the distribution factor is 5% or greater.
</t>
    </r>
    <r>
      <rPr>
        <b/>
        <sz val="11"/>
        <color theme="1"/>
        <rFont val="Calibri"/>
        <family val="2"/>
        <scheme val="minor"/>
      </rPr>
      <t>R6.2.</t>
    </r>
    <r>
      <rPr>
        <sz val="11"/>
        <color theme="1"/>
        <rFont val="Calibri"/>
        <family val="2"/>
        <scheme val="minor"/>
      </rPr>
      <t xml:space="preserve"> If the limit in step R6.1 can not be reached by adjusting any combination of load or generation, then set the incremental Transfer Capability by the results of the case where the maximum adjustments were applied.
</t>
    </r>
    <r>
      <rPr>
        <b/>
        <sz val="11"/>
        <color theme="1"/>
        <rFont val="Calibri"/>
        <family val="2"/>
        <scheme val="minor"/>
      </rPr>
      <t>R6.3.</t>
    </r>
    <r>
      <rPr>
        <sz val="11"/>
        <color theme="1"/>
        <rFont val="Calibri"/>
        <family val="2"/>
        <scheme val="minor"/>
      </rPr>
      <t xml:space="preserve"> Use (as the TTC) the lesser of:
-  The sum of the incremental Transfer Capability and the impacts of Firm Transmission Services, as specified in the Transmission Service Provider’s ATCID, that were included in the study model, or
-  The sum of Facility Ratings of all ties comprising the ATC Path.
</t>
    </r>
    <r>
      <rPr>
        <b/>
        <sz val="11"/>
        <color theme="1"/>
        <rFont val="Calibri"/>
        <family val="2"/>
        <scheme val="minor"/>
      </rPr>
      <t>R6.4.</t>
    </r>
    <r>
      <rPr>
        <sz val="11"/>
        <color theme="1"/>
        <rFont val="Calibri"/>
        <family val="2"/>
        <scheme val="minor"/>
      </rPr>
      <t xml:space="preserve"> For ATC Paths whose capacity uses jointly-owned or allocated Facilities, limit TTC for each Transmission Service Provider so the TTC does not exceed each Transmission Service Provider’s contractual rights.</t>
    </r>
  </si>
  <si>
    <r>
      <rPr>
        <b/>
        <sz val="11"/>
        <color theme="1"/>
        <rFont val="Calibri"/>
        <family val="2"/>
        <scheme val="minor"/>
      </rPr>
      <t>R7.</t>
    </r>
    <r>
      <rPr>
        <sz val="11"/>
        <color theme="1"/>
        <rFont val="Calibri"/>
        <family val="2"/>
        <scheme val="minor"/>
      </rPr>
      <t xml:space="preserve"> The Transmission Operator shall provide the Transmission Service Provider of that ATC Path with the most current value for TTC for that ATC Path no more than:
</t>
    </r>
    <r>
      <rPr>
        <b/>
        <sz val="11"/>
        <color theme="1"/>
        <rFont val="Calibri"/>
        <family val="2"/>
        <scheme val="minor"/>
      </rPr>
      <t>R7.1.</t>
    </r>
    <r>
      <rPr>
        <sz val="11"/>
        <color theme="1"/>
        <rFont val="Calibri"/>
        <family val="2"/>
        <scheme val="minor"/>
      </rPr>
      <t xml:space="preserve"> One calendar day after its determination for TTCs used in hourly and daily ATC calculations.
</t>
    </r>
    <r>
      <rPr>
        <b/>
        <sz val="11"/>
        <color theme="1"/>
        <rFont val="Calibri"/>
        <family val="2"/>
        <scheme val="minor"/>
      </rPr>
      <t>R7.2.</t>
    </r>
    <r>
      <rPr>
        <sz val="11"/>
        <color theme="1"/>
        <rFont val="Calibri"/>
        <family val="2"/>
        <scheme val="minor"/>
      </rPr>
      <t xml:space="preserve"> Seven calendar days after its determination for TTCs used in monthly ATC calculations.</t>
    </r>
  </si>
  <si>
    <r>
      <rPr>
        <b/>
        <sz val="11"/>
        <color theme="1"/>
        <rFont val="Calibri"/>
        <family val="2"/>
        <scheme val="minor"/>
      </rPr>
      <t xml:space="preserve">R8. </t>
    </r>
    <r>
      <rPr>
        <sz val="11"/>
        <color theme="1"/>
        <rFont val="Calibri"/>
        <family val="2"/>
        <scheme val="minor"/>
      </rPr>
      <t>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t>
    </r>
  </si>
  <si>
    <r>
      <rPr>
        <b/>
        <sz val="11"/>
        <color theme="1"/>
        <rFont val="Calibri"/>
        <family val="2"/>
        <scheme val="minor"/>
      </rPr>
      <t xml:space="preserve">R9. </t>
    </r>
    <r>
      <rPr>
        <sz val="11"/>
        <color theme="1"/>
        <rFont val="Calibri"/>
        <family val="2"/>
        <scheme val="minor"/>
      </rPr>
      <t>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t>
    </r>
  </si>
  <si>
    <t>This is strictly a notification requirement and could be combined with a different requirement.  R1.2 is a candidate that potentially could be reviewed to include this requirement "prior" to the verification process.  This would enable the entity owning or TOP controlling the primary control center to provide input to the decision made by the TO.</t>
  </si>
  <si>
    <t xml:space="preserve">The entity conducting the verification required by R6 should not be the same entity that conducted R4 and R5. The GTB did a good job in explaining everything but it is unclear in the requirement language. </t>
  </si>
  <si>
    <t>This requirement should be reviewed for potential revision or retirement and incorporated into a certification process.  It simply requires a protocol and has questionable continued value as a standard requirement.
After discussion making this part of the certification process would only work for new BAs, RC, and TOPs, but how would it resolve the need for such a document for all of the already certified entities?
In this case, the documented communications protocols are necessary to protect BES reliability so should not be considered P81.  Communication is used daily in performing reliability related tasks.  Ensuring that the System Operator and other operations personnel maintain excellent communications is the first line barrier to preventing impacts to the grid when changes are being requested.</t>
  </si>
  <si>
    <t xml:space="preserve">Personnel should be trained more than just initially.  At a minimum, the operating personnel should be trained annually, or when an issue arises and when getting re-certified as a System Operator (or other appropriate licensing/certification).  </t>
  </si>
  <si>
    <t xml:space="preserve">Requirement 2.1 is missing "as shown in FAC-003-Table 2". The language is not consistent however it is referenced in the VSLs. </t>
  </si>
  <si>
    <t>The phrase "without any intentional time delay" has questionable value in this context and from a compliance point is difficult to measure. 
Can be consolidated with R1.</t>
  </si>
  <si>
    <t>Can be consolidated with Requirements.</t>
  </si>
  <si>
    <t>Doesn't seem to be RBS, but I see the need for such methodology.</t>
  </si>
  <si>
    <t>The Near-Term Planning Horizon is five years. Why does only one year need to be assessed? Is that enough for reliability?</t>
  </si>
  <si>
    <t>Potential combining this requirement with R5.</t>
  </si>
  <si>
    <t>The LSE is included in the applicability section.
"make known" is vague.</t>
  </si>
  <si>
    <t xml:space="preserve">In the written response to the Transmission Planner there is no schedule for submission of a new model to address the deficiency.  There is a mention of a "plan" however this does not specifically include when the TP can expect the revised model.  It is not clear in the requirement language however if you refer to Attachment 1 it provides the timeframe. </t>
  </si>
  <si>
    <t>No timeframe for when the verification and new model will be sent to the TP.
It is not clear in the requirement language however if you refer to Attachment 1 it provides the timeframe.</t>
  </si>
  <si>
    <t>Standard being replaced by MOD-001-2 which is currently awaiting FERC approval. Any effort on this standard should wait until the new standard is approved and review the new standard.</t>
  </si>
  <si>
    <r>
      <t xml:space="preserve">C2: DP and GOP should be included and required to develop documented communication protocols for receiving Operating Instructions.
</t>
    </r>
    <r>
      <rPr>
        <sz val="11"/>
        <rFont val="Calibri"/>
        <family val="2"/>
        <scheme val="minor"/>
      </rPr>
      <t xml:space="preserve">Q6: Assuming Operating Instructions are the lowest common denominator, we believe that the term Directive should be reintroduced into the standard to distinguish between common every day Operating Instructions (ex: switching orders) and critical reliability related instructions (i.e. Directives). </t>
    </r>
  </si>
  <si>
    <t xml:space="preserve">We believe R1-R3 satisfy the purpose of this standard, while R4 should be a guide.
C2: GOP should be included since they are the receiving party in three part communication. </t>
  </si>
  <si>
    <t xml:space="preserve">Q10: We believe that "in another interconnection" should be removed. The wording of the requirement could lead one to believe that the standard only applies to TLRs across interconnections. However, we believe this should apply to all TLRs regardless of interconnection boundaries. </t>
  </si>
  <si>
    <t>Operating Committee
Comment/Rationale</t>
  </si>
  <si>
    <t>Planning Committee
Comment/Rationale</t>
  </si>
  <si>
    <t>Regional Entities
Comment/Rationale</t>
  </si>
  <si>
    <t>NERC
Comment/Rationale</t>
  </si>
  <si>
    <t>Combined (OC/PC/RE/NERC)
Comment/Rationale</t>
  </si>
  <si>
    <t>Content
Score
(0-3)</t>
  </si>
  <si>
    <t>Quality
Score
(0-13)</t>
  </si>
  <si>
    <t>Q1</t>
  </si>
  <si>
    <t>Q2</t>
  </si>
  <si>
    <t>Q3</t>
  </si>
  <si>
    <t>Q4</t>
  </si>
  <si>
    <t>Q5</t>
  </si>
  <si>
    <t>Q6</t>
  </si>
  <si>
    <t>Q7</t>
  </si>
  <si>
    <t>Q8</t>
  </si>
  <si>
    <t>Q9</t>
  </si>
  <si>
    <t>Q10</t>
  </si>
  <si>
    <t>Q11</t>
  </si>
  <si>
    <t>Q12</t>
  </si>
  <si>
    <t>Q13</t>
  </si>
  <si>
    <t xml:space="preserve">The concern is the requirement does not have any way to ensure the quality of the unaffiliated third party's review.
The entity conducting the verification required by R2 should not be the same entity that conducted R1. </t>
  </si>
  <si>
    <t xml:space="preserve">It is possible that the threat evaluation could not be comprehensive enough if only 4.1 through 4.3 are considered.  
Additional resources could be provided in a guidance document. </t>
  </si>
  <si>
    <t>The term resiliency is also undefined and concepts of what constitutes resilience is under discussion.  There are also no specific industry standards on what would represent adequate deterrence or detection as well as response.
No specified time frame in which to implement physical security plan(s). In a perfect world, the entity would implement as quickly as possible, but the language of the standard allows them to set their own timeline.</t>
  </si>
  <si>
    <t>UFLS-only DP should be added to the applicability of the requirement.  If UFLS-only DP is not added to the applicability, that entity may not do the training required by COM-002-4 Requirement R3 or three-part communication as required by COM-002-4 Requirement R6.  A UFLS-only DP may receive Operating Instructions to coordinate the re-energization of underfrequency relay equipped load.  That would indicate the need for proper communications between the appropriate parties.  Furthermore, during a Blackstart scenario the UFLS-only DP may be required to not re-energize load (through an Operating Instruction) to help coordinate the stabilization of the grid during restoration.</t>
  </si>
  <si>
    <t xml:space="preserve">UFLS-only DP should be added to the applicability of the requirement.  If UFLS-only DP is not added to the applicability, that entity may not do the training required by COM-002-4 Requirement R3 or three-part communication as required by COM-002-4 Requirement R6.  A UFLS-only DP may receive Operating Instructions to coordinate the re-energization of underfrequency relay equipped load.  That would indicate the need for proper communications between the appropriate parties.  Furthermore, during a Blackstart scenario the UFLS-only DP may be required to not re-energize load (through an Operating Instruction) to help coordinate the stabilization of the grid during restoration.
Personnel should be trained more than just initially.  At a minimum, the operating personnel should be trained annually, or when an issue arises and when getting re-certified as a System Operator (or other appropriate licensing/certification).  </t>
  </si>
  <si>
    <t xml:space="preserve">The concern is "deemed appropriate" language is vague. </t>
  </si>
  <si>
    <t>In the Applicability section there is reference to PCs identifying IROLs for lines less than 200 kV.  This needs to be revisited.  The FAC project team is moving forward with recommending retirement of FAC-010 because PC's don't develop IROLs.  All references to PCs identifying IROLs will have to be revisited.  Specifically in this standard and the CIP-002 standard.</t>
  </si>
  <si>
    <t xml:space="preserve">The reliability objective of the standard is not necessarily contingent to a specific method or strategy or even having one.  The objective is to have no vegetation related outages and specificity of how that is achieved is a detail appropriate for a guideline. </t>
  </si>
  <si>
    <t>The applicability section refers to "applicable line", whereas the requirement uses the term "applicable transmission line".  These terms should be the same if they are intending to refer to the same thing.
Can be consolidated with other Requirements.</t>
  </si>
  <si>
    <t xml:space="preserve">The term "historical operational data" is undefined. We are concern that the entity might use out dated information. </t>
  </si>
  <si>
    <t xml:space="preserve">Providing a model is not the same as providing a plan to perform model verification.  Seems to be a gap of when the actual model will be provided when there are changes being made when model verification is required.  What is the timeframe for the submission of the verified model?
It is not clear in the requirement language however if you refer to Attachment 1 it provides the timeframe. </t>
  </si>
  <si>
    <t>Move to PER-005 (training) or remove. All training requirements should be in one place and need to decide whether we need to list every subject that needs training.</t>
  </si>
  <si>
    <t>R4 should move to R1 and align with M1.</t>
  </si>
  <si>
    <t>Combine with R1 to simplify.</t>
  </si>
  <si>
    <t>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t>
  </si>
  <si>
    <t>Clear definition of Sustained Outage.</t>
  </si>
  <si>
    <r>
      <t xml:space="preserve">This Requirement acts as a control to support compliance with R1 and R2.  R1 and R2 are the ultimate goal - no vegetation encroachment within the MVCD and no faults.  This Requirement deals with </t>
    </r>
    <r>
      <rPr>
        <b/>
        <sz val="11"/>
        <rFont val="Calibri"/>
        <family val="2"/>
        <scheme val="minor"/>
      </rPr>
      <t>how</t>
    </r>
    <r>
      <rPr>
        <sz val="11"/>
        <rFont val="Calibri"/>
        <family val="2"/>
        <scheme val="minor"/>
      </rPr>
      <t xml:space="preserve"> NERC expects the Transmission Owner to achieve compliance with R1 and R2.</t>
    </r>
  </si>
  <si>
    <t>The Load-Serving Entity function has been removed by NERC. Consequently, the LES be removed as an applicable function.  
From our perspective, this is more appropriate as a guideline. However, we recognize the need may be different in regions where TOPs, BAs, and RCs may have trouble getting this type of information from their TPs, LSEs, etc.</t>
  </si>
  <si>
    <t>The requirement only requiring GOs to perform a reactive power capability test without considering system conditions which would likely limit the demonstration of FULL reactive power capability.</t>
  </si>
  <si>
    <t>We haved checked off NO for Columns G, I, and L. We believe that the MOD-026-1 and MOD-027-1 standards have a gap in that they have left out elements like SVCs and STATCOMs. These devices provide essentially reliability services. They are installed to increase transfer limits. The fact that they are omitted results in a gap and the belief that this is not technologically neutral. _x000D_
_x000D_
We have checked of NO for Column O because the standard only requires tests completed, and relies on the GO or TO to exercise their own judgement/determination on the degree of adequacy and completeness of these tests.  For example the Generator, Exciter, PSS, and VC models must be confirmed  "Documentation demonstrating the applicable unit’s model response matches the recorded response for a voltage excursion from either a staged test or a measured system disturbance"_x000D_
_x000D_
One cannot truly provide an accurate model without more than one test.  That is to say, one can match the response to a voltage excursion with many parameters being incorrect. The wording in the standard only requires some voltage excursion.  We support the guidance document from PPMVTF which provides more guidance on testing (to be finalized). _x000D_
_x000D_
We also find that the wording is 'loose' on the accuracy of the models, in that it does not provide sufficient specificity/criteria for judging accuracy.  This may lead to circular arguments between the GO and TOP.  For example, a GO who does not use the models may have a different view of what is accurate as compared to the planners using the models. Therefore they may submit a model and the TP may state it is not accurate enough, and the GO may argue that it is good (with a lot of back and forth and no resolution).</t>
  </si>
  <si>
    <t>See above.</t>
  </si>
  <si>
    <t>See MOD-026 comments.</t>
  </si>
  <si>
    <t>We have checked off NO for Column O.  Similarly with MOD-026-1, the wording is also 'loose' on the accuracy of the models, in that it does not provide sufficient specificity/criteria for judging accuracy.  This may lead to circular arguments between the GO and TOP.  For example, a GO who does not use the models may have a different view of what is accurate as compared to the planners using the models. Therefore they may submit a model and the TP may state it is not accurate enough, and the GO may argue that it is good (with a lot of back and forth and no resolution).   _x000D_
_x000D_
Inaccurate/invalid models of governors have a negative effect on the entire interconnections' ability to study events.</t>
  </si>
  <si>
    <t>We believe this standard would be better as a business practice than a standalone standard.</t>
  </si>
  <si>
    <t>1st Question &amp; Q8: The standard is open-ended and does not specify a specific assessment methodology. Two entities could have differing approaches for the same identified facilities and result in differing conclusions.
C1. Not clear on adjacent stations/substations. What happens during topology changes?
Q1. There could be opportunities to prevent overlap with other standards (e.g., CIP-003 and 006).
Q11. Lack of methodology does not make it practical/duplicate over time.</t>
  </si>
  <si>
    <t>C2: Should the GO and TO be included in the realm of "operating personnel".</t>
  </si>
  <si>
    <t>C3: In reference to R1, 1.4.6 and 1.4.7 should neighboring systems be considered and coordinated.
C3: Should be aware of possible simultaneous transfers.</t>
  </si>
  <si>
    <t>C3: Should the Reliability Coordinator be included to receive the Transfer Capability methodology?</t>
  </si>
  <si>
    <t>C3: Should the Reliability Coordinator be included to receive the Transfer Capability results?</t>
  </si>
  <si>
    <t>Note: The phrase "Interconnection-wide transmission loading relief procedure" is generic and could use more specific terminology.</t>
  </si>
  <si>
    <t xml:space="preserve">Q9: Battery storage systems are not identified.
Q10: Attachment - the use of "normally expected to operate" (2.1.1 At the minimum Real Power output at which they are normally expected to operate collect maximum leading and lagging reactive values as soon as a limit is reached.) is not clear. The expected normal operation can refer to minimum operation dictated by the market or the system operator, or it can refer to minimum power that the generator can normally operate at without changing any alarms or protection (e.g. reverse power). </t>
  </si>
  <si>
    <t>MOD-027 does not include a go and fix it requirement like MOD-026, as noted below:
MOD-026, R5. Each Generator Owner shall provide a written response to its Transmission Planner, within 90 calendar days following receipt of a technically justified  unit request from the Transmission Planner to perform a model review of a unit or plant that includes one of the following: (See full requirement in the above rows.)</t>
  </si>
  <si>
    <t>Is Financial Transmission Rights (FTR) captured in OSNF?</t>
  </si>
  <si>
    <t xml:space="preserve">Doesn't seem to be RBS, but I see the need for such methodology.
</t>
  </si>
  <si>
    <t>Inactive.</t>
  </si>
  <si>
    <t>Reliability related need is undefined.  Ambiguous term.</t>
  </si>
  <si>
    <t>Standard
Number</t>
  </si>
  <si>
    <r>
      <t>This requirement needs additional clarity. Additional clarity necessary in regards to subsequent risk assessments under R1.1. (The concern is that if your initial risk assessment is satisfied you do not have to do another risk assessment until 5 years later, 5 years is a long time frame.)
Does the TO have the expertise to do the assessment? If the TO is also TP then yes however if the TO is not a TP then they might need to hire</t>
    </r>
    <r>
      <rPr>
        <sz val="11"/>
        <rFont val="Calibri"/>
        <family val="2"/>
        <scheme val="minor"/>
      </rPr>
      <t xml:space="preserve"> a third party contractor to do the assessment. How long does the TO have to be compliant for a new facility.</t>
    </r>
    <r>
      <rPr>
        <sz val="11"/>
        <color theme="1"/>
        <rFont val="Calibri"/>
        <family val="2"/>
        <scheme val="minor"/>
      </rPr>
      <t xml:space="preserve">
Unclear how co-owned facilities risk assessments should be done, the entire facility should be looked at regardless of ownership. </t>
    </r>
  </si>
  <si>
    <t>Q1 &amp; Q6: There could be opportunities to prevent potential duplication and overlap with other standards (e.g., CIP-006).</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</si>
</sst>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0"/>
      <color rgb="FF000000"/>
      <name val="Arial"/>
      <family val="2"/>
    </font>
    <font>
      <b/>
      <sz val="14"/>
      <color theme="0"/>
      <name val="Calibri"/>
      <family val="2"/>
      <scheme val="minor"/>
    </font>
    <font>
      <b/>
      <sz val="11"/>
      <color theme="1"/>
      <name val="Calibri"/>
      <family val="2"/>
      <scheme val="minor"/>
    </font>
    <font>
      <sz val="18"/>
      <color theme="3"/>
      <name val="Calibri Light"/>
      <family val="2"/>
      <scheme val="major"/>
    </font>
    <font>
      <b/>
      <sz val="18"/>
      <color theme="4" tint="-0.499984740745262"/>
      <name val="Calibri Light"/>
      <family val="2"/>
      <scheme val="major"/>
    </font>
    <font>
      <b/>
      <sz val="18"/>
      <color theme="4" tint="-0.499984740745262"/>
      <name val="Calibri"/>
      <family val="2"/>
      <scheme val="minor"/>
    </font>
    <font>
      <b/>
      <sz val="11"/>
      <color theme="0"/>
      <name val="Calibri"/>
      <family val="2"/>
      <scheme val="minor"/>
    </font>
    <font>
      <b/>
      <sz val="11"/>
      <name val="Calibri"/>
      <family val="2"/>
      <scheme val="minor"/>
    </font>
    <font>
      <b/>
      <sz val="10"/>
      <name val="Calibri"/>
      <family val="2"/>
      <scheme val="minor"/>
    </font>
    <font>
      <sz val="14"/>
      <color theme="0"/>
      <name val="Calibri"/>
      <family val="2"/>
      <scheme val="minor"/>
    </font>
    <font>
      <b/>
      <sz val="12"/>
      <color theme="0"/>
      <name val="Calibri"/>
      <family val="2"/>
      <scheme val="minor"/>
    </font>
    <font>
      <b/>
      <sz val="9"/>
      <color indexed="81"/>
      <name val="Tahoma"/>
      <family val="2"/>
    </font>
    <font>
      <sz val="11"/>
      <color theme="1"/>
      <name val="Calibri"/>
      <family val="2"/>
      <scheme val="minor"/>
    </font>
    <font>
      <b/>
      <sz val="11"/>
      <color rgb="FFFF0000"/>
      <name val="Calibri"/>
      <family val="2"/>
      <scheme val="minor"/>
    </font>
    <font>
      <sz val="11"/>
      <name val="Calibri"/>
      <family val="2"/>
      <scheme val="minor"/>
    </font>
    <font>
      <sz val="20"/>
      <color theme="1"/>
      <name val="Calibri"/>
      <family val="2"/>
      <scheme val="minor"/>
    </font>
  </fonts>
  <fills count="17">
    <fill>
      <patternFill patternType="none"/>
    </fill>
    <fill>
      <patternFill patternType="gray125"/>
    </fill>
    <fill>
      <patternFill patternType="solid">
        <fgColor theme="5" tint="0.39997558519241921"/>
        <bgColor rgb="FF000000"/>
      </patternFill>
    </fill>
    <fill>
      <patternFill patternType="solid">
        <fgColor theme="7" tint="0.39997558519241921"/>
        <bgColor rgb="FF000000"/>
      </patternFill>
    </fill>
    <fill>
      <patternFill patternType="solid">
        <fgColor theme="7" tint="-0.249977111117893"/>
        <bgColor rgb="FF000000"/>
      </patternFill>
    </fill>
    <fill>
      <patternFill patternType="solid">
        <fgColor rgb="FF2860A4"/>
        <bgColor rgb="FF000000"/>
      </patternFill>
    </fill>
    <fill>
      <patternFill patternType="solid">
        <fgColor theme="4" tint="0.59999389629810485"/>
        <bgColor rgb="FF000000"/>
      </patternFill>
    </fill>
    <fill>
      <patternFill patternType="solid">
        <fgColor theme="4" tint="-0.249977111117893"/>
        <bgColor rgb="FF000000"/>
      </patternFill>
    </fill>
    <fill>
      <patternFill patternType="solid">
        <fgColor theme="5" tint="-0.499984740745262"/>
        <bgColor indexed="64"/>
      </patternFill>
    </fill>
    <fill>
      <patternFill patternType="solid">
        <fgColor theme="9" tint="-0.499984740745262"/>
        <bgColor indexed="64"/>
      </patternFill>
    </fill>
    <fill>
      <patternFill patternType="solid">
        <fgColor theme="5" tint="-0.249977111117893"/>
        <bgColor rgb="FF000000"/>
      </patternFill>
    </fill>
    <fill>
      <patternFill patternType="solid">
        <fgColor theme="9" tint="-0.249977111117893"/>
        <bgColor rgb="FF000000"/>
      </patternFill>
    </fill>
    <fill>
      <patternFill patternType="solid">
        <fgColor theme="4" tint="0.79998168889431442"/>
        <bgColor indexed="64"/>
      </patternFill>
    </fill>
    <fill>
      <patternFill patternType="solid">
        <fgColor theme="5" tint="0.59999389629810485"/>
        <bgColor rgb="FF000000"/>
      </patternFill>
    </fill>
    <fill>
      <patternFill patternType="solid">
        <fgColor theme="9" tint="-0.249977111117893"/>
        <bgColor indexed="64"/>
      </patternFill>
    </fill>
    <fill>
      <patternFill patternType="solid">
        <fgColor theme="9" tint="0.39997558519241921"/>
        <bgColor indexed="64"/>
      </patternFill>
    </fill>
    <fill>
      <patternFill patternType="solid">
        <fgColor rgb="FFDDEBF7"/>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154">
    <xf numFmtId="0" fontId="0" fillId="0" borderId="0" xfId="0"/>
    <xf numFmtId="0" fontId="0" fillId="0" borderId="0" xfId="0" applyFill="1"/>
    <xf numFmtId="0" fontId="0" fillId="0" borderId="0" xfId="0" applyAlignment="1">
      <alignment wrapText="1"/>
    </xf>
    <xf numFmtId="0" fontId="0" fillId="0" borderId="0" xfId="0" applyAlignment="1">
      <alignment vertical="top" wrapText="1"/>
    </xf>
    <xf numFmtId="0" fontId="0" fillId="0" borderId="5" xfId="0" applyBorder="1" applyAlignment="1">
      <alignment vertical="top" wrapText="1"/>
    </xf>
    <xf numFmtId="0" fontId="0" fillId="0" borderId="5" xfId="0" applyFill="1" applyBorder="1" applyAlignment="1">
      <alignment vertical="top" wrapText="1"/>
    </xf>
    <xf numFmtId="0" fontId="3" fillId="12" borderId="5" xfId="0" applyFont="1" applyFill="1" applyBorder="1" applyAlignment="1">
      <alignment horizontal="center" vertical="top"/>
    </xf>
    <xf numFmtId="0" fontId="3" fillId="16" borderId="5" xfId="0" applyFont="1" applyFill="1" applyBorder="1" applyAlignment="1">
      <alignment horizontal="center" vertical="top"/>
    </xf>
    <xf numFmtId="0" fontId="0" fillId="0" borderId="0" xfId="0" applyAlignment="1">
      <alignment vertical="top"/>
    </xf>
    <xf numFmtId="0" fontId="0" fillId="0" borderId="5" xfId="0" applyFill="1" applyBorder="1" applyAlignment="1">
      <alignment vertical="top"/>
    </xf>
    <xf numFmtId="1" fontId="0" fillId="0" borderId="5" xfId="0" applyNumberFormat="1" applyFill="1" applyBorder="1" applyAlignment="1">
      <alignment horizontal="center" vertical="top"/>
    </xf>
    <xf numFmtId="0" fontId="0" fillId="0" borderId="5" xfId="0" applyBorder="1" applyAlignment="1">
      <alignment vertical="top"/>
    </xf>
    <xf numFmtId="0" fontId="2" fillId="9" borderId="3" xfId="0" applyFont="1" applyFill="1" applyBorder="1" applyAlignment="1">
      <alignment horizontal="center"/>
    </xf>
    <xf numFmtId="1" fontId="7" fillId="10" borderId="0" xfId="1" applyNumberFormat="1" applyFont="1" applyFill="1" applyBorder="1" applyAlignment="1">
      <alignment horizontal="center" vertical="center" wrapText="1"/>
    </xf>
    <xf numFmtId="1" fontId="7" fillId="11" borderId="0" xfId="1" applyNumberFormat="1" applyFont="1" applyFill="1" applyBorder="1" applyAlignment="1">
      <alignment horizontal="center" vertical="center" wrapText="1"/>
    </xf>
    <xf numFmtId="1" fontId="7" fillId="10" borderId="3" xfId="1" applyNumberFormat="1" applyFont="1" applyFill="1" applyBorder="1" applyAlignment="1">
      <alignment horizontal="center" vertical="center" wrapText="1"/>
    </xf>
    <xf numFmtId="1" fontId="7" fillId="11" borderId="3" xfId="1" applyNumberFormat="1" applyFont="1" applyFill="1" applyBorder="1" applyAlignment="1">
      <alignment horizontal="center" vertical="center" wrapText="1"/>
    </xf>
    <xf numFmtId="0" fontId="8" fillId="12" borderId="3" xfId="1" applyNumberFormat="1" applyFont="1" applyFill="1" applyBorder="1" applyAlignment="1">
      <alignment horizontal="center" vertical="center" wrapText="1"/>
    </xf>
    <xf numFmtId="0" fontId="8" fillId="2" borderId="0" xfId="1" applyNumberFormat="1" applyFont="1" applyFill="1" applyBorder="1" applyAlignment="1">
      <alignment horizontal="center" vertical="center" wrapText="1"/>
    </xf>
    <xf numFmtId="0" fontId="8" fillId="3" borderId="0" xfId="1" applyNumberFormat="1" applyFont="1" applyFill="1" applyBorder="1" applyAlignment="1">
      <alignment horizontal="center" vertical="center" wrapText="1"/>
    </xf>
    <xf numFmtId="0" fontId="7" fillId="4" borderId="0" xfId="1" applyFont="1" applyFill="1" applyBorder="1" applyAlignment="1">
      <alignment horizontal="center" vertical="center" wrapText="1"/>
    </xf>
    <xf numFmtId="0" fontId="7" fillId="5" borderId="1" xfId="1" applyNumberFormat="1" applyFont="1" applyFill="1" applyBorder="1" applyAlignment="1">
      <alignment horizontal="center" vertical="center" wrapText="1"/>
    </xf>
    <xf numFmtId="0" fontId="8" fillId="6" borderId="1" xfId="1" applyNumberFormat="1" applyFont="1" applyFill="1" applyBorder="1" applyAlignment="1">
      <alignment horizontal="center" vertical="center" wrapText="1"/>
    </xf>
    <xf numFmtId="0" fontId="7" fillId="7" borderId="1" xfId="1" applyNumberFormat="1" applyFont="1" applyFill="1" applyBorder="1" applyAlignment="1">
      <alignment horizontal="center" vertical="center" wrapText="1"/>
    </xf>
    <xf numFmtId="0" fontId="8" fillId="12" borderId="0" xfId="1" applyNumberFormat="1" applyFont="1" applyFill="1" applyBorder="1" applyAlignment="1">
      <alignment horizontal="center" vertical="center" wrapText="1"/>
    </xf>
    <xf numFmtId="0" fontId="7" fillId="5" borderId="6" xfId="1" applyNumberFormat="1" applyFont="1" applyFill="1" applyBorder="1" applyAlignment="1">
      <alignment horizontal="center" vertical="center" wrapText="1"/>
    </xf>
    <xf numFmtId="0" fontId="8" fillId="6" borderId="6" xfId="1" applyNumberFormat="1" applyFont="1" applyFill="1" applyBorder="1" applyAlignment="1">
      <alignment horizontal="center" vertical="center" wrapText="1"/>
    </xf>
    <xf numFmtId="0" fontId="7" fillId="7" borderId="6" xfId="1" applyNumberFormat="1" applyFont="1" applyFill="1" applyBorder="1" applyAlignment="1">
      <alignment horizontal="center" vertical="center" wrapText="1"/>
    </xf>
    <xf numFmtId="0" fontId="7" fillId="10" borderId="5" xfId="1" applyNumberFormat="1" applyFont="1" applyFill="1" applyBorder="1" applyAlignment="1">
      <alignment horizontal="center" vertical="center" wrapText="1"/>
    </xf>
    <xf numFmtId="0" fontId="8" fillId="13" borderId="5" xfId="1" applyNumberFormat="1" applyFont="1" applyFill="1" applyBorder="1" applyAlignment="1">
      <alignment horizontal="center" vertical="center" wrapText="1"/>
    </xf>
    <xf numFmtId="0" fontId="7" fillId="14" borderId="5" xfId="1" applyNumberFormat="1" applyFont="1" applyFill="1" applyBorder="1" applyAlignment="1">
      <alignment horizontal="center" vertical="center" wrapText="1"/>
    </xf>
    <xf numFmtId="0" fontId="9" fillId="15" borderId="5" xfId="1" applyNumberFormat="1" applyFont="1" applyFill="1" applyBorder="1" applyAlignment="1">
      <alignment horizontal="center" vertical="center" wrapText="1"/>
    </xf>
    <xf numFmtId="0" fontId="8" fillId="15" borderId="5" xfId="1" applyNumberFormat="1" applyFont="1" applyFill="1" applyBorder="1" applyAlignment="1">
      <alignment horizontal="center" vertical="center" wrapText="1"/>
    </xf>
    <xf numFmtId="0" fontId="2" fillId="4" borderId="3" xfId="1" applyFont="1" applyFill="1" applyBorder="1" applyAlignment="1">
      <alignment horizontal="center" vertical="center" wrapText="1"/>
    </xf>
    <xf numFmtId="0" fontId="8" fillId="2" borderId="3" xfId="1" applyNumberFormat="1" applyFont="1" applyFill="1" applyBorder="1" applyAlignment="1">
      <alignment horizontal="center" vertical="center" textRotation="180" wrapText="1"/>
    </xf>
    <xf numFmtId="0" fontId="8" fillId="3" borderId="3" xfId="1" applyNumberFormat="1" applyFont="1" applyFill="1" applyBorder="1" applyAlignment="1">
      <alignment horizontal="center" vertical="center" textRotation="180" wrapText="1"/>
    </xf>
    <xf numFmtId="0" fontId="7" fillId="5" borderId="4" xfId="1" applyNumberFormat="1" applyFont="1" applyFill="1" applyBorder="1" applyAlignment="1">
      <alignment horizontal="center" vertical="center" wrapText="1"/>
    </xf>
    <xf numFmtId="0" fontId="8" fillId="6" borderId="4" xfId="1" applyNumberFormat="1" applyFont="1" applyFill="1" applyBorder="1" applyAlignment="1">
      <alignment horizontal="center" vertical="center" wrapText="1"/>
    </xf>
    <xf numFmtId="0" fontId="7" fillId="7" borderId="4" xfId="1" applyNumberFormat="1" applyFont="1" applyFill="1" applyBorder="1" applyAlignment="1">
      <alignment horizontal="center" vertical="center" wrapText="1"/>
    </xf>
    <xf numFmtId="0" fontId="11" fillId="8" borderId="2" xfId="0" applyFont="1" applyFill="1" applyBorder="1" applyAlignment="1">
      <alignment horizontal="center"/>
    </xf>
    <xf numFmtId="0" fontId="11" fillId="8" borderId="3" xfId="0" applyFont="1" applyFill="1" applyBorder="1" applyAlignment="1">
      <alignment horizontal="center"/>
    </xf>
    <xf numFmtId="1" fontId="7" fillId="10" borderId="1" xfId="1" applyNumberFormat="1" applyFont="1" applyFill="1" applyBorder="1" applyAlignment="1">
      <alignment horizontal="center" vertical="center" wrapText="1"/>
    </xf>
    <xf numFmtId="1" fontId="7" fillId="11" borderId="1" xfId="1" applyNumberFormat="1" applyFont="1" applyFill="1" applyBorder="1" applyAlignment="1">
      <alignment horizontal="center" vertical="center" wrapText="1"/>
    </xf>
    <xf numFmtId="0" fontId="8" fillId="12" borderId="1" xfId="1" applyNumberFormat="1" applyFont="1" applyFill="1" applyBorder="1" applyAlignment="1">
      <alignment horizontal="center" vertical="center" wrapText="1"/>
    </xf>
    <xf numFmtId="1" fontId="7" fillId="10" borderId="4" xfId="1" applyNumberFormat="1" applyFont="1" applyFill="1" applyBorder="1" applyAlignment="1">
      <alignment horizontal="center" vertical="center" wrapText="1"/>
    </xf>
    <xf numFmtId="1" fontId="7" fillId="11" borderId="4" xfId="1" applyNumberFormat="1" applyFont="1" applyFill="1" applyBorder="1" applyAlignment="1">
      <alignment horizontal="center" vertical="center" wrapText="1"/>
    </xf>
    <xf numFmtId="0" fontId="8" fillId="12" borderId="4" xfId="1" applyNumberFormat="1" applyFont="1" applyFill="1" applyBorder="1" applyAlignment="1">
      <alignment horizontal="center" vertical="center" wrapText="1"/>
    </xf>
    <xf numFmtId="1" fontId="7" fillId="10" borderId="6" xfId="1" applyNumberFormat="1" applyFont="1" applyFill="1" applyBorder="1" applyAlignment="1">
      <alignment horizontal="center" vertical="center" wrapText="1"/>
    </xf>
    <xf numFmtId="1" fontId="7" fillId="11" borderId="6" xfId="1" applyNumberFormat="1" applyFont="1" applyFill="1" applyBorder="1" applyAlignment="1">
      <alignment horizontal="center" vertical="center" wrapText="1"/>
    </xf>
    <xf numFmtId="0" fontId="8" fillId="12" borderId="6" xfId="1" applyNumberFormat="1" applyFont="1" applyFill="1" applyBorder="1" applyAlignment="1">
      <alignment horizontal="center" vertical="center" wrapText="1"/>
    </xf>
    <xf numFmtId="0" fontId="11" fillId="8" borderId="5" xfId="0" applyFont="1" applyFill="1" applyBorder="1" applyAlignment="1">
      <alignment horizontal="center"/>
    </xf>
    <xf numFmtId="0" fontId="2" fillId="9" borderId="5" xfId="0" applyFont="1" applyFill="1" applyBorder="1" applyAlignment="1">
      <alignment horizontal="center"/>
    </xf>
    <xf numFmtId="0" fontId="7" fillId="4" borderId="1"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0" fontId="8" fillId="3" borderId="1" xfId="1" applyNumberFormat="1" applyFont="1" applyFill="1" applyBorder="1" applyAlignment="1">
      <alignment horizontal="center" vertical="center" wrapText="1"/>
    </xf>
    <xf numFmtId="0" fontId="8" fillId="2" borderId="4" xfId="1" applyNumberFormat="1" applyFont="1" applyFill="1" applyBorder="1" applyAlignment="1">
      <alignment horizontal="center" vertical="center" wrapText="1"/>
    </xf>
    <xf numFmtId="0" fontId="8" fillId="3" borderId="4" xfId="1" applyNumberFormat="1" applyFont="1" applyFill="1" applyBorder="1" applyAlignment="1">
      <alignment horizontal="center" vertical="center" wrapText="1"/>
    </xf>
    <xf numFmtId="0" fontId="8" fillId="2" borderId="6" xfId="1" applyNumberFormat="1" applyFont="1" applyFill="1" applyBorder="1" applyAlignment="1">
      <alignment horizontal="center" vertical="center" textRotation="180" wrapText="1"/>
    </xf>
    <xf numFmtId="0" fontId="8" fillId="3" borderId="6" xfId="1" applyNumberFormat="1" applyFont="1" applyFill="1" applyBorder="1" applyAlignment="1">
      <alignment horizontal="center" vertical="center" textRotation="180" wrapText="1"/>
    </xf>
    <xf numFmtId="0" fontId="11" fillId="8" borderId="4" xfId="0" applyFont="1" applyFill="1" applyBorder="1" applyAlignment="1">
      <alignment horizontal="center"/>
    </xf>
    <xf numFmtId="0" fontId="2" fillId="9" borderId="4" xfId="0" applyFont="1" applyFill="1" applyBorder="1" applyAlignment="1">
      <alignment horizontal="center"/>
    </xf>
    <xf numFmtId="0" fontId="7" fillId="10" borderId="6" xfId="1" applyNumberFormat="1" applyFont="1" applyFill="1" applyBorder="1" applyAlignment="1">
      <alignment horizontal="center" vertical="center" wrapText="1"/>
    </xf>
    <xf numFmtId="0" fontId="8" fillId="13" borderId="6" xfId="1" applyNumberFormat="1" applyFont="1" applyFill="1" applyBorder="1" applyAlignment="1">
      <alignment horizontal="center" vertical="center" wrapText="1"/>
    </xf>
    <xf numFmtId="0" fontId="7" fillId="14" borderId="6" xfId="1" applyNumberFormat="1" applyFont="1" applyFill="1" applyBorder="1" applyAlignment="1">
      <alignment horizontal="center" vertical="center" wrapText="1"/>
    </xf>
    <xf numFmtId="0" fontId="9" fillId="15" borderId="6" xfId="1" applyNumberFormat="1" applyFont="1" applyFill="1" applyBorder="1" applyAlignment="1">
      <alignment horizontal="center" vertical="center" wrapText="1"/>
    </xf>
    <xf numFmtId="0" fontId="8" fillId="15" borderId="6" xfId="1" applyNumberFormat="1" applyFont="1" applyFill="1" applyBorder="1" applyAlignment="1">
      <alignment horizontal="center" vertical="center" wrapText="1"/>
    </xf>
    <xf numFmtId="0" fontId="0" fillId="0" borderId="5" xfId="0" applyBorder="1" applyAlignment="1" applyProtection="1">
      <alignment vertical="top" wrapText="1"/>
      <protection locked="0"/>
    </xf>
    <xf numFmtId="0" fontId="0" fillId="0" borderId="5" xfId="0" applyFill="1" applyBorder="1" applyAlignment="1" applyProtection="1">
      <alignment vertical="top" wrapText="1"/>
      <protection locked="0"/>
    </xf>
    <xf numFmtId="0" fontId="2" fillId="4" borderId="6" xfId="1" applyFont="1" applyFill="1" applyBorder="1" applyAlignment="1">
      <alignment horizontal="center" vertical="center" wrapText="1"/>
    </xf>
    <xf numFmtId="2" fontId="0" fillId="16" borderId="5" xfId="0" applyNumberFormat="1" applyFont="1" applyFill="1" applyBorder="1" applyAlignment="1">
      <alignment horizontal="center" vertical="top"/>
    </xf>
    <xf numFmtId="1" fontId="0" fillId="16" borderId="5" xfId="0" applyNumberFormat="1" applyFont="1" applyFill="1" applyBorder="1" applyAlignment="1">
      <alignment horizontal="center" vertical="top"/>
    </xf>
    <xf numFmtId="1" fontId="0" fillId="0" borderId="5" xfId="0" applyNumberFormat="1" applyFont="1" applyFill="1" applyBorder="1" applyAlignment="1">
      <alignment horizontal="center" vertical="top"/>
    </xf>
    <xf numFmtId="0" fontId="13" fillId="0" borderId="5" xfId="0" applyFont="1" applyBorder="1" applyAlignment="1" applyProtection="1">
      <alignment vertical="top" wrapText="1"/>
      <protection locked="0"/>
    </xf>
    <xf numFmtId="0" fontId="13" fillId="0" borderId="5" xfId="0" applyFont="1" applyFill="1" applyBorder="1" applyAlignment="1" applyProtection="1">
      <alignment vertical="top" wrapText="1"/>
      <protection locked="0"/>
    </xf>
    <xf numFmtId="0" fontId="13" fillId="0" borderId="5" xfId="0" applyFont="1" applyBorder="1" applyAlignment="1">
      <alignment vertical="top" wrapText="1"/>
    </xf>
    <xf numFmtId="0" fontId="0" fillId="0" borderId="5" xfId="0" applyFont="1" applyBorder="1" applyAlignment="1">
      <alignment vertical="top" wrapText="1"/>
    </xf>
    <xf numFmtId="0" fontId="8" fillId="2" borderId="1" xfId="1" applyNumberFormat="1" applyFont="1" applyFill="1" applyBorder="1" applyAlignment="1" applyProtection="1">
      <alignment horizontal="center" vertical="center" wrapText="1"/>
      <protection locked="0"/>
    </xf>
    <xf numFmtId="0" fontId="8" fillId="3" borderId="1" xfId="1" applyNumberFormat="1" applyFont="1" applyFill="1" applyBorder="1" applyAlignment="1" applyProtection="1">
      <alignment horizontal="center" vertical="center" wrapText="1"/>
      <protection locked="0"/>
    </xf>
    <xf numFmtId="0" fontId="7" fillId="4" borderId="1" xfId="1" applyFont="1" applyFill="1" applyBorder="1" applyAlignment="1" applyProtection="1">
      <alignment horizontal="center" vertical="center" wrapText="1"/>
      <protection locked="0"/>
    </xf>
    <xf numFmtId="0" fontId="7" fillId="5" borderId="1" xfId="1" applyNumberFormat="1" applyFont="1" applyFill="1" applyBorder="1" applyAlignment="1" applyProtection="1">
      <alignment horizontal="center" vertical="center" wrapText="1"/>
      <protection locked="0"/>
    </xf>
    <xf numFmtId="0" fontId="8" fillId="6" borderId="1" xfId="1" applyNumberFormat="1" applyFont="1" applyFill="1" applyBorder="1" applyAlignment="1" applyProtection="1">
      <alignment horizontal="center" vertical="center" wrapText="1"/>
      <protection locked="0"/>
    </xf>
    <xf numFmtId="0" fontId="7" fillId="7" borderId="1" xfId="1" applyNumberFormat="1" applyFont="1" applyFill="1" applyBorder="1" applyAlignment="1" applyProtection="1">
      <alignment horizontal="center" vertical="center" wrapText="1"/>
      <protection locked="0"/>
    </xf>
    <xf numFmtId="1" fontId="7" fillId="10" borderId="1" xfId="1" applyNumberFormat="1" applyFont="1" applyFill="1" applyBorder="1" applyAlignment="1" applyProtection="1">
      <alignment horizontal="center" vertical="center" wrapText="1"/>
      <protection locked="0"/>
    </xf>
    <xf numFmtId="1" fontId="7" fillId="11" borderId="1" xfId="1" applyNumberFormat="1" applyFont="1" applyFill="1" applyBorder="1" applyAlignment="1" applyProtection="1">
      <alignment horizontal="center" vertical="center" wrapText="1"/>
      <protection locked="0"/>
    </xf>
    <xf numFmtId="0" fontId="8" fillId="12" borderId="1" xfId="1" applyNumberFormat="1" applyFont="1" applyFill="1" applyBorder="1" applyAlignment="1" applyProtection="1">
      <alignment horizontal="center" vertical="center" wrapText="1"/>
      <protection locked="0"/>
    </xf>
    <xf numFmtId="0" fontId="0" fillId="0" borderId="0" xfId="0" applyProtection="1">
      <protection locked="0"/>
    </xf>
    <xf numFmtId="0" fontId="8" fillId="2" borderId="4" xfId="1" applyNumberFormat="1" applyFont="1" applyFill="1" applyBorder="1" applyAlignment="1" applyProtection="1">
      <alignment horizontal="center" vertical="center" wrapText="1"/>
      <protection locked="0"/>
    </xf>
    <xf numFmtId="0" fontId="8" fillId="3" borderId="4" xfId="1" applyNumberFormat="1" applyFont="1" applyFill="1" applyBorder="1" applyAlignment="1" applyProtection="1">
      <alignment horizontal="center" vertical="center" wrapText="1"/>
      <protection locked="0"/>
    </xf>
    <xf numFmtId="0" fontId="7" fillId="4" borderId="4" xfId="1" applyFont="1" applyFill="1" applyBorder="1" applyAlignment="1" applyProtection="1">
      <alignment horizontal="center" vertical="center" wrapText="1"/>
      <protection locked="0"/>
    </xf>
    <xf numFmtId="0" fontId="7" fillId="5" borderId="4" xfId="1" applyNumberFormat="1" applyFont="1" applyFill="1" applyBorder="1" applyAlignment="1" applyProtection="1">
      <alignment horizontal="center" vertical="center" wrapText="1"/>
      <protection locked="0"/>
    </xf>
    <xf numFmtId="0" fontId="8" fillId="6" borderId="4" xfId="1" applyNumberFormat="1" applyFont="1" applyFill="1" applyBorder="1" applyAlignment="1" applyProtection="1">
      <alignment horizontal="center" vertical="center" wrapText="1"/>
      <protection locked="0"/>
    </xf>
    <xf numFmtId="0" fontId="7" fillId="7" borderId="4" xfId="1" applyNumberFormat="1" applyFont="1" applyFill="1" applyBorder="1" applyAlignment="1" applyProtection="1">
      <alignment horizontal="center" vertical="center" wrapText="1"/>
      <protection locked="0"/>
    </xf>
    <xf numFmtId="0" fontId="11" fillId="8" borderId="5" xfId="0" applyFont="1" applyFill="1" applyBorder="1" applyAlignment="1" applyProtection="1">
      <alignment horizontal="center"/>
      <protection locked="0"/>
    </xf>
    <xf numFmtId="0" fontId="2" fillId="9" borderId="5" xfId="0" applyFont="1" applyFill="1" applyBorder="1" applyAlignment="1" applyProtection="1">
      <alignment horizontal="center"/>
      <protection locked="0"/>
    </xf>
    <xf numFmtId="1" fontId="7" fillId="10" borderId="4" xfId="1" applyNumberFormat="1" applyFont="1" applyFill="1" applyBorder="1" applyAlignment="1" applyProtection="1">
      <alignment horizontal="center" vertical="center" wrapText="1"/>
      <protection locked="0"/>
    </xf>
    <xf numFmtId="1" fontId="7" fillId="11" borderId="4" xfId="1" applyNumberFormat="1" applyFont="1" applyFill="1" applyBorder="1" applyAlignment="1" applyProtection="1">
      <alignment horizontal="center" vertical="center" wrapText="1"/>
      <protection locked="0"/>
    </xf>
    <xf numFmtId="0" fontId="8" fillId="12" borderId="4" xfId="1" applyNumberFormat="1" applyFont="1" applyFill="1" applyBorder="1" applyAlignment="1" applyProtection="1">
      <alignment horizontal="center" vertical="center" wrapText="1"/>
      <protection locked="0"/>
    </xf>
    <xf numFmtId="0" fontId="8" fillId="2" borderId="6" xfId="1" applyNumberFormat="1" applyFont="1" applyFill="1" applyBorder="1" applyAlignment="1" applyProtection="1">
      <alignment horizontal="center" vertical="center" textRotation="180" wrapText="1"/>
      <protection locked="0"/>
    </xf>
    <xf numFmtId="0" fontId="8" fillId="3" borderId="6" xfId="1" applyNumberFormat="1" applyFont="1" applyFill="1" applyBorder="1" applyAlignment="1" applyProtection="1">
      <alignment horizontal="center" vertical="center" textRotation="180" wrapText="1"/>
      <protection locked="0"/>
    </xf>
    <xf numFmtId="0" fontId="2" fillId="4" borderId="6" xfId="1" applyFont="1" applyFill="1" applyBorder="1" applyAlignment="1" applyProtection="1">
      <alignment horizontal="center" vertical="center" wrapText="1"/>
      <protection locked="0"/>
    </xf>
    <xf numFmtId="0" fontId="7" fillId="5" borderId="6" xfId="1" applyNumberFormat="1" applyFont="1" applyFill="1" applyBorder="1" applyAlignment="1" applyProtection="1">
      <alignment horizontal="center" vertical="center" wrapText="1"/>
      <protection locked="0"/>
    </xf>
    <xf numFmtId="0" fontId="8" fillId="6" borderId="6" xfId="1" applyNumberFormat="1" applyFont="1" applyFill="1" applyBorder="1" applyAlignment="1" applyProtection="1">
      <alignment horizontal="center" vertical="center" wrapText="1"/>
      <protection locked="0"/>
    </xf>
    <xf numFmtId="0" fontId="7" fillId="7" borderId="6" xfId="1" applyNumberFormat="1" applyFont="1" applyFill="1" applyBorder="1" applyAlignment="1" applyProtection="1">
      <alignment horizontal="center" vertical="center" wrapText="1"/>
      <protection locked="0"/>
    </xf>
    <xf numFmtId="0" fontId="7" fillId="10" borderId="5" xfId="1" applyNumberFormat="1" applyFont="1" applyFill="1" applyBorder="1" applyAlignment="1" applyProtection="1">
      <alignment horizontal="center" vertical="center" wrapText="1"/>
      <protection locked="0"/>
    </xf>
    <xf numFmtId="0" fontId="8" fillId="13" borderId="5" xfId="1" applyNumberFormat="1" applyFont="1" applyFill="1" applyBorder="1" applyAlignment="1" applyProtection="1">
      <alignment horizontal="center" vertical="center" wrapText="1"/>
      <protection locked="0"/>
    </xf>
    <xf numFmtId="0" fontId="7" fillId="14" borderId="5" xfId="1" applyNumberFormat="1" applyFont="1" applyFill="1" applyBorder="1" applyAlignment="1" applyProtection="1">
      <alignment horizontal="center" vertical="center" wrapText="1"/>
      <protection locked="0"/>
    </xf>
    <xf numFmtId="0" fontId="9" fillId="15" borderId="5" xfId="1" applyNumberFormat="1" applyFont="1" applyFill="1" applyBorder="1" applyAlignment="1" applyProtection="1">
      <alignment horizontal="center" vertical="center" wrapText="1"/>
      <protection locked="0"/>
    </xf>
    <xf numFmtId="0" fontId="8" fillId="15" borderId="5" xfId="1" applyNumberFormat="1" applyFont="1" applyFill="1" applyBorder="1" applyAlignment="1" applyProtection="1">
      <alignment horizontal="center" vertical="center" wrapText="1"/>
      <protection locked="0"/>
    </xf>
    <xf numFmtId="1" fontId="7" fillId="10" borderId="6" xfId="1" applyNumberFormat="1" applyFont="1" applyFill="1" applyBorder="1" applyAlignment="1" applyProtection="1">
      <alignment horizontal="center" vertical="center" wrapText="1"/>
      <protection locked="0"/>
    </xf>
    <xf numFmtId="1" fontId="7" fillId="11" borderId="6" xfId="1" applyNumberFormat="1" applyFont="1" applyFill="1" applyBorder="1" applyAlignment="1" applyProtection="1">
      <alignment horizontal="center" vertical="center" wrapText="1"/>
      <protection locked="0"/>
    </xf>
    <xf numFmtId="0" fontId="8" fillId="12" borderId="6" xfId="1" applyNumberFormat="1" applyFont="1" applyFill="1" applyBorder="1" applyAlignment="1" applyProtection="1">
      <alignment horizontal="center" vertical="center" wrapText="1"/>
      <protection locked="0"/>
    </xf>
    <xf numFmtId="1" fontId="7" fillId="11" borderId="10" xfId="1" applyNumberFormat="1" applyFont="1" applyFill="1" applyBorder="1" applyAlignment="1">
      <alignment horizontal="center" vertical="center" wrapText="1"/>
    </xf>
    <xf numFmtId="1" fontId="7" fillId="11" borderId="11" xfId="1" applyNumberFormat="1" applyFont="1" applyFill="1" applyBorder="1" applyAlignment="1">
      <alignment horizontal="center" vertical="center" wrapText="1"/>
    </xf>
    <xf numFmtId="1" fontId="7" fillId="11" borderId="2" xfId="1" applyNumberFormat="1" applyFont="1" applyFill="1" applyBorder="1" applyAlignment="1">
      <alignment horizontal="center" vertical="center" wrapText="1"/>
    </xf>
    <xf numFmtId="0" fontId="16" fillId="0" borderId="5" xfId="0" applyFont="1" applyBorder="1" applyAlignment="1" applyProtection="1">
      <alignment vertical="top" wrapText="1"/>
      <protection locked="0"/>
    </xf>
    <xf numFmtId="0" fontId="0" fillId="0" borderId="0" xfId="0" applyBorder="1"/>
    <xf numFmtId="0" fontId="0" fillId="0" borderId="0" xfId="0" applyBorder="1" applyAlignment="1">
      <alignment vertical="top" wrapText="1"/>
    </xf>
    <xf numFmtId="0" fontId="0" fillId="0" borderId="0" xfId="0" applyBorder="1" applyAlignment="1">
      <alignment wrapText="1"/>
    </xf>
    <xf numFmtId="0" fontId="8" fillId="2" borderId="1" xfId="1" applyNumberFormat="1" applyFont="1" applyFill="1" applyBorder="1" applyAlignment="1" applyProtection="1">
      <alignment horizontal="center" vertical="center" wrapText="1"/>
    </xf>
    <xf numFmtId="0" fontId="8" fillId="3" borderId="1" xfId="1" applyNumberFormat="1" applyFont="1" applyFill="1" applyBorder="1" applyAlignment="1" applyProtection="1">
      <alignment horizontal="center" vertical="center" wrapText="1"/>
    </xf>
    <xf numFmtId="0" fontId="7" fillId="4" borderId="1" xfId="1" applyFont="1" applyFill="1" applyBorder="1" applyAlignment="1" applyProtection="1">
      <alignment horizontal="center" vertical="center" wrapText="1"/>
    </xf>
    <xf numFmtId="0" fontId="8" fillId="2" borderId="4" xfId="1" applyNumberFormat="1" applyFont="1" applyFill="1" applyBorder="1" applyAlignment="1" applyProtection="1">
      <alignment horizontal="center" vertical="center" wrapText="1"/>
    </xf>
    <xf numFmtId="0" fontId="8" fillId="3" borderId="4" xfId="1" applyNumberFormat="1" applyFont="1" applyFill="1" applyBorder="1" applyAlignment="1" applyProtection="1">
      <alignment horizontal="center" vertical="center" wrapText="1"/>
    </xf>
    <xf numFmtId="0" fontId="7" fillId="4" borderId="4" xfId="1" applyFont="1" applyFill="1" applyBorder="1" applyAlignment="1" applyProtection="1">
      <alignment horizontal="center" vertical="center" wrapText="1"/>
    </xf>
    <xf numFmtId="0" fontId="8" fillId="2" borderId="6" xfId="1" applyNumberFormat="1" applyFont="1" applyFill="1" applyBorder="1" applyAlignment="1" applyProtection="1">
      <alignment horizontal="center" vertical="center" textRotation="180" wrapText="1"/>
    </xf>
    <xf numFmtId="0" fontId="8" fillId="3" borderId="6" xfId="1" applyNumberFormat="1" applyFont="1" applyFill="1" applyBorder="1" applyAlignment="1" applyProtection="1">
      <alignment horizontal="center" vertical="center" textRotation="180" wrapText="1"/>
    </xf>
    <xf numFmtId="0" fontId="2" fillId="4" borderId="6" xfId="1" applyFont="1" applyFill="1" applyBorder="1" applyAlignment="1" applyProtection="1">
      <alignment horizontal="center" vertical="center" wrapText="1"/>
    </xf>
    <xf numFmtId="0" fontId="0" fillId="0" borderId="5" xfId="0" applyFont="1" applyBorder="1" applyAlignment="1" applyProtection="1">
      <alignment vertical="top" wrapText="1"/>
      <protection locked="0"/>
    </xf>
    <xf numFmtId="0" fontId="0" fillId="0" borderId="0" xfId="0" applyAlignment="1" applyProtection="1">
      <alignment wrapText="1"/>
      <protection locked="0"/>
    </xf>
    <xf numFmtId="0" fontId="8" fillId="12" borderId="1" xfId="1" applyNumberFormat="1" applyFont="1" applyFill="1" applyBorder="1" applyAlignment="1" applyProtection="1">
      <alignment horizontal="center" vertical="center" wrapText="1"/>
    </xf>
    <xf numFmtId="0" fontId="8" fillId="12" borderId="4" xfId="1" applyNumberFormat="1" applyFont="1" applyFill="1" applyBorder="1" applyAlignment="1" applyProtection="1">
      <alignment horizontal="center" vertical="center" wrapText="1"/>
    </xf>
    <xf numFmtId="0" fontId="8" fillId="12" borderId="6" xfId="1" applyNumberFormat="1" applyFont="1" applyFill="1" applyBorder="1" applyAlignment="1" applyProtection="1">
      <alignment horizontal="center" vertical="center" wrapText="1"/>
    </xf>
    <xf numFmtId="0" fontId="13" fillId="0" borderId="8" xfId="0" applyFont="1" applyBorder="1" applyAlignment="1">
      <alignment vertical="top" wrapText="1"/>
    </xf>
    <xf numFmtId="0" fontId="13" fillId="0" borderId="0" xfId="0" applyFont="1"/>
    <xf numFmtId="0" fontId="2" fillId="9" borderId="5" xfId="0" applyFont="1" applyFill="1" applyBorder="1" applyAlignment="1" applyProtection="1">
      <alignment horizontal="center"/>
      <protection locked="0"/>
    </xf>
    <xf numFmtId="0" fontId="3" fillId="16" borderId="9" xfId="0" applyFont="1" applyFill="1" applyBorder="1" applyAlignment="1">
      <alignment horizontal="center" vertical="top"/>
    </xf>
    <xf numFmtId="0" fontId="0" fillId="0" borderId="9" xfId="0" applyBorder="1" applyAlignment="1">
      <alignment horizontal="center" vertical="top"/>
    </xf>
    <xf numFmtId="0" fontId="0" fillId="0" borderId="7" xfId="0" applyBorder="1" applyAlignment="1">
      <alignment horizontal="center" vertical="top"/>
    </xf>
    <xf numFmtId="0" fontId="3" fillId="16" borderId="8" xfId="0" applyFont="1" applyFill="1" applyBorder="1" applyAlignment="1">
      <alignment horizontal="center" vertical="top"/>
    </xf>
    <xf numFmtId="0" fontId="0" fillId="16" borderId="9" xfId="0" applyFill="1" applyBorder="1" applyAlignment="1">
      <alignment horizontal="center" vertical="top"/>
    </xf>
    <xf numFmtId="0" fontId="5" fillId="16" borderId="2" xfId="2" applyFont="1" applyFill="1" applyBorder="1" applyAlignment="1">
      <alignment horizontal="center" vertical="top"/>
    </xf>
    <xf numFmtId="0" fontId="0" fillId="0" borderId="3" xfId="0" applyBorder="1" applyAlignment="1">
      <alignment horizontal="center" vertical="top"/>
    </xf>
    <xf numFmtId="0" fontId="6" fillId="16" borderId="1" xfId="2" applyFont="1" applyFill="1" applyBorder="1" applyAlignment="1">
      <alignment horizontal="center" vertical="top"/>
    </xf>
    <xf numFmtId="0" fontId="0" fillId="16" borderId="1" xfId="0" applyFill="1" applyBorder="1" applyAlignment="1">
      <alignment horizontal="center" vertical="top"/>
    </xf>
    <xf numFmtId="0" fontId="11" fillId="8" borderId="1" xfId="0" applyFont="1" applyFill="1" applyBorder="1" applyAlignment="1">
      <alignment horizontal="center"/>
    </xf>
    <xf numFmtId="0" fontId="2" fillId="9" borderId="1" xfId="0" applyFont="1" applyFill="1" applyBorder="1" applyAlignment="1">
      <alignment horizontal="center"/>
    </xf>
    <xf numFmtId="0" fontId="11" fillId="8" borderId="5" xfId="0" applyFont="1" applyFill="1" applyBorder="1" applyAlignment="1" applyProtection="1">
      <alignment horizontal="center"/>
      <protection locked="0"/>
    </xf>
    <xf numFmtId="0" fontId="2" fillId="9" borderId="5" xfId="0" applyFont="1" applyFill="1" applyBorder="1" applyAlignment="1" applyProtection="1">
      <alignment horizontal="center"/>
      <protection locked="0"/>
    </xf>
    <xf numFmtId="0" fontId="11" fillId="8" borderId="5" xfId="0" applyFont="1" applyFill="1" applyBorder="1" applyAlignment="1">
      <alignment horizontal="center"/>
    </xf>
    <xf numFmtId="0" fontId="2" fillId="9" borderId="5" xfId="0" applyFont="1" applyFill="1" applyBorder="1" applyAlignment="1">
      <alignment horizontal="center"/>
    </xf>
    <xf numFmtId="0" fontId="11" fillId="8" borderId="2" xfId="0" applyFont="1" applyFill="1" applyBorder="1" applyAlignment="1">
      <alignment horizontal="center"/>
    </xf>
    <xf numFmtId="0" fontId="11" fillId="8" borderId="3" xfId="0" applyFont="1" applyFill="1" applyBorder="1" applyAlignment="1">
      <alignment horizontal="center"/>
    </xf>
    <xf numFmtId="0" fontId="2" fillId="9" borderId="3" xfId="0" applyFont="1" applyFill="1" applyBorder="1" applyAlignment="1">
      <alignment horizontal="center"/>
    </xf>
  </cellXfs>
  <cellStyles count="3">
    <cellStyle name="Normal" xfId="0" builtinId="0"/>
    <cellStyle name="Normal_Sheet1" xfId="1"/>
    <cellStyle name="Title" xfId="2" builtinId="15"/>
  </cellStyles>
  <dxfs count="1">
    <dxf>
      <font>
        <color rgb="FF9C0006"/>
      </font>
      <fill>
        <patternFill>
          <bgColor rgb="FFFFC7CE"/>
        </patternFill>
      </fill>
    </dxf>
  </dxfs>
  <tableStyles count="0" defaultTableStyle="TableStyleMedium2" defaultPivotStyle="PivotStyleLight16"/>
  <colors>
    <mruColors>
      <color rgb="FFFFFFB9"/>
      <color rgb="FFFEC200"/>
      <color rgb="FFFF8F8F"/>
      <color rgb="FFFFAFAF"/>
      <color rgb="FFFBFBCB"/>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N56"/>
  <sheetViews>
    <sheetView tabSelected="1" zoomScale="115" zoomScaleNormal="115" workbookViewId="0">
      <pane ySplit="3" topLeftCell="A4" activePane="bottomLeft" state="frozen"/>
      <selection activeCell="B1" sqref="B1"/>
      <selection pane="bottomLeft" sqref="A1:N1"/>
    </sheetView>
  </sheetViews>
  <sheetFormatPr defaultRowHeight="14.4" x14ac:dyDescent="0.3"/>
  <cols>
    <col min="1" max="1" width="12.21875" style="8" bestFit="1" customWidth="1"/>
    <col min="2" max="5" width="8.33203125" style="8" customWidth="1"/>
    <col min="6" max="6" width="10" style="8" bestFit="1" customWidth="1"/>
    <col min="7" max="7" width="8.6640625" style="8" bestFit="1" customWidth="1"/>
    <col min="8" max="8" width="9.77734375" style="8" bestFit="1" customWidth="1"/>
    <col min="9" max="11" width="8.33203125" style="8" customWidth="1"/>
    <col min="12" max="12" width="10" style="8" bestFit="1" customWidth="1"/>
    <col min="13" max="13" width="8.6640625" style="8" bestFit="1" customWidth="1"/>
    <col min="14" max="14" width="9.77734375" style="8" bestFit="1" customWidth="1"/>
    <col min="15" max="16384" width="8.88671875" style="8"/>
  </cols>
  <sheetData>
    <row r="1" spans="1:14" ht="23.4" x14ac:dyDescent="0.3">
      <c r="A1" s="143" t="s">
        <v>38</v>
      </c>
      <c r="B1" s="144"/>
      <c r="C1" s="144"/>
      <c r="D1" s="144"/>
      <c r="E1" s="144"/>
      <c r="F1" s="144"/>
      <c r="G1" s="144"/>
      <c r="H1" s="144"/>
      <c r="I1" s="144"/>
      <c r="J1" s="144"/>
      <c r="K1" s="144"/>
      <c r="L1" s="144"/>
      <c r="M1" s="144"/>
      <c r="N1" s="144"/>
    </row>
    <row r="2" spans="1:14" ht="14.4" customHeight="1" x14ac:dyDescent="0.3">
      <c r="A2" s="141"/>
      <c r="B2" s="142"/>
      <c r="C2" s="139" t="s">
        <v>12</v>
      </c>
      <c r="D2" s="140"/>
      <c r="E2" s="140"/>
      <c r="F2" s="140"/>
      <c r="G2" s="137"/>
      <c r="H2" s="138"/>
      <c r="I2" s="136" t="s">
        <v>13</v>
      </c>
      <c r="J2" s="137"/>
      <c r="K2" s="137"/>
      <c r="L2" s="137"/>
      <c r="M2" s="137"/>
      <c r="N2" s="138"/>
    </row>
    <row r="3" spans="1:14" ht="15" customHeight="1" x14ac:dyDescent="0.3">
      <c r="A3" s="7" t="s">
        <v>36</v>
      </c>
      <c r="B3" s="6" t="s">
        <v>37</v>
      </c>
      <c r="C3" s="6" t="s">
        <v>8</v>
      </c>
      <c r="D3" s="6" t="s">
        <v>9</v>
      </c>
      <c r="E3" s="6" t="s">
        <v>10</v>
      </c>
      <c r="F3" s="6" t="s">
        <v>11</v>
      </c>
      <c r="G3" s="6" t="s">
        <v>15</v>
      </c>
      <c r="H3" s="7" t="s">
        <v>14</v>
      </c>
      <c r="I3" s="6" t="s">
        <v>8</v>
      </c>
      <c r="J3" s="6" t="s">
        <v>9</v>
      </c>
      <c r="K3" s="6" t="s">
        <v>10</v>
      </c>
      <c r="L3" s="6" t="s">
        <v>11</v>
      </c>
      <c r="M3" s="6" t="s">
        <v>15</v>
      </c>
      <c r="N3" s="7" t="s">
        <v>14</v>
      </c>
    </row>
    <row r="4" spans="1:14" ht="15" customHeight="1" x14ac:dyDescent="0.3">
      <c r="A4" s="9" t="s">
        <v>17</v>
      </c>
      <c r="B4" s="11" t="s">
        <v>16</v>
      </c>
      <c r="C4" s="10">
        <f>OC!W4</f>
        <v>3</v>
      </c>
      <c r="D4" s="10">
        <f>PC!W4</f>
        <v>3</v>
      </c>
      <c r="E4" s="10">
        <f>RE!W4</f>
        <v>1</v>
      </c>
      <c r="F4" s="10">
        <f>NERC!W4</f>
        <v>2</v>
      </c>
      <c r="G4" s="70">
        <f t="shared" ref="G4:G35" si="0">AVERAGE(C4:F4)</f>
        <v>2.25</v>
      </c>
      <c r="H4" s="71">
        <f>(MAX(C4:F4)-MIN(C4:F4))</f>
        <v>2</v>
      </c>
      <c r="I4" s="72">
        <f>OC!X4</f>
        <v>13</v>
      </c>
      <c r="J4" s="72">
        <f>PC!X4</f>
        <v>13</v>
      </c>
      <c r="K4" s="72">
        <f>RE!X4</f>
        <v>12</v>
      </c>
      <c r="L4" s="72">
        <f>NERC!X4</f>
        <v>10</v>
      </c>
      <c r="M4" s="70">
        <f t="shared" ref="M4:M35" si="1">AVERAGE(I4:L4)</f>
        <v>12</v>
      </c>
      <c r="N4" s="71">
        <f t="shared" ref="N4:N35" si="2">(MAX(I4:L4)-MIN(I4:L4))</f>
        <v>3</v>
      </c>
    </row>
    <row r="5" spans="1:14" ht="15" customHeight="1" x14ac:dyDescent="0.3">
      <c r="A5" s="9" t="s">
        <v>17</v>
      </c>
      <c r="B5" s="11" t="s">
        <v>18</v>
      </c>
      <c r="C5" s="10">
        <f>OC!W5</f>
        <v>3</v>
      </c>
      <c r="D5" s="10">
        <f>PC!W5</f>
        <v>3</v>
      </c>
      <c r="E5" s="10">
        <f>RE!W5</f>
        <v>2</v>
      </c>
      <c r="F5" s="10">
        <f>NERC!W5</f>
        <v>3</v>
      </c>
      <c r="G5" s="70">
        <f t="shared" si="0"/>
        <v>2.75</v>
      </c>
      <c r="H5" s="71">
        <f t="shared" ref="H5:H56" si="3">(MAX(C5:F5)-MIN(C5:F5))</f>
        <v>1</v>
      </c>
      <c r="I5" s="72">
        <f>OC!X5</f>
        <v>13</v>
      </c>
      <c r="J5" s="72">
        <f>PC!X5</f>
        <v>13</v>
      </c>
      <c r="K5" s="72">
        <f>RE!X5</f>
        <v>13</v>
      </c>
      <c r="L5" s="72">
        <f>NERC!X5</f>
        <v>12</v>
      </c>
      <c r="M5" s="70">
        <f t="shared" si="1"/>
        <v>12.75</v>
      </c>
      <c r="N5" s="71">
        <f t="shared" si="2"/>
        <v>1</v>
      </c>
    </row>
    <row r="6" spans="1:14" ht="15" customHeight="1" x14ac:dyDescent="0.3">
      <c r="A6" s="9" t="s">
        <v>17</v>
      </c>
      <c r="B6" s="11" t="s">
        <v>19</v>
      </c>
      <c r="C6" s="10">
        <f>OC!W6</f>
        <v>3</v>
      </c>
      <c r="D6" s="10">
        <f>PC!W6</f>
        <v>3</v>
      </c>
      <c r="E6" s="10">
        <f>RE!W6</f>
        <v>3</v>
      </c>
      <c r="F6" s="10">
        <f>NERC!W6</f>
        <v>3</v>
      </c>
      <c r="G6" s="70">
        <f t="shared" si="0"/>
        <v>3</v>
      </c>
      <c r="H6" s="71">
        <f t="shared" si="3"/>
        <v>0</v>
      </c>
      <c r="I6" s="72">
        <f>OC!X6</f>
        <v>13</v>
      </c>
      <c r="J6" s="72">
        <f>PC!X6</f>
        <v>13</v>
      </c>
      <c r="K6" s="72">
        <f>RE!X6</f>
        <v>12</v>
      </c>
      <c r="L6" s="72">
        <f>NERC!X6</f>
        <v>11</v>
      </c>
      <c r="M6" s="70">
        <f t="shared" si="1"/>
        <v>12.25</v>
      </c>
      <c r="N6" s="71">
        <f t="shared" si="2"/>
        <v>2</v>
      </c>
    </row>
    <row r="7" spans="1:14" ht="15" customHeight="1" x14ac:dyDescent="0.3">
      <c r="A7" s="9" t="s">
        <v>17</v>
      </c>
      <c r="B7" s="11" t="s">
        <v>20</v>
      </c>
      <c r="C7" s="10">
        <f>OC!W7</f>
        <v>3</v>
      </c>
      <c r="D7" s="10">
        <f>PC!W7</f>
        <v>3</v>
      </c>
      <c r="E7" s="10">
        <f>RE!W7</f>
        <v>2</v>
      </c>
      <c r="F7" s="10">
        <f>NERC!W7</f>
        <v>3</v>
      </c>
      <c r="G7" s="70">
        <f t="shared" si="0"/>
        <v>2.75</v>
      </c>
      <c r="H7" s="71">
        <f t="shared" si="3"/>
        <v>1</v>
      </c>
      <c r="I7" s="72">
        <f>OC!X7</f>
        <v>13</v>
      </c>
      <c r="J7" s="72">
        <f>PC!X7</f>
        <v>13</v>
      </c>
      <c r="K7" s="72">
        <f>RE!X7</f>
        <v>13</v>
      </c>
      <c r="L7" s="72">
        <f>NERC!X7</f>
        <v>11</v>
      </c>
      <c r="M7" s="70">
        <f t="shared" si="1"/>
        <v>12.5</v>
      </c>
      <c r="N7" s="71">
        <f t="shared" si="2"/>
        <v>2</v>
      </c>
    </row>
    <row r="8" spans="1:14" ht="15" customHeight="1" x14ac:dyDescent="0.3">
      <c r="A8" s="9" t="s">
        <v>17</v>
      </c>
      <c r="B8" s="11" t="s">
        <v>21</v>
      </c>
      <c r="C8" s="10">
        <f>OC!W8</f>
        <v>3</v>
      </c>
      <c r="D8" s="10">
        <f>PC!W8</f>
        <v>3</v>
      </c>
      <c r="E8" s="10">
        <f>RE!W8</f>
        <v>2</v>
      </c>
      <c r="F8" s="10">
        <f>NERC!W8</f>
        <v>3</v>
      </c>
      <c r="G8" s="70">
        <f t="shared" si="0"/>
        <v>2.75</v>
      </c>
      <c r="H8" s="71">
        <f t="shared" si="3"/>
        <v>1</v>
      </c>
      <c r="I8" s="72">
        <f>OC!X8</f>
        <v>13</v>
      </c>
      <c r="J8" s="72">
        <f>PC!X8</f>
        <v>13</v>
      </c>
      <c r="K8" s="72">
        <f>RE!X8</f>
        <v>11</v>
      </c>
      <c r="L8" s="72">
        <f>NERC!X8</f>
        <v>11</v>
      </c>
      <c r="M8" s="70">
        <f t="shared" si="1"/>
        <v>12</v>
      </c>
      <c r="N8" s="71">
        <f t="shared" si="2"/>
        <v>2</v>
      </c>
    </row>
    <row r="9" spans="1:14" ht="15" customHeight="1" x14ac:dyDescent="0.3">
      <c r="A9" s="9" t="s">
        <v>17</v>
      </c>
      <c r="B9" s="11" t="s">
        <v>22</v>
      </c>
      <c r="C9" s="10">
        <f>OC!W9</f>
        <v>3</v>
      </c>
      <c r="D9" s="10">
        <f>PC!W9</f>
        <v>3</v>
      </c>
      <c r="E9" s="10">
        <f>RE!W9</f>
        <v>2</v>
      </c>
      <c r="F9" s="10">
        <f>NERC!W9</f>
        <v>3</v>
      </c>
      <c r="G9" s="70">
        <f t="shared" si="0"/>
        <v>2.75</v>
      </c>
      <c r="H9" s="71">
        <f t="shared" si="3"/>
        <v>1</v>
      </c>
      <c r="I9" s="72">
        <f>OC!X9</f>
        <v>13</v>
      </c>
      <c r="J9" s="72">
        <f>PC!X9</f>
        <v>13</v>
      </c>
      <c r="K9" s="72">
        <f>RE!X9</f>
        <v>12</v>
      </c>
      <c r="L9" s="72">
        <f>NERC!X9</f>
        <v>11</v>
      </c>
      <c r="M9" s="70">
        <f t="shared" si="1"/>
        <v>12.25</v>
      </c>
      <c r="N9" s="71">
        <f t="shared" si="2"/>
        <v>2</v>
      </c>
    </row>
    <row r="10" spans="1:14" ht="15" customHeight="1" x14ac:dyDescent="0.3">
      <c r="A10" s="9" t="s">
        <v>6</v>
      </c>
      <c r="B10" s="11" t="s">
        <v>16</v>
      </c>
      <c r="C10" s="10">
        <f>OC!W10</f>
        <v>3</v>
      </c>
      <c r="D10" s="10">
        <f>PC!W10</f>
        <v>2</v>
      </c>
      <c r="E10" s="10">
        <f>RE!W10</f>
        <v>3</v>
      </c>
      <c r="F10" s="10">
        <f>NERC!W10</f>
        <v>3</v>
      </c>
      <c r="G10" s="70">
        <f t="shared" si="0"/>
        <v>2.75</v>
      </c>
      <c r="H10" s="71">
        <f t="shared" si="3"/>
        <v>1</v>
      </c>
      <c r="I10" s="72">
        <f>OC!X10</f>
        <v>13</v>
      </c>
      <c r="J10" s="72">
        <f>PC!X10</f>
        <v>9</v>
      </c>
      <c r="K10" s="72">
        <f>RE!X10</f>
        <v>13</v>
      </c>
      <c r="L10" s="72">
        <f>NERC!X10</f>
        <v>10</v>
      </c>
      <c r="M10" s="70">
        <f t="shared" si="1"/>
        <v>11.25</v>
      </c>
      <c r="N10" s="71">
        <f t="shared" si="2"/>
        <v>4</v>
      </c>
    </row>
    <row r="11" spans="1:14" ht="15" customHeight="1" x14ac:dyDescent="0.3">
      <c r="A11" s="9" t="s">
        <v>6</v>
      </c>
      <c r="B11" s="11" t="s">
        <v>18</v>
      </c>
      <c r="C11" s="10">
        <f>OC!W11</f>
        <v>3</v>
      </c>
      <c r="D11" s="10">
        <f>PC!W11</f>
        <v>3</v>
      </c>
      <c r="E11" s="10">
        <f>RE!W11</f>
        <v>2</v>
      </c>
      <c r="F11" s="10">
        <f>NERC!W11</f>
        <v>3</v>
      </c>
      <c r="G11" s="70">
        <f t="shared" si="0"/>
        <v>2.75</v>
      </c>
      <c r="H11" s="71">
        <f t="shared" si="3"/>
        <v>1</v>
      </c>
      <c r="I11" s="72">
        <f>OC!X11</f>
        <v>11</v>
      </c>
      <c r="J11" s="72">
        <f>PC!X11</f>
        <v>13</v>
      </c>
      <c r="K11" s="72">
        <f>RE!X11</f>
        <v>13</v>
      </c>
      <c r="L11" s="72">
        <f>NERC!X11</f>
        <v>13</v>
      </c>
      <c r="M11" s="70">
        <f t="shared" si="1"/>
        <v>12.5</v>
      </c>
      <c r="N11" s="71">
        <f t="shared" si="2"/>
        <v>2</v>
      </c>
    </row>
    <row r="12" spans="1:14" ht="15" customHeight="1" x14ac:dyDescent="0.3">
      <c r="A12" s="9" t="s">
        <v>6</v>
      </c>
      <c r="B12" s="11" t="s">
        <v>19</v>
      </c>
      <c r="C12" s="10">
        <f>OC!W12</f>
        <v>3</v>
      </c>
      <c r="D12" s="10">
        <f>PC!W12</f>
        <v>3</v>
      </c>
      <c r="E12" s="10">
        <f>RE!W12</f>
        <v>1</v>
      </c>
      <c r="F12" s="10">
        <f>NERC!W12</f>
        <v>2</v>
      </c>
      <c r="G12" s="70">
        <f t="shared" si="0"/>
        <v>2.25</v>
      </c>
      <c r="H12" s="71">
        <f t="shared" si="3"/>
        <v>2</v>
      </c>
      <c r="I12" s="72">
        <f>OC!X12</f>
        <v>11</v>
      </c>
      <c r="J12" s="72">
        <f>PC!X12</f>
        <v>13</v>
      </c>
      <c r="K12" s="72">
        <f>RE!X12</f>
        <v>11</v>
      </c>
      <c r="L12" s="72">
        <f>NERC!X12</f>
        <v>13</v>
      </c>
      <c r="M12" s="70">
        <f t="shared" si="1"/>
        <v>12</v>
      </c>
      <c r="N12" s="71">
        <f t="shared" si="2"/>
        <v>2</v>
      </c>
    </row>
    <row r="13" spans="1:14" ht="15" customHeight="1" x14ac:dyDescent="0.3">
      <c r="A13" s="9" t="s">
        <v>6</v>
      </c>
      <c r="B13" s="11" t="s">
        <v>20</v>
      </c>
      <c r="C13" s="10">
        <f>OC!W13</f>
        <v>3</v>
      </c>
      <c r="D13" s="10">
        <f>PC!W13</f>
        <v>2</v>
      </c>
      <c r="E13" s="10">
        <f>RE!W13</f>
        <v>3</v>
      </c>
      <c r="F13" s="10">
        <f>NERC!W13</f>
        <v>3</v>
      </c>
      <c r="G13" s="70">
        <f t="shared" si="0"/>
        <v>2.75</v>
      </c>
      <c r="H13" s="71">
        <f t="shared" si="3"/>
        <v>1</v>
      </c>
      <c r="I13" s="72">
        <f>OC!X13</f>
        <v>11</v>
      </c>
      <c r="J13" s="72">
        <f>PC!X13</f>
        <v>9</v>
      </c>
      <c r="K13" s="72">
        <f>RE!X13</f>
        <v>12</v>
      </c>
      <c r="L13" s="72">
        <f>NERC!X13</f>
        <v>13</v>
      </c>
      <c r="M13" s="70">
        <f t="shared" si="1"/>
        <v>11.25</v>
      </c>
      <c r="N13" s="71">
        <f t="shared" si="2"/>
        <v>4</v>
      </c>
    </row>
    <row r="14" spans="1:14" ht="15" customHeight="1" x14ac:dyDescent="0.3">
      <c r="A14" s="9" t="s">
        <v>6</v>
      </c>
      <c r="B14" s="11" t="s">
        <v>21</v>
      </c>
      <c r="C14" s="10">
        <f>OC!W14</f>
        <v>3</v>
      </c>
      <c r="D14" s="10">
        <f>PC!W14</f>
        <v>3</v>
      </c>
      <c r="E14" s="10">
        <f>RE!W14</f>
        <v>3</v>
      </c>
      <c r="F14" s="10">
        <f>NERC!W14</f>
        <v>3</v>
      </c>
      <c r="G14" s="70">
        <f t="shared" si="0"/>
        <v>3</v>
      </c>
      <c r="H14" s="71">
        <f t="shared" si="3"/>
        <v>0</v>
      </c>
      <c r="I14" s="72">
        <f>OC!X14</f>
        <v>11</v>
      </c>
      <c r="J14" s="72">
        <f>PC!X14</f>
        <v>13</v>
      </c>
      <c r="K14" s="72">
        <f>RE!X14</f>
        <v>13</v>
      </c>
      <c r="L14" s="72">
        <f>NERC!X14</f>
        <v>13</v>
      </c>
      <c r="M14" s="70">
        <f t="shared" si="1"/>
        <v>12.5</v>
      </c>
      <c r="N14" s="71">
        <f t="shared" si="2"/>
        <v>2</v>
      </c>
    </row>
    <row r="15" spans="1:14" ht="15" customHeight="1" x14ac:dyDescent="0.3">
      <c r="A15" s="9" t="s">
        <v>6</v>
      </c>
      <c r="B15" s="11" t="s">
        <v>22</v>
      </c>
      <c r="C15" s="10">
        <f>OC!W15</f>
        <v>3</v>
      </c>
      <c r="D15" s="10">
        <f>PC!W15</f>
        <v>3</v>
      </c>
      <c r="E15" s="10">
        <f>RE!W15</f>
        <v>2</v>
      </c>
      <c r="F15" s="10">
        <f>NERC!W15</f>
        <v>3</v>
      </c>
      <c r="G15" s="70">
        <f t="shared" si="0"/>
        <v>2.75</v>
      </c>
      <c r="H15" s="71">
        <f t="shared" si="3"/>
        <v>1</v>
      </c>
      <c r="I15" s="72">
        <f>OC!X15</f>
        <v>11</v>
      </c>
      <c r="J15" s="72">
        <f>PC!X15</f>
        <v>13</v>
      </c>
      <c r="K15" s="72">
        <f>RE!X15</f>
        <v>13</v>
      </c>
      <c r="L15" s="72">
        <f>NERC!X15</f>
        <v>13</v>
      </c>
      <c r="M15" s="70">
        <f t="shared" si="1"/>
        <v>12.5</v>
      </c>
      <c r="N15" s="71">
        <f t="shared" si="2"/>
        <v>2</v>
      </c>
    </row>
    <row r="16" spans="1:14" ht="15" customHeight="1" x14ac:dyDescent="0.3">
      <c r="A16" s="9" t="s">
        <v>6</v>
      </c>
      <c r="B16" s="11" t="s">
        <v>23</v>
      </c>
      <c r="C16" s="10">
        <f>OC!W16</f>
        <v>3</v>
      </c>
      <c r="D16" s="10">
        <f>PC!W16</f>
        <v>3</v>
      </c>
      <c r="E16" s="10">
        <f>RE!W16</f>
        <v>3</v>
      </c>
      <c r="F16" s="10">
        <f>NERC!W16</f>
        <v>3</v>
      </c>
      <c r="G16" s="70">
        <f t="shared" si="0"/>
        <v>3</v>
      </c>
      <c r="H16" s="71">
        <f t="shared" si="3"/>
        <v>0</v>
      </c>
      <c r="I16" s="72">
        <f>OC!X16</f>
        <v>11</v>
      </c>
      <c r="J16" s="72">
        <f>PC!X16</f>
        <v>13</v>
      </c>
      <c r="K16" s="72">
        <f>RE!X16</f>
        <v>13</v>
      </c>
      <c r="L16" s="72">
        <f>NERC!X16</f>
        <v>13</v>
      </c>
      <c r="M16" s="70">
        <f t="shared" si="1"/>
        <v>12.5</v>
      </c>
      <c r="N16" s="71">
        <f t="shared" si="2"/>
        <v>2</v>
      </c>
    </row>
    <row r="17" spans="1:14" ht="15" customHeight="1" x14ac:dyDescent="0.3">
      <c r="A17" s="9" t="s">
        <v>24</v>
      </c>
      <c r="B17" s="11" t="s">
        <v>16</v>
      </c>
      <c r="C17" s="10">
        <f>OC!W17</f>
        <v>3</v>
      </c>
      <c r="D17" s="10">
        <f>PC!W17</f>
        <v>3</v>
      </c>
      <c r="E17" s="10">
        <f>RE!W17</f>
        <v>3</v>
      </c>
      <c r="F17" s="10">
        <f>NERC!W17</f>
        <v>2</v>
      </c>
      <c r="G17" s="70">
        <f t="shared" si="0"/>
        <v>2.75</v>
      </c>
      <c r="H17" s="71">
        <f t="shared" si="3"/>
        <v>1</v>
      </c>
      <c r="I17" s="72">
        <f>OC!X17</f>
        <v>13</v>
      </c>
      <c r="J17" s="72">
        <f>PC!X17</f>
        <v>13</v>
      </c>
      <c r="K17" s="72">
        <f>RE!X17</f>
        <v>13</v>
      </c>
      <c r="L17" s="72">
        <f>NERC!X17</f>
        <v>12</v>
      </c>
      <c r="M17" s="70">
        <f t="shared" si="1"/>
        <v>12.75</v>
      </c>
      <c r="N17" s="71">
        <f t="shared" si="2"/>
        <v>1</v>
      </c>
    </row>
    <row r="18" spans="1:14" ht="15" customHeight="1" x14ac:dyDescent="0.3">
      <c r="A18" s="9" t="s">
        <v>24</v>
      </c>
      <c r="B18" s="11" t="s">
        <v>18</v>
      </c>
      <c r="C18" s="10">
        <f>OC!W18</f>
        <v>3</v>
      </c>
      <c r="D18" s="10">
        <f>PC!W18</f>
        <v>3</v>
      </c>
      <c r="E18" s="10">
        <f>RE!W18</f>
        <v>3</v>
      </c>
      <c r="F18" s="10">
        <f>NERC!W18</f>
        <v>2</v>
      </c>
      <c r="G18" s="70">
        <f t="shared" si="0"/>
        <v>2.75</v>
      </c>
      <c r="H18" s="71">
        <f t="shared" si="3"/>
        <v>1</v>
      </c>
      <c r="I18" s="72">
        <f>OC!X18</f>
        <v>13</v>
      </c>
      <c r="J18" s="72">
        <f>PC!X18</f>
        <v>12</v>
      </c>
      <c r="K18" s="72">
        <f>RE!X18</f>
        <v>12</v>
      </c>
      <c r="L18" s="72">
        <f>NERC!X18</f>
        <v>11</v>
      </c>
      <c r="M18" s="70">
        <f t="shared" si="1"/>
        <v>12</v>
      </c>
      <c r="N18" s="71">
        <f t="shared" si="2"/>
        <v>2</v>
      </c>
    </row>
    <row r="19" spans="1:14" ht="15" customHeight="1" x14ac:dyDescent="0.3">
      <c r="A19" s="9" t="s">
        <v>24</v>
      </c>
      <c r="B19" s="11" t="s">
        <v>19</v>
      </c>
      <c r="C19" s="10">
        <f>OC!W19</f>
        <v>3</v>
      </c>
      <c r="D19" s="10">
        <f>PC!W19</f>
        <v>3</v>
      </c>
      <c r="E19" s="10">
        <f>RE!W19</f>
        <v>3</v>
      </c>
      <c r="F19" s="10">
        <f>NERC!W19</f>
        <v>3</v>
      </c>
      <c r="G19" s="70">
        <f t="shared" si="0"/>
        <v>3</v>
      </c>
      <c r="H19" s="71">
        <f t="shared" si="3"/>
        <v>0</v>
      </c>
      <c r="I19" s="72">
        <f>OC!X19</f>
        <v>13</v>
      </c>
      <c r="J19" s="72">
        <f>PC!X19</f>
        <v>13</v>
      </c>
      <c r="K19" s="72">
        <f>RE!X19</f>
        <v>12</v>
      </c>
      <c r="L19" s="72">
        <f>NERC!X19</f>
        <v>13</v>
      </c>
      <c r="M19" s="70">
        <f t="shared" si="1"/>
        <v>12.75</v>
      </c>
      <c r="N19" s="71">
        <f t="shared" si="2"/>
        <v>1</v>
      </c>
    </row>
    <row r="20" spans="1:14" ht="15" customHeight="1" x14ac:dyDescent="0.3">
      <c r="A20" s="9" t="s">
        <v>24</v>
      </c>
      <c r="B20" s="11" t="s">
        <v>20</v>
      </c>
      <c r="C20" s="10">
        <f>OC!W20</f>
        <v>3</v>
      </c>
      <c r="D20" s="10">
        <f>PC!W20</f>
        <v>3</v>
      </c>
      <c r="E20" s="10">
        <f>RE!W20</f>
        <v>3</v>
      </c>
      <c r="F20" s="10">
        <f>NERC!W20</f>
        <v>3</v>
      </c>
      <c r="G20" s="70">
        <f t="shared" si="0"/>
        <v>3</v>
      </c>
      <c r="H20" s="71">
        <f t="shared" si="3"/>
        <v>0</v>
      </c>
      <c r="I20" s="72">
        <f>OC!X20</f>
        <v>13</v>
      </c>
      <c r="J20" s="72">
        <f>PC!X20</f>
        <v>13</v>
      </c>
      <c r="K20" s="72">
        <f>RE!X20</f>
        <v>10</v>
      </c>
      <c r="L20" s="72">
        <f>NERC!X20</f>
        <v>13</v>
      </c>
      <c r="M20" s="70">
        <f t="shared" si="1"/>
        <v>12.25</v>
      </c>
      <c r="N20" s="71">
        <f t="shared" si="2"/>
        <v>3</v>
      </c>
    </row>
    <row r="21" spans="1:14" ht="15" customHeight="1" x14ac:dyDescent="0.3">
      <c r="A21" s="9" t="s">
        <v>24</v>
      </c>
      <c r="B21" s="11" t="s">
        <v>21</v>
      </c>
      <c r="C21" s="10">
        <f>OC!W21</f>
        <v>3</v>
      </c>
      <c r="D21" s="10">
        <f>PC!W21</f>
        <v>3</v>
      </c>
      <c r="E21" s="10">
        <f>RE!W21</f>
        <v>3</v>
      </c>
      <c r="F21" s="10">
        <f>NERC!W21</f>
        <v>3</v>
      </c>
      <c r="G21" s="70">
        <f t="shared" si="0"/>
        <v>3</v>
      </c>
      <c r="H21" s="71">
        <f t="shared" si="3"/>
        <v>0</v>
      </c>
      <c r="I21" s="72">
        <f>OC!X21</f>
        <v>13</v>
      </c>
      <c r="J21" s="72">
        <f>PC!X21</f>
        <v>13</v>
      </c>
      <c r="K21" s="72">
        <f>RE!X21</f>
        <v>12</v>
      </c>
      <c r="L21" s="72">
        <f>NERC!X21</f>
        <v>13</v>
      </c>
      <c r="M21" s="70">
        <f t="shared" si="1"/>
        <v>12.75</v>
      </c>
      <c r="N21" s="71">
        <f t="shared" si="2"/>
        <v>1</v>
      </c>
    </row>
    <row r="22" spans="1:14" ht="15" customHeight="1" x14ac:dyDescent="0.3">
      <c r="A22" s="9" t="s">
        <v>24</v>
      </c>
      <c r="B22" s="11" t="s">
        <v>22</v>
      </c>
      <c r="C22" s="10">
        <f>OC!W22</f>
        <v>3</v>
      </c>
      <c r="D22" s="10">
        <f>PC!W22</f>
        <v>3</v>
      </c>
      <c r="E22" s="10">
        <f>RE!W22</f>
        <v>3</v>
      </c>
      <c r="F22" s="10">
        <f>NERC!W22</f>
        <v>3</v>
      </c>
      <c r="G22" s="70">
        <f t="shared" si="0"/>
        <v>3</v>
      </c>
      <c r="H22" s="71">
        <f t="shared" si="3"/>
        <v>0</v>
      </c>
      <c r="I22" s="72">
        <f>OC!X22</f>
        <v>13</v>
      </c>
      <c r="J22" s="72">
        <f>PC!X22</f>
        <v>13</v>
      </c>
      <c r="K22" s="72">
        <f>RE!X22</f>
        <v>11</v>
      </c>
      <c r="L22" s="72">
        <f>NERC!X22</f>
        <v>13</v>
      </c>
      <c r="M22" s="70">
        <f t="shared" si="1"/>
        <v>12.5</v>
      </c>
      <c r="N22" s="71">
        <f t="shared" si="2"/>
        <v>2</v>
      </c>
    </row>
    <row r="23" spans="1:14" ht="15" customHeight="1" x14ac:dyDescent="0.3">
      <c r="A23" s="9" t="s">
        <v>24</v>
      </c>
      <c r="B23" s="11" t="s">
        <v>23</v>
      </c>
      <c r="C23" s="10">
        <f>OC!W23</f>
        <v>3</v>
      </c>
      <c r="D23" s="10">
        <f>PC!W23</f>
        <v>3</v>
      </c>
      <c r="E23" s="10">
        <f>RE!W23</f>
        <v>3</v>
      </c>
      <c r="F23" s="10">
        <f>NERC!W23</f>
        <v>2</v>
      </c>
      <c r="G23" s="70">
        <f t="shared" si="0"/>
        <v>2.75</v>
      </c>
      <c r="H23" s="71">
        <f t="shared" si="3"/>
        <v>1</v>
      </c>
      <c r="I23" s="72">
        <f>OC!X23</f>
        <v>13</v>
      </c>
      <c r="J23" s="72">
        <f>PC!X23</f>
        <v>13</v>
      </c>
      <c r="K23" s="72">
        <f>RE!X23</f>
        <v>12</v>
      </c>
      <c r="L23" s="72">
        <f>NERC!X23</f>
        <v>13</v>
      </c>
      <c r="M23" s="70">
        <f t="shared" si="1"/>
        <v>12.75</v>
      </c>
      <c r="N23" s="71">
        <f t="shared" si="2"/>
        <v>1</v>
      </c>
    </row>
    <row r="24" spans="1:14" ht="15" customHeight="1" x14ac:dyDescent="0.3">
      <c r="A24" s="9" t="s">
        <v>25</v>
      </c>
      <c r="B24" s="9" t="s">
        <v>16</v>
      </c>
      <c r="C24" s="10">
        <f>OC!W24</f>
        <v>3</v>
      </c>
      <c r="D24" s="10">
        <f>PC!W24</f>
        <v>3</v>
      </c>
      <c r="E24" s="10">
        <f>RE!W24</f>
        <v>3</v>
      </c>
      <c r="F24" s="10">
        <f>NERC!W24</f>
        <v>2</v>
      </c>
      <c r="G24" s="70">
        <f t="shared" si="0"/>
        <v>2.75</v>
      </c>
      <c r="H24" s="71">
        <f t="shared" si="3"/>
        <v>1</v>
      </c>
      <c r="I24" s="72">
        <f>OC!X24</f>
        <v>11</v>
      </c>
      <c r="J24" s="72">
        <f>PC!X24</f>
        <v>13</v>
      </c>
      <c r="K24" s="72">
        <f>RE!X24</f>
        <v>12</v>
      </c>
      <c r="L24" s="72">
        <f>NERC!X24</f>
        <v>13</v>
      </c>
      <c r="M24" s="70">
        <f t="shared" si="1"/>
        <v>12.25</v>
      </c>
      <c r="N24" s="71">
        <f t="shared" si="2"/>
        <v>2</v>
      </c>
    </row>
    <row r="25" spans="1:14" ht="15" customHeight="1" x14ac:dyDescent="0.3">
      <c r="A25" s="9" t="s">
        <v>25</v>
      </c>
      <c r="B25" s="11" t="s">
        <v>18</v>
      </c>
      <c r="C25" s="10">
        <f>OC!W25</f>
        <v>3</v>
      </c>
      <c r="D25" s="10">
        <f>PC!W25</f>
        <v>3</v>
      </c>
      <c r="E25" s="10">
        <f>RE!W25</f>
        <v>3</v>
      </c>
      <c r="F25" s="10">
        <f>NERC!W25</f>
        <v>2</v>
      </c>
      <c r="G25" s="70">
        <f t="shared" si="0"/>
        <v>2.75</v>
      </c>
      <c r="H25" s="71">
        <f t="shared" si="3"/>
        <v>1</v>
      </c>
      <c r="I25" s="72">
        <f>OC!X25</f>
        <v>11</v>
      </c>
      <c r="J25" s="72">
        <f>PC!X25</f>
        <v>13</v>
      </c>
      <c r="K25" s="72">
        <f>RE!X25</f>
        <v>12</v>
      </c>
      <c r="L25" s="72">
        <f>NERC!X25</f>
        <v>13</v>
      </c>
      <c r="M25" s="70">
        <f t="shared" si="1"/>
        <v>12.25</v>
      </c>
      <c r="N25" s="71">
        <f t="shared" si="2"/>
        <v>2</v>
      </c>
    </row>
    <row r="26" spans="1:14" ht="15" customHeight="1" x14ac:dyDescent="0.3">
      <c r="A26" s="9" t="s">
        <v>25</v>
      </c>
      <c r="B26" s="11" t="s">
        <v>19</v>
      </c>
      <c r="C26" s="10">
        <f>OC!W26</f>
        <v>3</v>
      </c>
      <c r="D26" s="10">
        <f>PC!W26</f>
        <v>3</v>
      </c>
      <c r="E26" s="10">
        <f>RE!W26</f>
        <v>3</v>
      </c>
      <c r="F26" s="10">
        <f>NERC!W26</f>
        <v>3</v>
      </c>
      <c r="G26" s="70">
        <f t="shared" si="0"/>
        <v>3</v>
      </c>
      <c r="H26" s="71">
        <f t="shared" si="3"/>
        <v>0</v>
      </c>
      <c r="I26" s="72">
        <f>OC!X26</f>
        <v>13</v>
      </c>
      <c r="J26" s="72">
        <f>PC!X26</f>
        <v>13</v>
      </c>
      <c r="K26" s="72">
        <f>RE!X26</f>
        <v>13</v>
      </c>
      <c r="L26" s="72">
        <f>NERC!X26</f>
        <v>13</v>
      </c>
      <c r="M26" s="70">
        <f t="shared" si="1"/>
        <v>13</v>
      </c>
      <c r="N26" s="71">
        <f t="shared" si="2"/>
        <v>0</v>
      </c>
    </row>
    <row r="27" spans="1:14" ht="15" customHeight="1" x14ac:dyDescent="0.3">
      <c r="A27" s="9" t="s">
        <v>25</v>
      </c>
      <c r="B27" s="11" t="s">
        <v>20</v>
      </c>
      <c r="C27" s="10">
        <f>OC!W27</f>
        <v>3</v>
      </c>
      <c r="D27" s="10">
        <f>PC!W27</f>
        <v>3</v>
      </c>
      <c r="E27" s="10">
        <f>RE!W27</f>
        <v>2</v>
      </c>
      <c r="F27" s="10">
        <f>NERC!W27</f>
        <v>2</v>
      </c>
      <c r="G27" s="70">
        <f t="shared" si="0"/>
        <v>2.5</v>
      </c>
      <c r="H27" s="71">
        <f t="shared" si="3"/>
        <v>1</v>
      </c>
      <c r="I27" s="72">
        <f>OC!X27</f>
        <v>11</v>
      </c>
      <c r="J27" s="72">
        <f>PC!X27</f>
        <v>13</v>
      </c>
      <c r="K27" s="72">
        <f>RE!X27</f>
        <v>13</v>
      </c>
      <c r="L27" s="72">
        <f>NERC!X27</f>
        <v>12</v>
      </c>
      <c r="M27" s="70">
        <f t="shared" si="1"/>
        <v>12.25</v>
      </c>
      <c r="N27" s="71">
        <f t="shared" si="2"/>
        <v>2</v>
      </c>
    </row>
    <row r="28" spans="1:14" ht="15" customHeight="1" x14ac:dyDescent="0.3">
      <c r="A28" s="9" t="s">
        <v>25</v>
      </c>
      <c r="B28" s="11" t="s">
        <v>21</v>
      </c>
      <c r="C28" s="10">
        <f>OC!W28</f>
        <v>3</v>
      </c>
      <c r="D28" s="10">
        <f>PC!W28</f>
        <v>3</v>
      </c>
      <c r="E28" s="10">
        <f>RE!W28</f>
        <v>3</v>
      </c>
      <c r="F28" s="10">
        <f>NERC!W28</f>
        <v>2</v>
      </c>
      <c r="G28" s="70">
        <f t="shared" si="0"/>
        <v>2.75</v>
      </c>
      <c r="H28" s="71">
        <f t="shared" si="3"/>
        <v>1</v>
      </c>
      <c r="I28" s="72">
        <f>OC!X28</f>
        <v>11</v>
      </c>
      <c r="J28" s="72">
        <f>PC!X28</f>
        <v>13</v>
      </c>
      <c r="K28" s="72">
        <f>RE!X28</f>
        <v>12</v>
      </c>
      <c r="L28" s="72">
        <f>NERC!X28</f>
        <v>13</v>
      </c>
      <c r="M28" s="70">
        <f t="shared" si="1"/>
        <v>12.25</v>
      </c>
      <c r="N28" s="71">
        <f t="shared" si="2"/>
        <v>2</v>
      </c>
    </row>
    <row r="29" spans="1:14" ht="15" customHeight="1" x14ac:dyDescent="0.3">
      <c r="A29" s="9" t="s">
        <v>25</v>
      </c>
      <c r="B29" s="11" t="s">
        <v>22</v>
      </c>
      <c r="C29" s="10">
        <f>OC!W29</f>
        <v>3</v>
      </c>
      <c r="D29" s="10">
        <f>PC!W29</f>
        <v>3</v>
      </c>
      <c r="E29" s="10">
        <f>RE!W29</f>
        <v>3</v>
      </c>
      <c r="F29" s="10">
        <f>NERC!W29</f>
        <v>3</v>
      </c>
      <c r="G29" s="70">
        <f t="shared" si="0"/>
        <v>3</v>
      </c>
      <c r="H29" s="71">
        <f t="shared" si="3"/>
        <v>0</v>
      </c>
      <c r="I29" s="72">
        <f>OC!X29</f>
        <v>11</v>
      </c>
      <c r="J29" s="72">
        <f>PC!X29</f>
        <v>13</v>
      </c>
      <c r="K29" s="72">
        <f>RE!X29</f>
        <v>12</v>
      </c>
      <c r="L29" s="72">
        <f>NERC!X29</f>
        <v>13</v>
      </c>
      <c r="M29" s="70">
        <f t="shared" si="1"/>
        <v>12.25</v>
      </c>
      <c r="N29" s="71">
        <f t="shared" si="2"/>
        <v>2</v>
      </c>
    </row>
    <row r="30" spans="1:14" ht="15" customHeight="1" x14ac:dyDescent="0.3">
      <c r="A30" s="9" t="s">
        <v>26</v>
      </c>
      <c r="B30" s="11" t="s">
        <v>16</v>
      </c>
      <c r="C30" s="10">
        <f>OC!W30</f>
        <v>3</v>
      </c>
      <c r="D30" s="10">
        <f>PC!W30</f>
        <v>3</v>
      </c>
      <c r="E30" s="10">
        <f>RE!W30</f>
        <v>3</v>
      </c>
      <c r="F30" s="10">
        <f>NERC!W30</f>
        <v>3</v>
      </c>
      <c r="G30" s="70">
        <f t="shared" si="0"/>
        <v>3</v>
      </c>
      <c r="H30" s="71">
        <f t="shared" si="3"/>
        <v>0</v>
      </c>
      <c r="I30" s="72">
        <f>OC!X30</f>
        <v>13</v>
      </c>
      <c r="J30" s="72">
        <f>PC!X30</f>
        <v>12</v>
      </c>
      <c r="K30" s="72">
        <f>RE!X30</f>
        <v>13</v>
      </c>
      <c r="L30" s="72">
        <f>NERC!X30</f>
        <v>13</v>
      </c>
      <c r="M30" s="70">
        <f t="shared" si="1"/>
        <v>12.75</v>
      </c>
      <c r="N30" s="71">
        <f t="shared" si="2"/>
        <v>1</v>
      </c>
    </row>
    <row r="31" spans="1:14" ht="15" customHeight="1" x14ac:dyDescent="0.3">
      <c r="A31" s="9" t="s">
        <v>31</v>
      </c>
      <c r="B31" s="11" t="s">
        <v>16</v>
      </c>
      <c r="C31" s="10">
        <f>OC!W31</f>
        <v>3</v>
      </c>
      <c r="D31" s="10">
        <f>PC!W31</f>
        <v>3</v>
      </c>
      <c r="E31" s="10">
        <f>RE!W31</f>
        <v>2</v>
      </c>
      <c r="F31" s="10">
        <f>NERC!W31</f>
        <v>3</v>
      </c>
      <c r="G31" s="70">
        <f t="shared" si="0"/>
        <v>2.75</v>
      </c>
      <c r="H31" s="71">
        <f t="shared" si="3"/>
        <v>1</v>
      </c>
      <c r="I31" s="72">
        <f>OC!X31</f>
        <v>13</v>
      </c>
      <c r="J31" s="72">
        <f>PC!X31</f>
        <v>8</v>
      </c>
      <c r="K31" s="72">
        <f>RE!X31</f>
        <v>12</v>
      </c>
      <c r="L31" s="72">
        <f>NERC!X31</f>
        <v>13</v>
      </c>
      <c r="M31" s="70">
        <f t="shared" si="1"/>
        <v>11.5</v>
      </c>
      <c r="N31" s="71">
        <f t="shared" si="2"/>
        <v>5</v>
      </c>
    </row>
    <row r="32" spans="1:14" ht="15" customHeight="1" x14ac:dyDescent="0.3">
      <c r="A32" s="9" t="s">
        <v>32</v>
      </c>
      <c r="B32" s="11" t="s">
        <v>16</v>
      </c>
      <c r="C32" s="10">
        <f>OC!W32</f>
        <v>3</v>
      </c>
      <c r="D32" s="10">
        <f>PC!W32</f>
        <v>3</v>
      </c>
      <c r="E32" s="10">
        <f>RE!W32</f>
        <v>3</v>
      </c>
      <c r="F32" s="10">
        <f>NERC!W32</f>
        <v>3</v>
      </c>
      <c r="G32" s="70">
        <f t="shared" si="0"/>
        <v>3</v>
      </c>
      <c r="H32" s="71">
        <f t="shared" si="3"/>
        <v>0</v>
      </c>
      <c r="I32" s="72">
        <f>OC!X32</f>
        <v>13</v>
      </c>
      <c r="J32" s="72">
        <f>PC!X32</f>
        <v>13</v>
      </c>
      <c r="K32" s="72">
        <f>RE!X32</f>
        <v>12</v>
      </c>
      <c r="L32" s="72">
        <f>NERC!X32</f>
        <v>11</v>
      </c>
      <c r="M32" s="70">
        <f t="shared" si="1"/>
        <v>12.25</v>
      </c>
      <c r="N32" s="71">
        <f t="shared" si="2"/>
        <v>2</v>
      </c>
    </row>
    <row r="33" spans="1:14" ht="15" customHeight="1" x14ac:dyDescent="0.3">
      <c r="A33" s="9" t="s">
        <v>32</v>
      </c>
      <c r="B33" s="11" t="s">
        <v>18</v>
      </c>
      <c r="C33" s="10">
        <f>OC!W33</f>
        <v>3</v>
      </c>
      <c r="D33" s="10">
        <f>PC!W33</f>
        <v>3</v>
      </c>
      <c r="E33" s="10">
        <f>RE!W33</f>
        <v>3</v>
      </c>
      <c r="F33" s="10">
        <f>NERC!W33</f>
        <v>3</v>
      </c>
      <c r="G33" s="70">
        <f t="shared" si="0"/>
        <v>3</v>
      </c>
      <c r="H33" s="71">
        <f t="shared" si="3"/>
        <v>0</v>
      </c>
      <c r="I33" s="72">
        <f>OC!X33</f>
        <v>13</v>
      </c>
      <c r="J33" s="72">
        <f>PC!X33</f>
        <v>12</v>
      </c>
      <c r="K33" s="72">
        <f>RE!X33</f>
        <v>12</v>
      </c>
      <c r="L33" s="72">
        <f>NERC!X33</f>
        <v>13</v>
      </c>
      <c r="M33" s="70">
        <f t="shared" si="1"/>
        <v>12.5</v>
      </c>
      <c r="N33" s="71">
        <f t="shared" si="2"/>
        <v>1</v>
      </c>
    </row>
    <row r="34" spans="1:14" ht="15" customHeight="1" x14ac:dyDescent="0.3">
      <c r="A34" s="9" t="s">
        <v>32</v>
      </c>
      <c r="B34" s="11" t="s">
        <v>19</v>
      </c>
      <c r="C34" s="10">
        <f>OC!W34</f>
        <v>3</v>
      </c>
      <c r="D34" s="10">
        <f>PC!W34</f>
        <v>3</v>
      </c>
      <c r="E34" s="10">
        <f>RE!W34</f>
        <v>3</v>
      </c>
      <c r="F34" s="10">
        <f>NERC!W34</f>
        <v>3</v>
      </c>
      <c r="G34" s="70">
        <f t="shared" si="0"/>
        <v>3</v>
      </c>
      <c r="H34" s="71">
        <f t="shared" si="3"/>
        <v>0</v>
      </c>
      <c r="I34" s="72">
        <f>OC!X34</f>
        <v>13</v>
      </c>
      <c r="J34" s="72">
        <f>PC!X34</f>
        <v>12</v>
      </c>
      <c r="K34" s="72">
        <f>RE!X34</f>
        <v>12</v>
      </c>
      <c r="L34" s="72">
        <f>NERC!X34</f>
        <v>13</v>
      </c>
      <c r="M34" s="70">
        <f t="shared" si="1"/>
        <v>12.5</v>
      </c>
      <c r="N34" s="71">
        <f t="shared" si="2"/>
        <v>1</v>
      </c>
    </row>
    <row r="35" spans="1:14" ht="15" customHeight="1" x14ac:dyDescent="0.3">
      <c r="A35" s="9" t="s">
        <v>33</v>
      </c>
      <c r="B35" s="11" t="s">
        <v>16</v>
      </c>
      <c r="C35" s="10">
        <f>OC!W35</f>
        <v>3</v>
      </c>
      <c r="D35" s="10">
        <f>PC!W35</f>
        <v>3</v>
      </c>
      <c r="E35" s="10">
        <f>RE!W35</f>
        <v>3</v>
      </c>
      <c r="F35" s="10">
        <f>NERC!W35</f>
        <v>3</v>
      </c>
      <c r="G35" s="70">
        <f t="shared" si="0"/>
        <v>3</v>
      </c>
      <c r="H35" s="71">
        <f t="shared" si="3"/>
        <v>0</v>
      </c>
      <c r="I35" s="72">
        <f>OC!X35</f>
        <v>13</v>
      </c>
      <c r="J35" s="72">
        <f>PC!X35</f>
        <v>13</v>
      </c>
      <c r="K35" s="72">
        <f>RE!X35</f>
        <v>13</v>
      </c>
      <c r="L35" s="72">
        <f>NERC!X35</f>
        <v>13</v>
      </c>
      <c r="M35" s="70">
        <f t="shared" si="1"/>
        <v>13</v>
      </c>
      <c r="N35" s="71">
        <f t="shared" si="2"/>
        <v>0</v>
      </c>
    </row>
    <row r="36" spans="1:14" ht="15" customHeight="1" x14ac:dyDescent="0.3">
      <c r="A36" s="9" t="s">
        <v>33</v>
      </c>
      <c r="B36" s="11" t="s">
        <v>18</v>
      </c>
      <c r="C36" s="10">
        <f>OC!W36</f>
        <v>3</v>
      </c>
      <c r="D36" s="10">
        <f>PC!W36</f>
        <v>3</v>
      </c>
      <c r="E36" s="10">
        <f>RE!W36</f>
        <v>3</v>
      </c>
      <c r="F36" s="10">
        <f>NERC!W36</f>
        <v>3</v>
      </c>
      <c r="G36" s="70">
        <f t="shared" ref="G36:G56" si="4">AVERAGE(C36:F36)</f>
        <v>3</v>
      </c>
      <c r="H36" s="71">
        <f t="shared" si="3"/>
        <v>0</v>
      </c>
      <c r="I36" s="72">
        <f>OC!X36</f>
        <v>13</v>
      </c>
      <c r="J36" s="72">
        <f>PC!X36</f>
        <v>11</v>
      </c>
      <c r="K36" s="72">
        <f>RE!X36</f>
        <v>13</v>
      </c>
      <c r="L36" s="72">
        <f>NERC!X36</f>
        <v>12</v>
      </c>
      <c r="M36" s="70">
        <f t="shared" ref="M36:M56" si="5">AVERAGE(I36:L36)</f>
        <v>12.25</v>
      </c>
      <c r="N36" s="71">
        <f t="shared" ref="N36:N56" si="6">(MAX(I36:L36)-MIN(I36:L36))</f>
        <v>2</v>
      </c>
    </row>
    <row r="37" spans="1:14" ht="15" customHeight="1" x14ac:dyDescent="0.3">
      <c r="A37" s="9" t="s">
        <v>33</v>
      </c>
      <c r="B37" s="11" t="s">
        <v>19</v>
      </c>
      <c r="C37" s="10">
        <f>OC!W37</f>
        <v>3</v>
      </c>
      <c r="D37" s="10">
        <f>PC!W37</f>
        <v>3</v>
      </c>
      <c r="E37" s="10">
        <f>RE!W37</f>
        <v>2</v>
      </c>
      <c r="F37" s="10">
        <f>NERC!W37</f>
        <v>3</v>
      </c>
      <c r="G37" s="70">
        <f t="shared" si="4"/>
        <v>2.75</v>
      </c>
      <c r="H37" s="71">
        <f t="shared" si="3"/>
        <v>1</v>
      </c>
      <c r="I37" s="72">
        <f>OC!X37</f>
        <v>13</v>
      </c>
      <c r="J37" s="72">
        <f>PC!X37</f>
        <v>12</v>
      </c>
      <c r="K37" s="72">
        <f>RE!X37</f>
        <v>12</v>
      </c>
      <c r="L37" s="72">
        <f>NERC!X37</f>
        <v>13</v>
      </c>
      <c r="M37" s="70">
        <f t="shared" si="5"/>
        <v>12.5</v>
      </c>
      <c r="N37" s="71">
        <f t="shared" si="6"/>
        <v>1</v>
      </c>
    </row>
    <row r="38" spans="1:14" ht="15" customHeight="1" x14ac:dyDescent="0.3">
      <c r="A38" s="9" t="s">
        <v>33</v>
      </c>
      <c r="B38" s="11" t="s">
        <v>20</v>
      </c>
      <c r="C38" s="10">
        <f>OC!W38</f>
        <v>3</v>
      </c>
      <c r="D38" s="10">
        <f>PC!W38</f>
        <v>3</v>
      </c>
      <c r="E38" s="10">
        <f>RE!W38</f>
        <v>2</v>
      </c>
      <c r="F38" s="10">
        <f>NERC!W38</f>
        <v>3</v>
      </c>
      <c r="G38" s="70">
        <f t="shared" si="4"/>
        <v>2.75</v>
      </c>
      <c r="H38" s="71">
        <f t="shared" si="3"/>
        <v>1</v>
      </c>
      <c r="I38" s="72">
        <f>OC!X38</f>
        <v>13</v>
      </c>
      <c r="J38" s="72">
        <f>PC!X38</f>
        <v>13</v>
      </c>
      <c r="K38" s="72">
        <f>RE!X38</f>
        <v>12</v>
      </c>
      <c r="L38" s="72">
        <f>NERC!X38</f>
        <v>13</v>
      </c>
      <c r="M38" s="70">
        <f t="shared" si="5"/>
        <v>12.75</v>
      </c>
      <c r="N38" s="71">
        <f t="shared" si="6"/>
        <v>1</v>
      </c>
    </row>
    <row r="39" spans="1:14" ht="15" customHeight="1" x14ac:dyDescent="0.3">
      <c r="A39" s="9" t="s">
        <v>33</v>
      </c>
      <c r="B39" s="11" t="s">
        <v>21</v>
      </c>
      <c r="C39" s="10">
        <f>OC!W39</f>
        <v>3</v>
      </c>
      <c r="D39" s="10">
        <f>PC!W39</f>
        <v>3</v>
      </c>
      <c r="E39" s="10">
        <f>RE!W39</f>
        <v>2</v>
      </c>
      <c r="F39" s="10">
        <f>NERC!W39</f>
        <v>3</v>
      </c>
      <c r="G39" s="70">
        <f t="shared" si="4"/>
        <v>2.75</v>
      </c>
      <c r="H39" s="71">
        <f t="shared" si="3"/>
        <v>1</v>
      </c>
      <c r="I39" s="72">
        <f>OC!X39</f>
        <v>13</v>
      </c>
      <c r="J39" s="72">
        <f>PC!X39</f>
        <v>13</v>
      </c>
      <c r="K39" s="72">
        <f>RE!X39</f>
        <v>13</v>
      </c>
      <c r="L39" s="72">
        <f>NERC!X39</f>
        <v>13</v>
      </c>
      <c r="M39" s="70">
        <f t="shared" si="5"/>
        <v>13</v>
      </c>
      <c r="N39" s="71">
        <f t="shared" si="6"/>
        <v>0</v>
      </c>
    </row>
    <row r="40" spans="1:14" ht="15" customHeight="1" x14ac:dyDescent="0.3">
      <c r="A40" s="9" t="s">
        <v>33</v>
      </c>
      <c r="B40" s="11" t="s">
        <v>22</v>
      </c>
      <c r="C40" s="10">
        <f>OC!W40</f>
        <v>3</v>
      </c>
      <c r="D40" s="10">
        <f>PC!W40</f>
        <v>3</v>
      </c>
      <c r="E40" s="10">
        <f>RE!W40</f>
        <v>3</v>
      </c>
      <c r="F40" s="10">
        <f>NERC!W40</f>
        <v>3</v>
      </c>
      <c r="G40" s="70">
        <f t="shared" si="4"/>
        <v>3</v>
      </c>
      <c r="H40" s="71">
        <f t="shared" si="3"/>
        <v>0</v>
      </c>
      <c r="I40" s="72">
        <f>OC!X40</f>
        <v>13</v>
      </c>
      <c r="J40" s="72">
        <f>PC!X40</f>
        <v>13</v>
      </c>
      <c r="K40" s="72">
        <f>RE!X40</f>
        <v>13</v>
      </c>
      <c r="L40" s="72">
        <f>NERC!X40</f>
        <v>13</v>
      </c>
      <c r="M40" s="70">
        <f t="shared" si="5"/>
        <v>13</v>
      </c>
      <c r="N40" s="71">
        <f t="shared" si="6"/>
        <v>0</v>
      </c>
    </row>
    <row r="41" spans="1:14" ht="15" customHeight="1" x14ac:dyDescent="0.3">
      <c r="A41" s="9" t="s">
        <v>34</v>
      </c>
      <c r="B41" s="11" t="s">
        <v>16</v>
      </c>
      <c r="C41" s="10">
        <f>OC!W41</f>
        <v>3</v>
      </c>
      <c r="D41" s="10">
        <f>PC!W41</f>
        <v>3</v>
      </c>
      <c r="E41" s="10">
        <f>RE!W41</f>
        <v>3</v>
      </c>
      <c r="F41" s="10">
        <f>NERC!W41</f>
        <v>3</v>
      </c>
      <c r="G41" s="70">
        <f t="shared" si="4"/>
        <v>3</v>
      </c>
      <c r="H41" s="71">
        <f t="shared" si="3"/>
        <v>0</v>
      </c>
      <c r="I41" s="72">
        <f>OC!X41</f>
        <v>13</v>
      </c>
      <c r="J41" s="72">
        <f>PC!X41</f>
        <v>13</v>
      </c>
      <c r="K41" s="72">
        <f>RE!X41</f>
        <v>13</v>
      </c>
      <c r="L41" s="72">
        <f>NERC!X41</f>
        <v>13</v>
      </c>
      <c r="M41" s="70">
        <f t="shared" si="5"/>
        <v>13</v>
      </c>
      <c r="N41" s="71">
        <f t="shared" si="6"/>
        <v>0</v>
      </c>
    </row>
    <row r="42" spans="1:14" ht="15" customHeight="1" x14ac:dyDescent="0.3">
      <c r="A42" s="9" t="s">
        <v>34</v>
      </c>
      <c r="B42" s="11" t="s">
        <v>18</v>
      </c>
      <c r="C42" s="10">
        <f>OC!W42</f>
        <v>3</v>
      </c>
      <c r="D42" s="10">
        <f>PC!W42</f>
        <v>3</v>
      </c>
      <c r="E42" s="10">
        <f>RE!W42</f>
        <v>3</v>
      </c>
      <c r="F42" s="10">
        <f>NERC!W42</f>
        <v>3</v>
      </c>
      <c r="G42" s="70">
        <f t="shared" si="4"/>
        <v>3</v>
      </c>
      <c r="H42" s="71">
        <f t="shared" si="3"/>
        <v>0</v>
      </c>
      <c r="I42" s="72">
        <f>OC!X42</f>
        <v>13</v>
      </c>
      <c r="J42" s="72">
        <f>PC!X42</f>
        <v>12</v>
      </c>
      <c r="K42" s="72">
        <f>RE!X42</f>
        <v>13</v>
      </c>
      <c r="L42" s="72">
        <f>NERC!X42</f>
        <v>12</v>
      </c>
      <c r="M42" s="70">
        <f t="shared" si="5"/>
        <v>12.5</v>
      </c>
      <c r="N42" s="71">
        <f t="shared" si="6"/>
        <v>1</v>
      </c>
    </row>
    <row r="43" spans="1:14" ht="15" customHeight="1" x14ac:dyDescent="0.3">
      <c r="A43" s="9" t="s">
        <v>34</v>
      </c>
      <c r="B43" s="11" t="s">
        <v>19</v>
      </c>
      <c r="C43" s="10">
        <f>OC!W43</f>
        <v>3</v>
      </c>
      <c r="D43" s="10">
        <f>PC!W43</f>
        <v>3</v>
      </c>
      <c r="E43" s="10">
        <f>RE!W43</f>
        <v>2</v>
      </c>
      <c r="F43" s="10">
        <f>NERC!W43</f>
        <v>3</v>
      </c>
      <c r="G43" s="70">
        <f t="shared" si="4"/>
        <v>2.75</v>
      </c>
      <c r="H43" s="71">
        <f t="shared" si="3"/>
        <v>1</v>
      </c>
      <c r="I43" s="72">
        <f>OC!X43</f>
        <v>13</v>
      </c>
      <c r="J43" s="72">
        <f>PC!X43</f>
        <v>12</v>
      </c>
      <c r="K43" s="72">
        <f>RE!X43</f>
        <v>13</v>
      </c>
      <c r="L43" s="72">
        <f>NERC!X43</f>
        <v>13</v>
      </c>
      <c r="M43" s="70">
        <f t="shared" si="5"/>
        <v>12.75</v>
      </c>
      <c r="N43" s="71">
        <f t="shared" si="6"/>
        <v>1</v>
      </c>
    </row>
    <row r="44" spans="1:14" ht="15" customHeight="1" x14ac:dyDescent="0.3">
      <c r="A44" s="9" t="s">
        <v>34</v>
      </c>
      <c r="B44" s="11" t="s">
        <v>20</v>
      </c>
      <c r="C44" s="10">
        <f>OC!W44</f>
        <v>3</v>
      </c>
      <c r="D44" s="10">
        <f>PC!W44</f>
        <v>3</v>
      </c>
      <c r="E44" s="10">
        <f>RE!W44</f>
        <v>2</v>
      </c>
      <c r="F44" s="10">
        <f>NERC!W44</f>
        <v>3</v>
      </c>
      <c r="G44" s="70">
        <f t="shared" si="4"/>
        <v>2.75</v>
      </c>
      <c r="H44" s="71">
        <f t="shared" si="3"/>
        <v>1</v>
      </c>
      <c r="I44" s="72">
        <f>OC!X44</f>
        <v>13</v>
      </c>
      <c r="J44" s="72">
        <f>PC!X44</f>
        <v>13</v>
      </c>
      <c r="K44" s="72">
        <f>RE!X44</f>
        <v>13</v>
      </c>
      <c r="L44" s="72">
        <f>NERC!X44</f>
        <v>13</v>
      </c>
      <c r="M44" s="70">
        <f t="shared" si="5"/>
        <v>13</v>
      </c>
      <c r="N44" s="71">
        <f t="shared" si="6"/>
        <v>0</v>
      </c>
    </row>
    <row r="45" spans="1:14" ht="15" customHeight="1" x14ac:dyDescent="0.3">
      <c r="A45" s="9" t="s">
        <v>34</v>
      </c>
      <c r="B45" s="11" t="s">
        <v>21</v>
      </c>
      <c r="C45" s="10">
        <f>OC!W45</f>
        <v>3</v>
      </c>
      <c r="D45" s="10">
        <f>PC!W45</f>
        <v>3</v>
      </c>
      <c r="E45" s="10">
        <f>RE!W45</f>
        <v>1</v>
      </c>
      <c r="F45" s="10">
        <f>NERC!W45</f>
        <v>2</v>
      </c>
      <c r="G45" s="70">
        <f t="shared" si="4"/>
        <v>2.25</v>
      </c>
      <c r="H45" s="71">
        <f t="shared" si="3"/>
        <v>2</v>
      </c>
      <c r="I45" s="72">
        <f>OC!X45</f>
        <v>13</v>
      </c>
      <c r="J45" s="72">
        <f>PC!X45</f>
        <v>13</v>
      </c>
      <c r="K45" s="72">
        <f>RE!X45</f>
        <v>13</v>
      </c>
      <c r="L45" s="72">
        <f>NERC!X45</f>
        <v>13</v>
      </c>
      <c r="M45" s="70">
        <f t="shared" si="5"/>
        <v>13</v>
      </c>
      <c r="N45" s="71">
        <f t="shared" si="6"/>
        <v>0</v>
      </c>
    </row>
    <row r="46" spans="1:14" ht="15" customHeight="1" x14ac:dyDescent="0.3">
      <c r="A46" s="9" t="s">
        <v>35</v>
      </c>
      <c r="B46" s="11" t="s">
        <v>16</v>
      </c>
      <c r="C46" s="10">
        <f>OC!W46</f>
        <v>3</v>
      </c>
      <c r="D46" s="10">
        <f>PC!W46</f>
        <v>3</v>
      </c>
      <c r="E46" s="10">
        <f>RE!W46</f>
        <v>3</v>
      </c>
      <c r="F46" s="10">
        <f>NERC!W46</f>
        <v>3</v>
      </c>
      <c r="G46" s="70">
        <f t="shared" si="4"/>
        <v>3</v>
      </c>
      <c r="H46" s="71">
        <f t="shared" si="3"/>
        <v>0</v>
      </c>
      <c r="I46" s="72">
        <f>OC!X46</f>
        <v>13</v>
      </c>
      <c r="J46" s="72">
        <f>PC!X46</f>
        <v>12</v>
      </c>
      <c r="K46" s="72">
        <f>RE!X46</f>
        <v>12</v>
      </c>
      <c r="L46" s="72">
        <f>NERC!X46</f>
        <v>13</v>
      </c>
      <c r="M46" s="70">
        <f t="shared" si="5"/>
        <v>12.5</v>
      </c>
      <c r="N46" s="71">
        <f t="shared" si="6"/>
        <v>1</v>
      </c>
    </row>
    <row r="47" spans="1:14" ht="15" customHeight="1" x14ac:dyDescent="0.3">
      <c r="A47" s="9" t="s">
        <v>35</v>
      </c>
      <c r="B47" s="11" t="s">
        <v>29</v>
      </c>
      <c r="C47" s="10">
        <f>OC!W47</f>
        <v>3</v>
      </c>
      <c r="D47" s="10">
        <f>PC!W47</f>
        <v>3</v>
      </c>
      <c r="E47" s="10">
        <f>RE!W47</f>
        <v>3</v>
      </c>
      <c r="F47" s="10">
        <f>NERC!W47</f>
        <v>3</v>
      </c>
      <c r="G47" s="70">
        <f t="shared" si="4"/>
        <v>3</v>
      </c>
      <c r="H47" s="71">
        <f t="shared" si="3"/>
        <v>0</v>
      </c>
      <c r="I47" s="72">
        <f>OC!X47</f>
        <v>13</v>
      </c>
      <c r="J47" s="72">
        <f>PC!X47</f>
        <v>12</v>
      </c>
      <c r="K47" s="72">
        <f>RE!X47</f>
        <v>12</v>
      </c>
      <c r="L47" s="72">
        <f>NERC!X47</f>
        <v>13</v>
      </c>
      <c r="M47" s="70">
        <f t="shared" si="5"/>
        <v>12.5</v>
      </c>
      <c r="N47" s="71">
        <f t="shared" si="6"/>
        <v>1</v>
      </c>
    </row>
    <row r="48" spans="1:14" ht="15" customHeight="1" x14ac:dyDescent="0.3">
      <c r="A48" s="9" t="s">
        <v>35</v>
      </c>
      <c r="B48" s="11" t="s">
        <v>30</v>
      </c>
      <c r="C48" s="10">
        <f>OC!W48</f>
        <v>3</v>
      </c>
      <c r="D48" s="10">
        <f>PC!W48</f>
        <v>3</v>
      </c>
      <c r="E48" s="10">
        <f>RE!W48</f>
        <v>3</v>
      </c>
      <c r="F48" s="10">
        <f>NERC!W48</f>
        <v>3</v>
      </c>
      <c r="G48" s="70">
        <f t="shared" si="4"/>
        <v>3</v>
      </c>
      <c r="H48" s="71">
        <f t="shared" si="3"/>
        <v>0</v>
      </c>
      <c r="I48" s="72">
        <f>OC!X48</f>
        <v>13</v>
      </c>
      <c r="J48" s="72">
        <f>PC!X48</f>
        <v>12</v>
      </c>
      <c r="K48" s="72">
        <f>RE!X48</f>
        <v>12</v>
      </c>
      <c r="L48" s="72">
        <f>NERC!X48</f>
        <v>13</v>
      </c>
      <c r="M48" s="70">
        <f t="shared" si="5"/>
        <v>12.5</v>
      </c>
      <c r="N48" s="71">
        <f t="shared" si="6"/>
        <v>1</v>
      </c>
    </row>
    <row r="49" spans="1:14" ht="15" customHeight="1" x14ac:dyDescent="0.3">
      <c r="A49" s="9" t="s">
        <v>35</v>
      </c>
      <c r="B49" s="11" t="s">
        <v>18</v>
      </c>
      <c r="C49" s="10">
        <f>OC!W49</f>
        <v>3</v>
      </c>
      <c r="D49" s="10">
        <f>PC!W49</f>
        <v>3</v>
      </c>
      <c r="E49" s="10">
        <f>RE!W49</f>
        <v>3</v>
      </c>
      <c r="F49" s="10">
        <f>NERC!W49</f>
        <v>3</v>
      </c>
      <c r="G49" s="70">
        <f t="shared" si="4"/>
        <v>3</v>
      </c>
      <c r="H49" s="71">
        <f t="shared" si="3"/>
        <v>0</v>
      </c>
      <c r="I49" s="72">
        <f>OC!X49</f>
        <v>13</v>
      </c>
      <c r="J49" s="72">
        <f>PC!X49</f>
        <v>12</v>
      </c>
      <c r="K49" s="72">
        <f>RE!X49</f>
        <v>12</v>
      </c>
      <c r="L49" s="72">
        <f>NERC!X49</f>
        <v>13</v>
      </c>
      <c r="M49" s="70">
        <f t="shared" si="5"/>
        <v>12.5</v>
      </c>
      <c r="N49" s="71">
        <f t="shared" si="6"/>
        <v>1</v>
      </c>
    </row>
    <row r="50" spans="1:14" ht="15" customHeight="1" x14ac:dyDescent="0.3">
      <c r="A50" s="9" t="s">
        <v>35</v>
      </c>
      <c r="B50" s="11" t="s">
        <v>19</v>
      </c>
      <c r="C50" s="10">
        <f>OC!W50</f>
        <v>3</v>
      </c>
      <c r="D50" s="10">
        <f>PC!W50</f>
        <v>3</v>
      </c>
      <c r="E50" s="10">
        <f>RE!W50</f>
        <v>3</v>
      </c>
      <c r="F50" s="10">
        <f>NERC!W50</f>
        <v>3</v>
      </c>
      <c r="G50" s="70">
        <f t="shared" si="4"/>
        <v>3</v>
      </c>
      <c r="H50" s="71">
        <f t="shared" si="3"/>
        <v>0</v>
      </c>
      <c r="I50" s="72">
        <f>OC!X50</f>
        <v>13</v>
      </c>
      <c r="J50" s="72">
        <f>PC!X50</f>
        <v>12</v>
      </c>
      <c r="K50" s="72">
        <f>RE!X50</f>
        <v>12</v>
      </c>
      <c r="L50" s="72">
        <f>NERC!X50</f>
        <v>13</v>
      </c>
      <c r="M50" s="70">
        <f t="shared" si="5"/>
        <v>12.5</v>
      </c>
      <c r="N50" s="71">
        <f t="shared" si="6"/>
        <v>1</v>
      </c>
    </row>
    <row r="51" spans="1:14" ht="15" customHeight="1" x14ac:dyDescent="0.3">
      <c r="A51" s="9" t="s">
        <v>35</v>
      </c>
      <c r="B51" s="11" t="s">
        <v>20</v>
      </c>
      <c r="C51" s="10">
        <f>OC!W51</f>
        <v>3</v>
      </c>
      <c r="D51" s="10">
        <f>PC!W51</f>
        <v>3</v>
      </c>
      <c r="E51" s="10">
        <f>RE!W51</f>
        <v>3</v>
      </c>
      <c r="F51" s="10">
        <f>NERC!W51</f>
        <v>3</v>
      </c>
      <c r="G51" s="70">
        <f t="shared" si="4"/>
        <v>3</v>
      </c>
      <c r="H51" s="71">
        <f t="shared" si="3"/>
        <v>0</v>
      </c>
      <c r="I51" s="72">
        <f>OC!X51</f>
        <v>13</v>
      </c>
      <c r="J51" s="72">
        <f>PC!X51</f>
        <v>12</v>
      </c>
      <c r="K51" s="72">
        <f>RE!X51</f>
        <v>12</v>
      </c>
      <c r="L51" s="72">
        <f>NERC!X51</f>
        <v>13</v>
      </c>
      <c r="M51" s="70">
        <f t="shared" si="5"/>
        <v>12.5</v>
      </c>
      <c r="N51" s="71">
        <f t="shared" si="6"/>
        <v>1</v>
      </c>
    </row>
    <row r="52" spans="1:14" ht="15" customHeight="1" x14ac:dyDescent="0.3">
      <c r="A52" s="9" t="s">
        <v>35</v>
      </c>
      <c r="B52" s="11" t="s">
        <v>21</v>
      </c>
      <c r="C52" s="10">
        <f>OC!W52</f>
        <v>3</v>
      </c>
      <c r="D52" s="10">
        <f>PC!W52</f>
        <v>3</v>
      </c>
      <c r="E52" s="10">
        <f>RE!W52</f>
        <v>3</v>
      </c>
      <c r="F52" s="10">
        <f>NERC!W52</f>
        <v>3</v>
      </c>
      <c r="G52" s="70">
        <f t="shared" si="4"/>
        <v>3</v>
      </c>
      <c r="H52" s="71">
        <f t="shared" si="3"/>
        <v>0</v>
      </c>
      <c r="I52" s="72">
        <f>OC!X52</f>
        <v>13</v>
      </c>
      <c r="J52" s="72">
        <f>PC!X52</f>
        <v>12</v>
      </c>
      <c r="K52" s="72">
        <f>RE!X52</f>
        <v>12</v>
      </c>
      <c r="L52" s="72">
        <f>NERC!X52</f>
        <v>13</v>
      </c>
      <c r="M52" s="70">
        <f t="shared" si="5"/>
        <v>12.5</v>
      </c>
      <c r="N52" s="71">
        <f t="shared" si="6"/>
        <v>1</v>
      </c>
    </row>
    <row r="53" spans="1:14" ht="15" customHeight="1" x14ac:dyDescent="0.3">
      <c r="A53" s="9" t="s">
        <v>35</v>
      </c>
      <c r="B53" s="11" t="s">
        <v>22</v>
      </c>
      <c r="C53" s="10">
        <f>OC!W53</f>
        <v>3</v>
      </c>
      <c r="D53" s="10">
        <f>PC!W53</f>
        <v>3</v>
      </c>
      <c r="E53" s="10">
        <f>RE!W53</f>
        <v>3</v>
      </c>
      <c r="F53" s="10">
        <f>NERC!W53</f>
        <v>3</v>
      </c>
      <c r="G53" s="70">
        <f t="shared" si="4"/>
        <v>3</v>
      </c>
      <c r="H53" s="71">
        <f t="shared" si="3"/>
        <v>0</v>
      </c>
      <c r="I53" s="72">
        <f>OC!X53</f>
        <v>13</v>
      </c>
      <c r="J53" s="72">
        <f>PC!X53</f>
        <v>12</v>
      </c>
      <c r="K53" s="72">
        <f>RE!X53</f>
        <v>12</v>
      </c>
      <c r="L53" s="72">
        <f>NERC!X53</f>
        <v>13</v>
      </c>
      <c r="M53" s="70">
        <f t="shared" si="5"/>
        <v>12.5</v>
      </c>
      <c r="N53" s="71">
        <f t="shared" si="6"/>
        <v>1</v>
      </c>
    </row>
    <row r="54" spans="1:14" ht="15" customHeight="1" x14ac:dyDescent="0.3">
      <c r="A54" s="9" t="s">
        <v>35</v>
      </c>
      <c r="B54" s="11" t="s">
        <v>23</v>
      </c>
      <c r="C54" s="10">
        <f>OC!W54</f>
        <v>3</v>
      </c>
      <c r="D54" s="10">
        <f>PC!W54</f>
        <v>3</v>
      </c>
      <c r="E54" s="10">
        <f>RE!W54</f>
        <v>3</v>
      </c>
      <c r="F54" s="10">
        <f>NERC!W54</f>
        <v>3</v>
      </c>
      <c r="G54" s="70">
        <f t="shared" si="4"/>
        <v>3</v>
      </c>
      <c r="H54" s="71">
        <f t="shared" si="3"/>
        <v>0</v>
      </c>
      <c r="I54" s="72">
        <f>OC!X54</f>
        <v>13</v>
      </c>
      <c r="J54" s="72">
        <f>PC!X54</f>
        <v>12</v>
      </c>
      <c r="K54" s="72">
        <f>RE!X54</f>
        <v>12</v>
      </c>
      <c r="L54" s="72">
        <f>NERC!X54</f>
        <v>13</v>
      </c>
      <c r="M54" s="70">
        <f t="shared" si="5"/>
        <v>12.5</v>
      </c>
      <c r="N54" s="71">
        <f t="shared" si="6"/>
        <v>1</v>
      </c>
    </row>
    <row r="55" spans="1:14" ht="15" customHeight="1" x14ac:dyDescent="0.3">
      <c r="A55" s="9" t="s">
        <v>35</v>
      </c>
      <c r="B55" s="11" t="s">
        <v>27</v>
      </c>
      <c r="C55" s="10">
        <f>OC!W55</f>
        <v>3</v>
      </c>
      <c r="D55" s="10">
        <f>PC!W55</f>
        <v>3</v>
      </c>
      <c r="E55" s="10">
        <f>RE!W55</f>
        <v>3</v>
      </c>
      <c r="F55" s="10">
        <f>NERC!W55</f>
        <v>3</v>
      </c>
      <c r="G55" s="70">
        <f t="shared" si="4"/>
        <v>3</v>
      </c>
      <c r="H55" s="71">
        <f t="shared" si="3"/>
        <v>0</v>
      </c>
      <c r="I55" s="72">
        <f>OC!X55</f>
        <v>13</v>
      </c>
      <c r="J55" s="72">
        <f>PC!X55</f>
        <v>12</v>
      </c>
      <c r="K55" s="72">
        <f>RE!X55</f>
        <v>12</v>
      </c>
      <c r="L55" s="72">
        <f>NERC!X55</f>
        <v>13</v>
      </c>
      <c r="M55" s="70">
        <f t="shared" si="5"/>
        <v>12.5</v>
      </c>
      <c r="N55" s="71">
        <f t="shared" si="6"/>
        <v>1</v>
      </c>
    </row>
    <row r="56" spans="1:14" ht="15" customHeight="1" x14ac:dyDescent="0.3">
      <c r="A56" s="9" t="s">
        <v>35</v>
      </c>
      <c r="B56" s="11" t="s">
        <v>28</v>
      </c>
      <c r="C56" s="10">
        <f>OC!W56</f>
        <v>3</v>
      </c>
      <c r="D56" s="10">
        <f>PC!W56</f>
        <v>3</v>
      </c>
      <c r="E56" s="10">
        <f>RE!W56</f>
        <v>3</v>
      </c>
      <c r="F56" s="10">
        <f>NERC!W56</f>
        <v>3</v>
      </c>
      <c r="G56" s="70">
        <f t="shared" si="4"/>
        <v>3</v>
      </c>
      <c r="H56" s="71">
        <f t="shared" si="3"/>
        <v>0</v>
      </c>
      <c r="I56" s="72">
        <f>OC!X56</f>
        <v>13</v>
      </c>
      <c r="J56" s="72">
        <f>PC!X56</f>
        <v>12</v>
      </c>
      <c r="K56" s="72">
        <f>RE!X56</f>
        <v>12</v>
      </c>
      <c r="L56" s="72">
        <f>NERC!X56</f>
        <v>13</v>
      </c>
      <c r="M56" s="70">
        <f t="shared" si="5"/>
        <v>12.5</v>
      </c>
      <c r="N56" s="71">
        <f t="shared" si="6"/>
        <v>1</v>
      </c>
    </row>
  </sheetData>
  <sheetProtection formatColumns="0" formatRows="0" sort="0" autoFilter="0"/>
  <autoFilter ref="A3:N56">
    <sortState ref="A4:N56">
      <sortCondition ref="A3:A56"/>
    </sortState>
  </autoFilter>
  <mergeCells count="4">
    <mergeCell ref="I2:N2"/>
    <mergeCell ref="C2:H2"/>
    <mergeCell ref="A2:B2"/>
    <mergeCell ref="A1:N1"/>
  </mergeCells>
  <conditionalFormatting sqref="C4:G56">
    <cfRule type="colorScale" priority="4">
      <colorScale>
        <cfvo type="min"/>
        <cfvo type="percentile" val="50"/>
        <cfvo type="max"/>
        <color rgb="FFF8696B"/>
        <color rgb="FFFFEB84"/>
        <color rgb="FF63BE7B"/>
      </colorScale>
    </cfRule>
  </conditionalFormatting>
  <conditionalFormatting sqref="I4:M56">
    <cfRule type="colorScale" priority="3">
      <colorScale>
        <cfvo type="min"/>
        <cfvo type="num" val="10"/>
        <cfvo type="max"/>
        <color rgb="FFF8696B"/>
        <color rgb="FFFFEB84"/>
        <color rgb="FF63BE7B"/>
      </colorScale>
    </cfRule>
  </conditionalFormatting>
  <conditionalFormatting sqref="N4:N56">
    <cfRule type="colorScale" priority="2">
      <colorScale>
        <cfvo type="num" val="0"/>
        <cfvo type="num" val="4"/>
        <cfvo type="num" val="13"/>
        <color rgb="FF63BE7B"/>
        <color rgb="FFFFEB84"/>
        <color rgb="FFF8696B"/>
      </colorScale>
    </cfRule>
  </conditionalFormatting>
  <conditionalFormatting sqref="H4:H56">
    <cfRule type="colorScale" priority="1">
      <colorScale>
        <cfvo type="min"/>
        <cfvo type="num" val="3"/>
        <cfvo type="max"/>
        <color rgb="FF63BE7B"/>
        <color rgb="FFFFEB84"/>
        <color rgb="FFF8696B"/>
      </colorScale>
    </cfRule>
  </conditionalFormatting>
  <pageMargins left="0.25" right="0.25" top="0.75" bottom="0.75" header="0.3" footer="0.3"/>
  <pageSetup orientation="landscape" r:id="rId1"/>
  <headerFooter>
    <oddHeader>&amp;C&amp;"-,Bold"&amp;14&amp;F</oddHeader>
    <oddFooter>&amp;L&amp;D, &amp;T&amp;C&amp;A&amp;R&amp;P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J56"/>
  <sheetViews>
    <sheetView showZeros="0" zoomScale="70" zoomScaleNormal="70" workbookViewId="0">
      <pane xSplit="6" ySplit="3" topLeftCell="G4" activePane="bottomRight" state="frozen"/>
      <selection pane="topRight" activeCell="G1" sqref="G1"/>
      <selection pane="bottomLeft" activeCell="A4" sqref="A4"/>
      <selection pane="bottomRight"/>
    </sheetView>
  </sheetViews>
  <sheetFormatPr defaultRowHeight="14.4" x14ac:dyDescent="0.3"/>
  <cols>
    <col min="1" max="1" width="9.21875" customWidth="1"/>
    <col min="2" max="2" width="6.88671875" customWidth="1"/>
    <col min="3" max="3" width="81.109375" style="2" customWidth="1"/>
    <col min="4" max="4" width="9" style="134" customWidth="1"/>
    <col min="5" max="5" width="8.6640625" style="134" customWidth="1"/>
    <col min="6" max="6" width="65.6640625" style="118" customWidth="1"/>
    <col min="7" max="7" width="24.6640625" customWidth="1"/>
    <col min="8" max="9" width="19.6640625" customWidth="1"/>
    <col min="10" max="10" width="28.88671875" customWidth="1"/>
    <col min="11" max="11" width="20.21875" bestFit="1" customWidth="1"/>
    <col min="12" max="12" width="22.5546875" bestFit="1" customWidth="1"/>
    <col min="13" max="13" width="25.33203125" customWidth="1"/>
    <col min="14" max="14" width="40" customWidth="1"/>
    <col min="15" max="15" width="15.44140625" customWidth="1"/>
    <col min="16" max="16" width="17.44140625" customWidth="1"/>
    <col min="17" max="18" width="19.6640625" customWidth="1"/>
    <col min="19" max="19" width="16.44140625" customWidth="1"/>
    <col min="20" max="20" width="19.6640625" customWidth="1"/>
    <col min="21" max="21" width="15.44140625" customWidth="1"/>
    <col min="22" max="24" width="19.6640625" customWidth="1"/>
    <col min="25" max="25" width="30.88671875" style="1" customWidth="1"/>
    <col min="26" max="26" width="12.21875" style="134" bestFit="1" customWidth="1"/>
    <col min="27" max="27" width="11.44140625" style="134" bestFit="1" customWidth="1"/>
    <col min="28" max="29" width="30.109375" style="118" customWidth="1"/>
    <col min="30" max="30" width="30.109375" style="116" customWidth="1"/>
    <col min="31" max="32" width="30.6640625" style="116" customWidth="1"/>
    <col min="33" max="36" width="8.88671875" style="116"/>
  </cols>
  <sheetData>
    <row r="1" spans="1:36" ht="18" x14ac:dyDescent="0.35">
      <c r="A1" s="54"/>
      <c r="B1" s="55"/>
      <c r="C1" s="52"/>
      <c r="D1" s="41"/>
      <c r="E1" s="112"/>
      <c r="F1" s="43"/>
      <c r="G1" s="21"/>
      <c r="H1" s="22"/>
      <c r="I1" s="23"/>
      <c r="J1" s="145" t="s">
        <v>1</v>
      </c>
      <c r="K1" s="145"/>
      <c r="L1" s="145"/>
      <c r="M1" s="146" t="s">
        <v>2</v>
      </c>
      <c r="N1" s="146"/>
      <c r="O1" s="146"/>
      <c r="P1" s="146"/>
      <c r="Q1" s="146"/>
      <c r="R1" s="146"/>
      <c r="S1" s="146"/>
      <c r="T1" s="146"/>
      <c r="U1" s="146"/>
      <c r="V1" s="146"/>
      <c r="W1" s="146"/>
      <c r="X1" s="146"/>
      <c r="Y1" s="146"/>
      <c r="Z1" s="41"/>
      <c r="AA1" s="112"/>
      <c r="AB1" s="43"/>
      <c r="AC1" s="43"/>
      <c r="AD1" s="43"/>
      <c r="AE1" s="43"/>
      <c r="AF1" s="43"/>
    </row>
    <row r="2" spans="1:36" ht="18" x14ac:dyDescent="0.35">
      <c r="A2" s="56"/>
      <c r="B2" s="57"/>
      <c r="C2" s="53"/>
      <c r="D2" s="44"/>
      <c r="E2" s="113"/>
      <c r="F2" s="46"/>
      <c r="G2" s="36"/>
      <c r="H2" s="37"/>
      <c r="I2" s="38"/>
      <c r="J2" s="60"/>
      <c r="K2" s="60"/>
      <c r="L2" s="60"/>
      <c r="M2" s="61"/>
      <c r="N2" s="61"/>
      <c r="O2" s="61"/>
      <c r="P2" s="61"/>
      <c r="Q2" s="61"/>
      <c r="R2" s="61"/>
      <c r="S2" s="61"/>
      <c r="T2" s="61"/>
      <c r="U2" s="61"/>
      <c r="V2" s="61"/>
      <c r="W2" s="61"/>
      <c r="X2" s="61"/>
      <c r="Y2" s="61"/>
      <c r="Z2" s="44"/>
      <c r="AA2" s="113"/>
      <c r="AB2" s="46"/>
      <c r="AC2" s="46"/>
      <c r="AD2" s="46"/>
      <c r="AE2" s="46"/>
      <c r="AF2" s="46"/>
    </row>
    <row r="3" spans="1:36" ht="86.4" x14ac:dyDescent="0.3">
      <c r="A3" s="58" t="s">
        <v>196</v>
      </c>
      <c r="B3" s="59" t="s">
        <v>7</v>
      </c>
      <c r="C3" s="69" t="s">
        <v>60</v>
      </c>
      <c r="D3" s="47" t="s">
        <v>145</v>
      </c>
      <c r="E3" s="114" t="s">
        <v>146</v>
      </c>
      <c r="F3" s="49" t="s">
        <v>144</v>
      </c>
      <c r="G3" s="25" t="s">
        <v>39</v>
      </c>
      <c r="H3" s="26" t="s">
        <v>40</v>
      </c>
      <c r="I3" s="27" t="s">
        <v>41</v>
      </c>
      <c r="J3" s="62" t="s">
        <v>45</v>
      </c>
      <c r="K3" s="63" t="s">
        <v>46</v>
      </c>
      <c r="L3" s="62" t="s">
        <v>47</v>
      </c>
      <c r="M3" s="64" t="s">
        <v>48</v>
      </c>
      <c r="N3" s="65" t="s">
        <v>49</v>
      </c>
      <c r="O3" s="64" t="s">
        <v>50</v>
      </c>
      <c r="P3" s="66" t="s">
        <v>51</v>
      </c>
      <c r="Q3" s="64" t="s">
        <v>52</v>
      </c>
      <c r="R3" s="66" t="s">
        <v>53</v>
      </c>
      <c r="S3" s="64" t="s">
        <v>54</v>
      </c>
      <c r="T3" s="66" t="s">
        <v>55</v>
      </c>
      <c r="U3" s="64" t="s">
        <v>56</v>
      </c>
      <c r="V3" s="66" t="s">
        <v>57</v>
      </c>
      <c r="W3" s="64" t="s">
        <v>58</v>
      </c>
      <c r="X3" s="66" t="s">
        <v>59</v>
      </c>
      <c r="Y3" s="64" t="s">
        <v>44</v>
      </c>
      <c r="Z3" s="47" t="s">
        <v>145</v>
      </c>
      <c r="AA3" s="114" t="s">
        <v>146</v>
      </c>
      <c r="AB3" s="49" t="s">
        <v>144</v>
      </c>
      <c r="AC3" s="49" t="s">
        <v>140</v>
      </c>
      <c r="AD3" s="49" t="s">
        <v>141</v>
      </c>
      <c r="AE3" s="49" t="s">
        <v>142</v>
      </c>
      <c r="AF3" s="49" t="s">
        <v>143</v>
      </c>
    </row>
    <row r="4" spans="1:36" s="3" customFormat="1" ht="409.6" x14ac:dyDescent="0.3">
      <c r="A4" s="4" t="s">
        <v>17</v>
      </c>
      <c r="B4" s="4" t="s">
        <v>16</v>
      </c>
      <c r="C4" s="76" t="s">
        <v>70</v>
      </c>
      <c r="D4" s="75" t="str">
        <f>CONCATENATE("Delta:",'2018 Summary Grades'!$H4,""&amp;CHAR(10)&amp;"OC:",'2018 Summary Grades'!$C4,""&amp;CHAR(10)&amp;"PC:",'2018 Summary Grades'!$D4,""&amp;CHAR(10)&amp;"RE:",'2018 Summary Grades'!$E4,""&amp;CHAR(10)&amp;"NERC:",'2018 Summary Grades'!$F4)</f>
        <v>Delta:2
OC:3
PC:3
RE:1
NERC:2</v>
      </c>
      <c r="E4" s="133" t="str">
        <f>CONCATENATE("Delta:",'2018 Summary Grades'!$N4,""&amp;CHAR(10)&amp;"OC:",'2018 Summary Grades'!$I4,""&amp;CHAR(10)&amp;"PC:",'2018 Summary Grades'!$J4,""&amp;CHAR(10)&amp;"RE:",'2018 Summary Grades'!$K4,""&amp;CHAR(10)&amp;"NERC:",'2018 Summary Grades'!$L4)</f>
        <v>Delta:3
OC:13
PC:13
RE:12
NERC:10</v>
      </c>
      <c r="F4" s="76" t="str">
        <f>CONCATENATE("OC: ",IF(OC!$Y4=0,"No comment",OC!$Y4),""&amp;CHAR(10)&amp;""&amp;CHAR(10)&amp;"PC: ",IF(PC!$Y4=0,"No comment",PC!$Y4),""&amp;CHAR(10)&amp;""&amp;CHAR(10)&amp;"RE: ",IF(RE!$Y4=0,"No comment",RE!$Y4),""&amp;CHAR(10)&amp;""&amp;CHAR(10)&amp;"NERC: ",IF(NERC!$Y4=0,"No comment",NERC!$Y4))</f>
        <v>OC: No comment
PC: No comment
RE: This requirement needs additional clarity. Additional clarity necessary in regards to subsequent risk assessments under R1.1. (The concern is that if your initial risk assessment is satisfied you do not have to do another risk assessment until 5 years later, 5 years is a long time frame.)
Does the TO have the expertise to do the assessment? If the TO is also TP then yes however if the TO is not a TP then they might need to hire a third party contractor to do the assessment. How long does the TO have to be compliant for a new facility.
Unclear how co-owned facilities risk assessments should be done, the entire facility should be looked at regardless of ownership. 
NERC: 1st Question &amp; Q8: The standard is open-ended and does not specify a specific assessment methodology. Two entities could have differing approaches for the same identified facilities and result in differing conclusions.
C1. Not clear on adjacent stations/substations. What happens during topology changes?
Q1. There could be opportunities to prevent overlap with other standards (e.g., CIP-003 and 006).
Q11. Lack of methodology does not make it practical/duplicate over time.</v>
      </c>
      <c r="G4" s="115" t="str">
        <f>CONCATENATE("OC:",OC!D4,"     PC:",PC!D4,"     RE:",RE!D4,"     NERC:",NERC!D4)</f>
        <v>OC:Yes     PC:Yes     RE:Yes     NERC:Yes</v>
      </c>
      <c r="H4" s="115" t="str">
        <f>CONCATENATE("OC:",OC!E4,"     PC:",PC!E4,"     RE:",RE!E4,"     NERC:",NERC!E4)</f>
        <v>OC:No     PC:No     RE:No     NERC:No</v>
      </c>
      <c r="I4" s="115" t="str">
        <f>CONCATENATE("OC:",OC!F4,"     PC:",PC!F4,"     RE:",RE!F4,"     NERC:",NERC!F4)</f>
        <v>OC:No     PC:No     RE:No     NERC:Yes</v>
      </c>
      <c r="J4" s="115" t="str">
        <f>CONCATENATE("OC:",OC!G4,"     PC:",PC!G4,"     RE:",RE!G4,"     NERC:",NERC!G4)</f>
        <v>OC:Yes     PC:Yes     RE:No     NERC:No</v>
      </c>
      <c r="K4" s="115" t="str">
        <f>CONCATENATE("OC:",OC!H4,"     PC:",PC!H4,"     RE:",RE!H4,"     NERC:",NERC!H4)</f>
        <v>OC:Yes     PC:Yes     RE:No     NERC:Yes</v>
      </c>
      <c r="L4" s="115" t="str">
        <f>CONCATENATE("OC:",OC!I4,"     PC:",PC!I4,"     RE:",RE!I4,"     NERC:",NERC!I4)</f>
        <v>OC:Yes     PC:Yes     RE:Yes     NERC:Yes</v>
      </c>
      <c r="M4" s="115" t="str">
        <f>CONCATENATE("OC:",OC!J4,"     PC:",PC!J4,"     RE:",RE!J4,"     NERC:",NERC!J4)</f>
        <v>OC:Yes     PC:Yes     RE:Yes     NERC:No</v>
      </c>
      <c r="N4" s="115" t="str">
        <f>CONCATENATE("OC:",OC!K4,"     PC:",PC!K4,"     RE:",RE!K4,"     NERC:",NERC!K4)</f>
        <v>OC:Yes     PC:Yes     RE:Yes     NERC:Yes</v>
      </c>
      <c r="O4" s="115" t="str">
        <f>CONCATENATE("OC:",OC!L4,"     PC:",PC!L4,"     RE:",RE!L4,"     NERC:",NERC!L4)</f>
        <v>OC:Yes     PC:Yes     RE:Yes     NERC:Yes</v>
      </c>
      <c r="P4" s="115" t="str">
        <f>CONCATENATE("OC:",OC!M4,"     PC:",PC!M4,"     RE:",RE!M4,"     NERC:",NERC!M4)</f>
        <v>OC:Yes     PC:Yes     RE:No     NERC:Yes</v>
      </c>
      <c r="Q4" s="115" t="str">
        <f>CONCATENATE("OC:",OC!N4,"     PC:",PC!N4,"     RE:",RE!N4,"     NERC:",NERC!N4)</f>
        <v>OC:Yes     PC:Yes     RE:Yes     NERC:Yes</v>
      </c>
      <c r="R4" s="115" t="str">
        <f>CONCATENATE("OC:",OC!O4,"     PC:",PC!O4,"     RE:",RE!O4,"     NERC:",NERC!O4)</f>
        <v>OC:Yes     PC:Yes     RE:Yes     NERC:Yes</v>
      </c>
      <c r="S4" s="115" t="str">
        <f>CONCATENATE("OC:",OC!P4,"     PC:",PC!P4,"     RE:",RE!P4,"     NERC:",NERC!P4)</f>
        <v>OC:Yes     PC:Yes     RE:Yes     NERC:Yes</v>
      </c>
      <c r="T4" s="115" t="str">
        <f>CONCATENATE("OC:",OC!Q4,"     PC:",PC!Q4,"     RE:",RE!Q4,"     NERC:",NERC!Q4)</f>
        <v>OC:Yes     PC:Yes     RE:Yes     NERC:No</v>
      </c>
      <c r="U4" s="115" t="str">
        <f>CONCATENATE("OC:",OC!R4,"     PC:",PC!R4,"     RE:",RE!R4,"     NERC:",NERC!R4)</f>
        <v>OC:Yes     PC:Yes     RE:Yes     NERC:Yes</v>
      </c>
      <c r="V4" s="115" t="str">
        <f>CONCATENATE("OC:",OC!S4,"     PC:",PC!S4,"     RE:",RE!S4,"     NERC:",NERC!S4)</f>
        <v>OC:Yes     PC:Yes     RE:Yes     NERC:Yes</v>
      </c>
      <c r="W4" s="115" t="str">
        <f>CONCATENATE("OC:",OC!T4,"     PC:",PC!T4,"     RE:",RE!T4,"     NERC:",NERC!T4)</f>
        <v>OC:Yes     PC:Yes     RE:Yes     NERC:No</v>
      </c>
      <c r="X4" s="115" t="str">
        <f>CONCATENATE("OC:",OC!U4,"     PC:",PC!U4,"     RE:",RE!U4,"     NERC:",NERC!U4)</f>
        <v>OC:Yes     PC:Yes     RE:Yes     NERC:Yes</v>
      </c>
      <c r="Y4" s="115" t="str">
        <f>CONCATENATE("OC:",OC!V4,"     PC:",PC!V4,"     RE:",RE!V4,"     NERC:",NERC!V4)</f>
        <v>OC:Yes     PC:Yes     RE:Yes     NERC:Yes</v>
      </c>
      <c r="Z4" s="75" t="str">
        <f>CONCATENATE("Delta:",'2018 Summary Grades'!$H4,""&amp;CHAR(10)&amp;"OC:",'2018 Summary Grades'!$C4,""&amp;CHAR(10)&amp;"PC:",'2018 Summary Grades'!$D4,""&amp;CHAR(10)&amp;"RE:",'2018 Summary Grades'!$E4,""&amp;CHAR(10)&amp;"NERC:",'2018 Summary Grades'!$F4)</f>
        <v>Delta:2
OC:3
PC:3
RE:1
NERC:2</v>
      </c>
      <c r="AA4" s="133" t="str">
        <f>CONCATENATE("Delta:",'2018 Summary Grades'!$N4,""&amp;CHAR(10)&amp;"OC:",'2018 Summary Grades'!$I4,""&amp;CHAR(10)&amp;"PC:",'2018 Summary Grades'!$J4,""&amp;CHAR(10)&amp;"RE:",'2018 Summary Grades'!$K4,""&amp;CHAR(10)&amp;"NERC:",'2018 Summary Grades'!$L4)</f>
        <v>Delta:3
OC:13
PC:13
RE:12
NERC:10</v>
      </c>
      <c r="AB4" s="76" t="str">
        <f>CONCATENATE("OC: ",IF(OC!$Y4=0,"No comment",OC!$Y4),""&amp;CHAR(10)&amp;""&amp;CHAR(10)&amp;"PC: ",IF(PC!$Y4=0,"No comment",PC!$Y4),""&amp;CHAR(10)&amp;""&amp;CHAR(10)&amp;"RE: ",IF(RE!$Y4=0,"No comment",RE!$Y4),""&amp;CHAR(10)&amp;""&amp;CHAR(10)&amp;"NERC: ",IF(NERC!$Y4=0,"No comment",NERC!$Y4))</f>
        <v>OC: No comment
PC: No comment
RE: This requirement needs additional clarity. Additional clarity necessary in regards to subsequent risk assessments under R1.1. (The concern is that if your initial risk assessment is satisfied you do not have to do another risk assessment until 5 years later, 5 years is a long time frame.)
Does the TO have the expertise to do the assessment? If the TO is also TP then yes however if the TO is not a TP then they might need to hire a third party contractor to do the assessment. How long does the TO have to be compliant for a new facility.
Unclear how co-owned facilities risk assessments should be done, the entire facility should be looked at regardless of ownership. 
NERC: 1st Question &amp; Q8: The standard is open-ended and does not specify a specific assessment methodology. Two entities could have differing approaches for the same identified facilities and result in differing conclusions.
C1. Not clear on adjacent stations/substations. What happens during topology changes?
Q1. There could be opportunities to prevent overlap with other standards (e.g., CIP-003 and 006).
Q11. Lack of methodology does not make it practical/duplicate over time.</v>
      </c>
      <c r="AC4" s="76">
        <f>OC!$Y4</f>
        <v>0</v>
      </c>
      <c r="AD4" s="76">
        <f>PC!$Y4</f>
        <v>0</v>
      </c>
      <c r="AE4" s="76" t="str">
        <f>RE!$Y4</f>
        <v xml:space="preserve">This requirement needs additional clarity. Additional clarity necessary in regards to subsequent risk assessments under R1.1. (The concern is that if your initial risk assessment is satisfied you do not have to do another risk assessment until 5 years later, 5 years is a long time frame.)
Does the TO have the expertise to do the assessment? If the TO is also TP then yes however if the TO is not a TP then they might need to hire a third party contractor to do the assessment. How long does the TO have to be compliant for a new facility.
Unclear how co-owned facilities risk assessments should be done, the entire facility should be looked at regardless of ownership. </v>
      </c>
      <c r="AF4" s="76" t="str">
        <f>NERC!$Y4</f>
        <v>1st Question &amp; Q8: The standard is open-ended and does not specify a specific assessment methodology. Two entities could have differing approaches for the same identified facilities and result in differing conclusions.
C1. Not clear on adjacent stations/substations. What happens during topology changes?
Q1. There could be opportunities to prevent overlap with other standards (e.g., CIP-003 and 006).
Q11. Lack of methodology does not make it practical/duplicate over time.</v>
      </c>
      <c r="AG4" s="117"/>
      <c r="AH4" s="117"/>
      <c r="AI4" s="117"/>
      <c r="AJ4" s="117"/>
    </row>
    <row r="5" spans="1:36" s="3" customFormat="1" ht="345.6" x14ac:dyDescent="0.3">
      <c r="A5" s="4" t="s">
        <v>17</v>
      </c>
      <c r="B5" s="4" t="s">
        <v>18</v>
      </c>
      <c r="C5" s="76" t="s">
        <v>71</v>
      </c>
      <c r="D5" s="75" t="str">
        <f>CONCATENATE("Delta:",'2018 Summary Grades'!$H5,""&amp;CHAR(10)&amp;"OC:",'2018 Summary Grades'!$C5,""&amp;CHAR(10)&amp;"PC:",'2018 Summary Grades'!$D5,""&amp;CHAR(10)&amp;"RE:",'2018 Summary Grades'!$E5,""&amp;CHAR(10)&amp;"NERC:",'2018 Summary Grades'!$F5)</f>
        <v>Delta:1
OC:3
PC:3
RE:2
NERC:3</v>
      </c>
      <c r="E5" s="133" t="str">
        <f>CONCATENATE("Delta:",'2018 Summary Grades'!$N5,""&amp;CHAR(10)&amp;"OC:",'2018 Summary Grades'!$I5,""&amp;CHAR(10)&amp;"PC:",'2018 Summary Grades'!$J5,""&amp;CHAR(10)&amp;"RE:",'2018 Summary Grades'!$K5,""&amp;CHAR(10)&amp;"NERC:",'2018 Summary Grades'!$L5)</f>
        <v>Delta:1
OC:13
PC:13
RE:13
NERC:12</v>
      </c>
      <c r="F5" s="76" t="str">
        <f>CONCATENATE("OC: ",IF(OC!$Y5=0,"No comment",OC!$Y5),""&amp;CHAR(10)&amp;""&amp;CHAR(10)&amp;"PC: ",IF(PC!$Y5=0,"No comment",PC!$Y5),""&amp;CHAR(10)&amp;""&amp;CHAR(10)&amp;"RE: ",IF(RE!$Y5=0,"No comment",RE!$Y5),""&amp;CHAR(10)&amp;""&amp;CHAR(10)&amp;"NERC: ",IF(NERC!$Y5=0,"No comment",NERC!$Y5))</f>
        <v>OC: No comment
PC: No comment
RE: The concern is the requirement does not have any way to ensure the quality of the unaffiliated third party's review.
The entity conducting the verification required by R2 should not be the same entity that conducted R1. 
NERC: C1. The lack of a defined methodology could prohibit the third-party from appropriately measuring the entity's risk assessment.</v>
      </c>
      <c r="G5" s="115" t="str">
        <f>CONCATENATE("OC:",OC!D5,"     PC:",PC!D5,"     RE:",RE!D5,"     NERC:",NERC!D5)</f>
        <v>OC:Yes     PC:Yes     RE:Yes     NERC:Yes</v>
      </c>
      <c r="H5" s="115" t="str">
        <f>CONCATENATE("OC:",OC!E5,"     PC:",PC!E5,"     RE:",RE!E5,"     NERC:",NERC!E5)</f>
        <v>OC:No     PC:No     RE:No     NERC:No</v>
      </c>
      <c r="I5" s="115" t="str">
        <f>CONCATENATE("OC:",OC!F5,"     PC:",PC!F5,"     RE:",RE!F5,"     NERC:",NERC!F5)</f>
        <v>OC:No     PC:No     RE:No     NERC:No</v>
      </c>
      <c r="J5" s="115" t="str">
        <f>CONCATENATE("OC:",OC!G5,"     PC:",PC!G5,"     RE:",RE!G5,"     NERC:",NERC!G5)</f>
        <v>OC:Yes     PC:Yes     RE:No     NERC:Yes</v>
      </c>
      <c r="K5" s="115" t="str">
        <f>CONCATENATE("OC:",OC!H5,"     PC:",PC!H5,"     RE:",RE!H5,"     NERC:",NERC!H5)</f>
        <v>OC:Yes     PC:Yes     RE:Yes     NERC:Yes</v>
      </c>
      <c r="L5" s="115" t="str">
        <f>CONCATENATE("OC:",OC!I5,"     PC:",PC!I5,"     RE:",RE!I5,"     NERC:",NERC!I5)</f>
        <v>OC:Yes     PC:Yes     RE:Yes     NERC:Yes</v>
      </c>
      <c r="M5" s="115" t="str">
        <f>CONCATENATE("OC:",OC!J5,"     PC:",PC!J5,"     RE:",RE!J5,"     NERC:",NERC!J5)</f>
        <v>OC:Yes     PC:Yes     RE:Yes     NERC:No</v>
      </c>
      <c r="N5" s="115" t="str">
        <f>CONCATENATE("OC:",OC!K5,"     PC:",PC!K5,"     RE:",RE!K5,"     NERC:",NERC!K5)</f>
        <v>OC:Yes     PC:Yes     RE:Yes     NERC:Yes</v>
      </c>
      <c r="O5" s="115" t="str">
        <f>CONCATENATE("OC:",OC!L5,"     PC:",PC!L5,"     RE:",RE!L5,"     NERC:",NERC!L5)</f>
        <v>OC:Yes     PC:Yes     RE:Yes     NERC:Yes</v>
      </c>
      <c r="P5" s="115" t="str">
        <f>CONCATENATE("OC:",OC!M5,"     PC:",PC!M5,"     RE:",RE!M5,"     NERC:",NERC!M5)</f>
        <v>OC:Yes     PC:Yes     RE:Yes     NERC:Yes</v>
      </c>
      <c r="Q5" s="115" t="str">
        <f>CONCATENATE("OC:",OC!N5,"     PC:",PC!N5,"     RE:",RE!N5,"     NERC:",NERC!N5)</f>
        <v>OC:Yes     PC:Yes     RE:Yes     NERC:Yes</v>
      </c>
      <c r="R5" s="115" t="str">
        <f>CONCATENATE("OC:",OC!O5,"     PC:",PC!O5,"     RE:",RE!O5,"     NERC:",NERC!O5)</f>
        <v>OC:Yes     PC:Yes     RE:Yes     NERC:Yes</v>
      </c>
      <c r="S5" s="115" t="str">
        <f>CONCATENATE("OC:",OC!P5,"     PC:",PC!P5,"     RE:",RE!P5,"     NERC:",NERC!P5)</f>
        <v>OC:Yes     PC:Yes     RE:Yes     NERC:Yes</v>
      </c>
      <c r="T5" s="115" t="str">
        <f>CONCATENATE("OC:",OC!Q5,"     PC:",PC!Q5,"     RE:",RE!Q5,"     NERC:",NERC!Q5)</f>
        <v>OC:Yes     PC:Yes     RE:Yes     NERC:Yes</v>
      </c>
      <c r="U5" s="115" t="str">
        <f>CONCATENATE("OC:",OC!R5,"     PC:",PC!R5,"     RE:",RE!R5,"     NERC:",NERC!R5)</f>
        <v>OC:Yes     PC:Yes     RE:Yes     NERC:Yes</v>
      </c>
      <c r="V5" s="115" t="str">
        <f>CONCATENATE("OC:",OC!S5,"     PC:",PC!S5,"     RE:",RE!S5,"     NERC:",NERC!S5)</f>
        <v>OC:Yes     PC:Yes     RE:Yes     NERC:Yes</v>
      </c>
      <c r="W5" s="115" t="str">
        <f>CONCATENATE("OC:",OC!T5,"     PC:",PC!T5,"     RE:",RE!T5,"     NERC:",NERC!T5)</f>
        <v>OC:Yes     PC:Yes     RE:Yes     NERC:Yes</v>
      </c>
      <c r="X5" s="115" t="str">
        <f>CONCATENATE("OC:",OC!U5,"     PC:",PC!U5,"     RE:",RE!U5,"     NERC:",NERC!U5)</f>
        <v>OC:Yes     PC:Yes     RE:Yes     NERC:Yes</v>
      </c>
      <c r="Y5" s="115" t="str">
        <f>CONCATENATE("OC:",OC!V5,"     PC:",PC!V5,"     RE:",RE!V5,"     NERC:",NERC!V5)</f>
        <v>OC:Yes     PC:Yes     RE:Yes     NERC:Yes</v>
      </c>
      <c r="Z5" s="75" t="str">
        <f>CONCATENATE("Delta:",'2018 Summary Grades'!$H5,""&amp;CHAR(10)&amp;"OC:",'2018 Summary Grades'!$C5,""&amp;CHAR(10)&amp;"PC:",'2018 Summary Grades'!$D5,""&amp;CHAR(10)&amp;"RE:",'2018 Summary Grades'!$E5,""&amp;CHAR(10)&amp;"NERC:",'2018 Summary Grades'!$F5)</f>
        <v>Delta:1
OC:3
PC:3
RE:2
NERC:3</v>
      </c>
      <c r="AA5" s="133" t="str">
        <f>CONCATENATE("Delta:",'2018 Summary Grades'!$N5,""&amp;CHAR(10)&amp;"OC:",'2018 Summary Grades'!$I5,""&amp;CHAR(10)&amp;"PC:",'2018 Summary Grades'!$J5,""&amp;CHAR(10)&amp;"RE:",'2018 Summary Grades'!$K5,""&amp;CHAR(10)&amp;"NERC:",'2018 Summary Grades'!$L5)</f>
        <v>Delta:1
OC:13
PC:13
RE:13
NERC:12</v>
      </c>
      <c r="AB5" s="76" t="str">
        <f>CONCATENATE("OC: ",IF(OC!$Y5=0,"No comment",OC!$Y5),""&amp;CHAR(10)&amp;""&amp;CHAR(10)&amp;"PC: ",IF(PC!$Y5=0,"No comment",PC!$Y5),""&amp;CHAR(10)&amp;""&amp;CHAR(10)&amp;"RE: ",IF(RE!$Y5=0,"No comment",RE!$Y5),""&amp;CHAR(10)&amp;""&amp;CHAR(10)&amp;"NERC: ",IF(NERC!$Y5=0,"No comment",NERC!$Y5))</f>
        <v>OC: No comment
PC: No comment
RE: The concern is the requirement does not have any way to ensure the quality of the unaffiliated third party's review.
The entity conducting the verification required by R2 should not be the same entity that conducted R1. 
NERC: C1. The lack of a defined methodology could prohibit the third-party from appropriately measuring the entity's risk assessment.</v>
      </c>
      <c r="AC5" s="76">
        <f>OC!$Y5</f>
        <v>0</v>
      </c>
      <c r="AD5" s="76">
        <f>PC!$Y5</f>
        <v>0</v>
      </c>
      <c r="AE5" s="76" t="str">
        <f>RE!$Y5</f>
        <v xml:space="preserve">The concern is the requirement does not have any way to ensure the quality of the unaffiliated third party's review.
The entity conducting the verification required by R2 should not be the same entity that conducted R1. </v>
      </c>
      <c r="AF5" s="76" t="str">
        <f>NERC!$Y5</f>
        <v>C1. The lack of a defined methodology could prohibit the third-party from appropriately measuring the entity's risk assessment.</v>
      </c>
      <c r="AG5" s="117"/>
      <c r="AH5" s="117"/>
      <c r="AI5" s="117"/>
      <c r="AJ5" s="117"/>
    </row>
    <row r="6" spans="1:36" s="3" customFormat="1" ht="288" x14ac:dyDescent="0.3">
      <c r="A6" s="4" t="s">
        <v>17</v>
      </c>
      <c r="B6" s="4" t="s">
        <v>19</v>
      </c>
      <c r="C6" s="76" t="s">
        <v>72</v>
      </c>
      <c r="D6" s="75" t="str">
        <f>CONCATENATE("Delta:",'2018 Summary Grades'!$H6,""&amp;CHAR(10)&amp;"OC:",'2018 Summary Grades'!$C6,""&amp;CHAR(10)&amp;"PC:",'2018 Summary Grades'!$D6,""&amp;CHAR(10)&amp;"RE:",'2018 Summary Grades'!$E6,""&amp;CHAR(10)&amp;"NERC:",'2018 Summary Grades'!$F6)</f>
        <v>Delta:0
OC:3
PC:3
RE:3
NERC:3</v>
      </c>
      <c r="E6" s="133" t="str">
        <f>CONCATENATE("Delta:",'2018 Summary Grades'!$N6,""&amp;CHAR(10)&amp;"OC:",'2018 Summary Grades'!$I6,""&amp;CHAR(10)&amp;"PC:",'2018 Summary Grades'!$J6,""&amp;CHAR(10)&amp;"RE:",'2018 Summary Grades'!$K6,""&amp;CHAR(10)&amp;"NERC:",'2018 Summary Grades'!$L6)</f>
        <v>Delta:2
OC:13
PC:13
RE:12
NERC:11</v>
      </c>
      <c r="F6" s="76" t="str">
        <f>CONCATENATE("OC: ",IF(OC!$Y6=0,"No comment",OC!$Y6),""&amp;CHAR(10)&amp;""&amp;CHAR(10)&amp;"PC: ",IF(PC!$Y6=0,"No comment",PC!$Y6),""&amp;CHAR(10)&amp;""&amp;CHAR(10)&amp;"RE: ",IF(RE!$Y6=0,"No comment",RE!$Y6),""&amp;CHAR(10)&amp;""&amp;CHAR(10)&amp;"NERC: ",IF(NERC!$Y6=0,"No comment",NERC!$Y6))</f>
        <v>OC: No comment
PC: No comment
RE: This is strictly a notification requirement and could be combined with a different requirement.  R1.2 is a candidate that potentially could be reviewed to include this requirement "prior" to the verification process.  This would enable the entity owning or TOP controlling the primary control center to provide input to the decision made by the TO.
NERC: Q1 &amp; Q6: There could be opportunities to prevent potential duplication and overlap with other standards (e.g., CIP-006).</v>
      </c>
      <c r="G6" s="115" t="str">
        <f>CONCATENATE("OC:",OC!D6,"     PC:",PC!D6,"     RE:",RE!D6,"     NERC:",NERC!D6)</f>
        <v>OC:Yes     PC:Yes     RE:Yes     NERC:Yes</v>
      </c>
      <c r="H6" s="115" t="str">
        <f>CONCATENATE("OC:",OC!E6,"     PC:",PC!E6,"     RE:",RE!E6,"     NERC:",NERC!E6)</f>
        <v>OC:No     PC:No     RE:No     NERC:No</v>
      </c>
      <c r="I6" s="115" t="str">
        <f>CONCATENATE("OC:",OC!F6,"     PC:",PC!F6,"     RE:",RE!F6,"     NERC:",NERC!F6)</f>
        <v>OC:No     PC:No     RE:No     NERC:No</v>
      </c>
      <c r="J6" s="115" t="str">
        <f>CONCATENATE("OC:",OC!G6,"     PC:",PC!G6,"     RE:",RE!G6,"     NERC:",NERC!G6)</f>
        <v>OC:Yes     PC:Yes     RE:Yes     NERC:Yes</v>
      </c>
      <c r="K6" s="115" t="str">
        <f>CONCATENATE("OC:",OC!H6,"     PC:",PC!H6,"     RE:",RE!H6,"     NERC:",NERC!H6)</f>
        <v>OC:Yes     PC:Yes     RE:Yes     NERC:Yes</v>
      </c>
      <c r="L6" s="115" t="str">
        <f>CONCATENATE("OC:",OC!I6,"     PC:",PC!I6,"     RE:",RE!I6,"     NERC:",NERC!I6)</f>
        <v>OC:Yes     PC:Yes     RE:Yes     NERC:Yes</v>
      </c>
      <c r="M6" s="115" t="str">
        <f>CONCATENATE("OC:",OC!J6,"     PC:",PC!J6,"     RE:",RE!J6,"     NERC:",NERC!J6)</f>
        <v>OC:Yes     PC:Yes     RE:No     NERC:No</v>
      </c>
      <c r="N6" s="115" t="str">
        <f>CONCATENATE("OC:",OC!K6,"     PC:",PC!K6,"     RE:",RE!K6,"     NERC:",NERC!K6)</f>
        <v>OC:Yes     PC:Yes     RE:Yes     NERC:Yes</v>
      </c>
      <c r="O6" s="115" t="str">
        <f>CONCATENATE("OC:",OC!L6,"     PC:",PC!L6,"     RE:",RE!L6,"     NERC:",NERC!L6)</f>
        <v>OC:Yes     PC:Yes     RE:Yes     NERC:Yes</v>
      </c>
      <c r="P6" s="115" t="str">
        <f>CONCATENATE("OC:",OC!M6,"     PC:",PC!M6,"     RE:",RE!M6,"     NERC:",NERC!M6)</f>
        <v>OC:Yes     PC:Yes     RE:Yes     NERC:Yes</v>
      </c>
      <c r="Q6" s="115" t="str">
        <f>CONCATENATE("OC:",OC!N6,"     PC:",PC!N6,"     RE:",RE!N6,"     NERC:",NERC!N6)</f>
        <v>OC:Yes     PC:Yes     RE:Yes     NERC:Yes</v>
      </c>
      <c r="R6" s="115" t="str">
        <f>CONCATENATE("OC:",OC!O6,"     PC:",PC!O6,"     RE:",RE!O6,"     NERC:",NERC!O6)</f>
        <v>OC:Yes     PC:Yes     RE:Yes     NERC:No</v>
      </c>
      <c r="S6" s="115" t="str">
        <f>CONCATENATE("OC:",OC!P6,"     PC:",PC!P6,"     RE:",RE!P6,"     NERC:",NERC!P6)</f>
        <v>OC:Yes     PC:Yes     RE:Yes     NERC:Yes</v>
      </c>
      <c r="T6" s="115" t="str">
        <f>CONCATENATE("OC:",OC!Q6,"     PC:",PC!Q6,"     RE:",RE!Q6,"     NERC:",NERC!Q6)</f>
        <v>OC:Yes     PC:Yes     RE:Yes     NERC:Yes</v>
      </c>
      <c r="U6" s="115" t="str">
        <f>CONCATENATE("OC:",OC!R6,"     PC:",PC!R6,"     RE:",RE!R6,"     NERC:",NERC!R6)</f>
        <v>OC:Yes     PC:Yes     RE:Yes     NERC:Yes</v>
      </c>
      <c r="V6" s="115" t="str">
        <f>CONCATENATE("OC:",OC!S6,"     PC:",PC!S6,"     RE:",RE!S6,"     NERC:",NERC!S6)</f>
        <v>OC:Yes     PC:Yes     RE:Yes     NERC:Yes</v>
      </c>
      <c r="W6" s="115" t="str">
        <f>CONCATENATE("OC:",OC!T6,"     PC:",PC!T6,"     RE:",RE!T6,"     NERC:",NERC!T6)</f>
        <v>OC:Yes     PC:Yes     RE:Yes     NERC:Yes</v>
      </c>
      <c r="X6" s="115" t="str">
        <f>CONCATENATE("OC:",OC!U6,"     PC:",PC!U6,"     RE:",RE!U6,"     NERC:",NERC!U6)</f>
        <v>OC:Yes     PC:Yes     RE:Yes     NERC:Yes</v>
      </c>
      <c r="Y6" s="115" t="str">
        <f>CONCATENATE("OC:",OC!V6,"     PC:",PC!V6,"     RE:",RE!V6,"     NERC:",NERC!V6)</f>
        <v>OC:Yes     PC:Yes     RE:Yes     NERC:Yes</v>
      </c>
      <c r="Z6" s="75" t="str">
        <f>CONCATENATE("Delta:",'2018 Summary Grades'!$H6,""&amp;CHAR(10)&amp;"OC:",'2018 Summary Grades'!$C6,""&amp;CHAR(10)&amp;"PC:",'2018 Summary Grades'!$D6,""&amp;CHAR(10)&amp;"RE:",'2018 Summary Grades'!$E6,""&amp;CHAR(10)&amp;"NERC:",'2018 Summary Grades'!$F6)</f>
        <v>Delta:0
OC:3
PC:3
RE:3
NERC:3</v>
      </c>
      <c r="AA6" s="133" t="str">
        <f>CONCATENATE("Delta:",'2018 Summary Grades'!$N6,""&amp;CHAR(10)&amp;"OC:",'2018 Summary Grades'!$I6,""&amp;CHAR(10)&amp;"PC:",'2018 Summary Grades'!$J6,""&amp;CHAR(10)&amp;"RE:",'2018 Summary Grades'!$K6,""&amp;CHAR(10)&amp;"NERC:",'2018 Summary Grades'!$L6)</f>
        <v>Delta:2
OC:13
PC:13
RE:12
NERC:11</v>
      </c>
      <c r="AB6" s="76" t="str">
        <f>CONCATENATE("OC: ",IF(OC!$Y6=0,"No comment",OC!$Y6),""&amp;CHAR(10)&amp;""&amp;CHAR(10)&amp;"PC: ",IF(PC!$Y6=0,"No comment",PC!$Y6),""&amp;CHAR(10)&amp;""&amp;CHAR(10)&amp;"RE: ",IF(RE!$Y6=0,"No comment",RE!$Y6),""&amp;CHAR(10)&amp;""&amp;CHAR(10)&amp;"NERC: ",IF(NERC!$Y6=0,"No comment",NERC!$Y6))</f>
        <v>OC: No comment
PC: No comment
RE: This is strictly a notification requirement and could be combined with a different requirement.  R1.2 is a candidate that potentially could be reviewed to include this requirement "prior" to the verification process.  This would enable the entity owning or TOP controlling the primary control center to provide input to the decision made by the TO.
NERC: Q1 &amp; Q6: There could be opportunities to prevent potential duplication and overlap with other standards (e.g., CIP-006).</v>
      </c>
      <c r="AC6" s="76">
        <f>OC!$Y6</f>
        <v>0</v>
      </c>
      <c r="AD6" s="76">
        <f>PC!$Y6</f>
        <v>0</v>
      </c>
      <c r="AE6" s="76" t="str">
        <f>RE!$Y6</f>
        <v>This is strictly a notification requirement and could be combined with a different requirement.  R1.2 is a candidate that potentially could be reviewed to include this requirement "prior" to the verification process.  This would enable the entity owning or TOP controlling the primary control center to provide input to the decision made by the TO.</v>
      </c>
      <c r="AF6" s="76" t="str">
        <f>NERC!$Y6</f>
        <v>Q1 &amp; Q6: There could be opportunities to prevent potential duplication and overlap with other standards (e.g., CIP-006).</v>
      </c>
      <c r="AG6" s="117"/>
      <c r="AH6" s="117"/>
      <c r="AI6" s="117"/>
      <c r="AJ6" s="117"/>
    </row>
    <row r="7" spans="1:36" s="3" customFormat="1" ht="216" x14ac:dyDescent="0.3">
      <c r="A7" s="4" t="s">
        <v>17</v>
      </c>
      <c r="B7" s="4" t="s">
        <v>20</v>
      </c>
      <c r="C7" s="76" t="s">
        <v>73</v>
      </c>
      <c r="D7" s="75" t="str">
        <f>CONCATENATE("Delta:",'2018 Summary Grades'!$H7,""&amp;CHAR(10)&amp;"OC:",'2018 Summary Grades'!$C7,""&amp;CHAR(10)&amp;"PC:",'2018 Summary Grades'!$D7,""&amp;CHAR(10)&amp;"RE:",'2018 Summary Grades'!$E7,""&amp;CHAR(10)&amp;"NERC:",'2018 Summary Grades'!$F7)</f>
        <v>Delta:1
OC:3
PC:3
RE:2
NERC:3</v>
      </c>
      <c r="E7" s="133" t="str">
        <f>CONCATENATE("Delta:",'2018 Summary Grades'!$N7,""&amp;CHAR(10)&amp;"OC:",'2018 Summary Grades'!$I7,""&amp;CHAR(10)&amp;"PC:",'2018 Summary Grades'!$J7,""&amp;CHAR(10)&amp;"RE:",'2018 Summary Grades'!$K7,""&amp;CHAR(10)&amp;"NERC:",'2018 Summary Grades'!$L7)</f>
        <v>Delta:2
OC:13
PC:13
RE:13
NERC:11</v>
      </c>
      <c r="F7" s="76" t="str">
        <f>CONCATENATE("OC: ",IF(OC!$Y7=0,"No comment",OC!$Y7),""&amp;CHAR(10)&amp;""&amp;CHAR(10)&amp;"PC: ",IF(PC!$Y7=0,"No comment",PC!$Y7),""&amp;CHAR(10)&amp;""&amp;CHAR(10)&amp;"RE: ",IF(RE!$Y7=0,"No comment",RE!$Y7),""&amp;CHAR(10)&amp;""&amp;CHAR(10)&amp;"NERC: ",IF(NERC!$Y7=0,"No comment",NERC!$Y7))</f>
        <v>OC: No comment
PC: No comment
RE: It is possible that the threat evaluation could not be comprehensive enough if only 4.1 through 4.3 are considered.  
Additional resources could be provided in a guidance document. 
NERC: Q1 &amp; Q6: There could be opportunities to prevent potential duplication and overlap with other standards (e.g., CIP-006).</v>
      </c>
      <c r="G7" s="115" t="str">
        <f>CONCATENATE("OC:",OC!D7,"     PC:",PC!D7,"     RE:",RE!D7,"     NERC:",NERC!D7)</f>
        <v>OC:Yes     PC:Yes     RE:Yes     NERC:Yes</v>
      </c>
      <c r="H7" s="115" t="str">
        <f>CONCATENATE("OC:",OC!E7,"     PC:",PC!E7,"     RE:",RE!E7,"     NERC:",NERC!E7)</f>
        <v>OC:No     PC:No     RE:No     NERC:No</v>
      </c>
      <c r="I7" s="115" t="str">
        <f>CONCATENATE("OC:",OC!F7,"     PC:",PC!F7,"     RE:",RE!F7,"     NERC:",NERC!F7)</f>
        <v>OC:No     PC:No     RE:Yes     NERC:No</v>
      </c>
      <c r="J7" s="115" t="str">
        <f>CONCATENATE("OC:",OC!G7,"     PC:",PC!G7,"     RE:",RE!G7,"     NERC:",NERC!G7)</f>
        <v>OC:Yes     PC:Yes     RE:Yes     NERC:Yes</v>
      </c>
      <c r="K7" s="115" t="str">
        <f>CONCATENATE("OC:",OC!H7,"     PC:",PC!H7,"     RE:",RE!H7,"     NERC:",NERC!H7)</f>
        <v>OC:Yes     PC:Yes     RE:Yes     NERC:Yes</v>
      </c>
      <c r="L7" s="115" t="str">
        <f>CONCATENATE("OC:",OC!I7,"     PC:",PC!I7,"     RE:",RE!I7,"     NERC:",NERC!I7)</f>
        <v>OC:Yes     PC:Yes     RE:No     NERC:Yes</v>
      </c>
      <c r="M7" s="115" t="str">
        <f>CONCATENATE("OC:",OC!J7,"     PC:",PC!J7,"     RE:",RE!J7,"     NERC:",NERC!J7)</f>
        <v>OC:Yes     PC:Yes     RE:Yes     NERC:No</v>
      </c>
      <c r="N7" s="115" t="str">
        <f>CONCATENATE("OC:",OC!K7,"     PC:",PC!K7,"     RE:",RE!K7,"     NERC:",NERC!K7)</f>
        <v>OC:Yes     PC:Yes     RE:Yes     NERC:Yes</v>
      </c>
      <c r="O7" s="115" t="str">
        <f>CONCATENATE("OC:",OC!L7,"     PC:",PC!L7,"     RE:",RE!L7,"     NERC:",NERC!L7)</f>
        <v>OC:Yes     PC:Yes     RE:Yes     NERC:Yes</v>
      </c>
      <c r="P7" s="115" t="str">
        <f>CONCATENATE("OC:",OC!M7,"     PC:",PC!M7,"     RE:",RE!M7,"     NERC:",NERC!M7)</f>
        <v>OC:Yes     PC:Yes     RE:Yes     NERC:Yes</v>
      </c>
      <c r="Q7" s="115" t="str">
        <f>CONCATENATE("OC:",OC!N7,"     PC:",PC!N7,"     RE:",RE!N7,"     NERC:",NERC!N7)</f>
        <v>OC:Yes     PC:Yes     RE:Yes     NERC:Yes</v>
      </c>
      <c r="R7" s="115" t="str">
        <f>CONCATENATE("OC:",OC!O7,"     PC:",PC!O7,"     RE:",RE!O7,"     NERC:",NERC!O7)</f>
        <v>OC:Yes     PC:Yes     RE:Yes     NERC:No</v>
      </c>
      <c r="S7" s="115" t="str">
        <f>CONCATENATE("OC:",OC!P7,"     PC:",PC!P7,"     RE:",RE!P7,"     NERC:",NERC!P7)</f>
        <v>OC:Yes     PC:Yes     RE:Yes     NERC:Yes</v>
      </c>
      <c r="T7" s="115" t="str">
        <f>CONCATENATE("OC:",OC!Q7,"     PC:",PC!Q7,"     RE:",RE!Q7,"     NERC:",NERC!Q7)</f>
        <v>OC:Yes     PC:Yes     RE:Yes     NERC:Yes</v>
      </c>
      <c r="U7" s="115" t="str">
        <f>CONCATENATE("OC:",OC!R7,"     PC:",PC!R7,"     RE:",RE!R7,"     NERC:",NERC!R7)</f>
        <v>OC:Yes     PC:Yes     RE:Yes     NERC:Yes</v>
      </c>
      <c r="V7" s="115" t="str">
        <f>CONCATENATE("OC:",OC!S7,"     PC:",PC!S7,"     RE:",RE!S7,"     NERC:",NERC!S7)</f>
        <v>OC:Yes     PC:Yes     RE:Yes     NERC:Yes</v>
      </c>
      <c r="W7" s="115" t="str">
        <f>CONCATENATE("OC:",OC!T7,"     PC:",PC!T7,"     RE:",RE!T7,"     NERC:",NERC!T7)</f>
        <v>OC:Yes     PC:Yes     RE:Yes     NERC:Yes</v>
      </c>
      <c r="X7" s="115" t="str">
        <f>CONCATENATE("OC:",OC!U7,"     PC:",PC!U7,"     RE:",RE!U7,"     NERC:",NERC!U7)</f>
        <v>OC:Yes     PC:Yes     RE:Yes     NERC:Yes</v>
      </c>
      <c r="Y7" s="115" t="str">
        <f>CONCATENATE("OC:",OC!V7,"     PC:",PC!V7,"     RE:",RE!V7,"     NERC:",NERC!V7)</f>
        <v>OC:Yes     PC:Yes     RE:Yes     NERC:Yes</v>
      </c>
      <c r="Z7" s="75" t="str">
        <f>CONCATENATE("Delta:",'2018 Summary Grades'!$H7,""&amp;CHAR(10)&amp;"OC:",'2018 Summary Grades'!$C7,""&amp;CHAR(10)&amp;"PC:",'2018 Summary Grades'!$D7,""&amp;CHAR(10)&amp;"RE:",'2018 Summary Grades'!$E7,""&amp;CHAR(10)&amp;"NERC:",'2018 Summary Grades'!$F7)</f>
        <v>Delta:1
OC:3
PC:3
RE:2
NERC:3</v>
      </c>
      <c r="AA7" s="133" t="str">
        <f>CONCATENATE("Delta:",'2018 Summary Grades'!$N7,""&amp;CHAR(10)&amp;"OC:",'2018 Summary Grades'!$I7,""&amp;CHAR(10)&amp;"PC:",'2018 Summary Grades'!$J7,""&amp;CHAR(10)&amp;"RE:",'2018 Summary Grades'!$K7,""&amp;CHAR(10)&amp;"NERC:",'2018 Summary Grades'!$L7)</f>
        <v>Delta:2
OC:13
PC:13
RE:13
NERC:11</v>
      </c>
      <c r="AB7" s="76" t="str">
        <f>CONCATENATE("OC: ",IF(OC!$Y7=0,"No comment",OC!$Y7),""&amp;CHAR(10)&amp;""&amp;CHAR(10)&amp;"PC: ",IF(PC!$Y7=0,"No comment",PC!$Y7),""&amp;CHAR(10)&amp;""&amp;CHAR(10)&amp;"RE: ",IF(RE!$Y7=0,"No comment",RE!$Y7),""&amp;CHAR(10)&amp;""&amp;CHAR(10)&amp;"NERC: ",IF(NERC!$Y7=0,"No comment",NERC!$Y7))</f>
        <v>OC: No comment
PC: No comment
RE: It is possible that the threat evaluation could not be comprehensive enough if only 4.1 through 4.3 are considered.  
Additional resources could be provided in a guidance document. 
NERC: Q1 &amp; Q6: There could be opportunities to prevent potential duplication and overlap with other standards (e.g., CIP-006).</v>
      </c>
      <c r="AC7" s="76">
        <f>OC!$Y7</f>
        <v>0</v>
      </c>
      <c r="AD7" s="76">
        <f>PC!$Y7</f>
        <v>0</v>
      </c>
      <c r="AE7" s="76" t="str">
        <f>RE!$Y7</f>
        <v xml:space="preserve">It is possible that the threat evaluation could not be comprehensive enough if only 4.1 through 4.3 are considered.  
Additional resources could be provided in a guidance document. </v>
      </c>
      <c r="AF7" s="76" t="str">
        <f>NERC!$Y7</f>
        <v>Q1 &amp; Q6: There could be opportunities to prevent potential duplication and overlap with other standards (e.g., CIP-006).</v>
      </c>
      <c r="AG7" s="117"/>
      <c r="AH7" s="117"/>
      <c r="AI7" s="117"/>
      <c r="AJ7" s="117"/>
    </row>
    <row r="8" spans="1:36" s="3" customFormat="1" ht="345.6" x14ac:dyDescent="0.3">
      <c r="A8" s="4" t="s">
        <v>17</v>
      </c>
      <c r="B8" s="4" t="s">
        <v>21</v>
      </c>
      <c r="C8" s="76" t="s">
        <v>74</v>
      </c>
      <c r="D8" s="75" t="str">
        <f>CONCATENATE("Delta:",'2018 Summary Grades'!$H8,""&amp;CHAR(10)&amp;"OC:",'2018 Summary Grades'!$C8,""&amp;CHAR(10)&amp;"PC:",'2018 Summary Grades'!$D8,""&amp;CHAR(10)&amp;"RE:",'2018 Summary Grades'!$E8,""&amp;CHAR(10)&amp;"NERC:",'2018 Summary Grades'!$F8)</f>
        <v>Delta:1
OC:3
PC:3
RE:2
NERC:3</v>
      </c>
      <c r="E8" s="133" t="str">
        <f>CONCATENATE("Delta:",'2018 Summary Grades'!$N8,""&amp;CHAR(10)&amp;"OC:",'2018 Summary Grades'!$I8,""&amp;CHAR(10)&amp;"PC:",'2018 Summary Grades'!$J8,""&amp;CHAR(10)&amp;"RE:",'2018 Summary Grades'!$K8,""&amp;CHAR(10)&amp;"NERC:",'2018 Summary Grades'!$L8)</f>
        <v>Delta:2
OC:13
PC:13
RE:11
NERC:11</v>
      </c>
      <c r="F8" s="76" t="str">
        <f>CONCATENATE("OC: ",IF(OC!$Y8=0,"No comment",OC!$Y8),""&amp;CHAR(10)&amp;""&amp;CHAR(10)&amp;"PC: ",IF(PC!$Y8=0,"No comment",PC!$Y8),""&amp;CHAR(10)&amp;""&amp;CHAR(10)&amp;"RE: ",IF(RE!$Y8=0,"No comment",RE!$Y8),""&amp;CHAR(10)&amp;""&amp;CHAR(10)&amp;"NERC: ",IF(NERC!$Y8=0,"No comment",NERC!$Y8))</f>
        <v>OC: No comment
PC: No comment
RE: The term resiliency is also undefined and concepts of what constitutes resilience is under discussion.  There are also no specific industry standards on what would represent adequate deterrence or detection as well as response.
No specified time frame in which to implement physical security plan(s). In a perfect world, the entity would implement as quickly as possible, but the language of the standard allows them to set their own timeline.
NERC: Q1 &amp; Q6: There could be opportunities to prevent potential duplication and overlap with other standards (e.g., CIP-006).</v>
      </c>
      <c r="G8" s="115" t="str">
        <f>CONCATENATE("OC:",OC!D8,"     PC:",PC!D8,"     RE:",RE!D8,"     NERC:",NERC!D8)</f>
        <v>OC:Yes     PC:Yes     RE:Yes     NERC:Yes</v>
      </c>
      <c r="H8" s="115" t="str">
        <f>CONCATENATE("OC:",OC!E8,"     PC:",PC!E8,"     RE:",RE!E8,"     NERC:",NERC!E8)</f>
        <v>OC:No     PC:No     RE:No     NERC:No</v>
      </c>
      <c r="I8" s="115" t="str">
        <f>CONCATENATE("OC:",OC!F8,"     PC:",PC!F8,"     RE:",RE!F8,"     NERC:",NERC!F8)</f>
        <v>OC:No     PC:No     RE:No     NERC:No</v>
      </c>
      <c r="J8" s="115" t="str">
        <f>CONCATENATE("OC:",OC!G8,"     PC:",PC!G8,"     RE:",RE!G8,"     NERC:",NERC!G8)</f>
        <v>OC:Yes     PC:Yes     RE:Yes     NERC:Yes</v>
      </c>
      <c r="K8" s="115" t="str">
        <f>CONCATENATE("OC:",OC!H8,"     PC:",PC!H8,"     RE:",RE!H8,"     NERC:",NERC!H8)</f>
        <v>OC:Yes     PC:Yes     RE:Yes     NERC:Yes</v>
      </c>
      <c r="L8" s="115" t="str">
        <f>CONCATENATE("OC:",OC!I8,"     PC:",PC!I8,"     RE:",RE!I8,"     NERC:",NERC!I8)</f>
        <v>OC:Yes     PC:Yes     RE:No     NERC:Yes</v>
      </c>
      <c r="M8" s="115" t="str">
        <f>CONCATENATE("OC:",OC!J8,"     PC:",PC!J8,"     RE:",RE!J8,"     NERC:",NERC!J8)</f>
        <v>OC:     PC:Yes     RE:Yes     NERC:No</v>
      </c>
      <c r="N8" s="115" t="str">
        <f>CONCATENATE("OC:",OC!K8,"     PC:",PC!K8,"     RE:",RE!K8,"     NERC:",NERC!K8)</f>
        <v>OC:Yes     PC:Yes     RE:Yes     NERC:Yes</v>
      </c>
      <c r="O8" s="115" t="str">
        <f>CONCATENATE("OC:",OC!L8,"     PC:",PC!L8,"     RE:",RE!L8,"     NERC:",NERC!L8)</f>
        <v>OC:Yes     PC:Yes     RE:Yes     NERC:Yes</v>
      </c>
      <c r="P8" s="115" t="str">
        <f>CONCATENATE("OC:",OC!M8,"     PC:",PC!M8,"     RE:",RE!M8,"     NERC:",NERC!M8)</f>
        <v>OC:Yes     PC:Yes     RE:Yes     NERC:Yes</v>
      </c>
      <c r="Q8" s="115" t="str">
        <f>CONCATENATE("OC:",OC!N8,"     PC:",PC!N8,"     RE:",RE!N8,"     NERC:",NERC!N8)</f>
        <v>OC:Yes     PC:Yes     RE:Yes     NERC:Yes</v>
      </c>
      <c r="R8" s="115" t="str">
        <f>CONCATENATE("OC:",OC!O8,"     PC:",PC!O8,"     RE:",RE!O8,"     NERC:",NERC!O8)</f>
        <v>OC:Yes     PC:Yes     RE:Yes     NERC:No</v>
      </c>
      <c r="S8" s="115" t="str">
        <f>CONCATENATE("OC:",OC!P8,"     PC:",PC!P8,"     RE:",RE!P8,"     NERC:",NERC!P8)</f>
        <v>OC:Yes     PC:Yes     RE:Yes     NERC:Yes</v>
      </c>
      <c r="T8" s="115" t="str">
        <f>CONCATENATE("OC:",OC!Q8,"     PC:",PC!Q8,"     RE:",RE!Q8,"     NERC:",NERC!Q8)</f>
        <v>OC:Yes     PC:Yes     RE:Yes     NERC:Yes</v>
      </c>
      <c r="U8" s="115" t="str">
        <f>CONCATENATE("OC:",OC!R8,"     PC:",PC!R8,"     RE:",RE!R8,"     NERC:",NERC!R8)</f>
        <v>OC:Yes     PC:Yes     RE:Yes     NERC:Yes</v>
      </c>
      <c r="V8" s="115" t="str">
        <f>CONCATENATE("OC:",OC!S8,"     PC:",PC!S8,"     RE:",RE!S8,"     NERC:",NERC!S8)</f>
        <v>OC:Yes     PC:Yes     RE:No     NERC:Yes</v>
      </c>
      <c r="W8" s="115" t="str">
        <f>CONCATENATE("OC:",OC!T8,"     PC:",PC!T8,"     RE:",RE!T8,"     NERC:",NERC!T8)</f>
        <v>OC:Yes     PC:Yes     RE:No     NERC:Yes</v>
      </c>
      <c r="X8" s="115" t="str">
        <f>CONCATENATE("OC:",OC!U8,"     PC:",PC!U8,"     RE:",RE!U8,"     NERC:",NERC!U8)</f>
        <v>OC:Yes     PC:Yes     RE:Yes     NERC:Yes</v>
      </c>
      <c r="Y8" s="115" t="str">
        <f>CONCATENATE("OC:",OC!V8,"     PC:",PC!V8,"     RE:",RE!V8,"     NERC:",NERC!V8)</f>
        <v>OC:Yes     PC:Yes     RE:Yes     NERC:Yes</v>
      </c>
      <c r="Z8" s="75" t="str">
        <f>CONCATENATE("Delta:",'2018 Summary Grades'!$H8,""&amp;CHAR(10)&amp;"OC:",'2018 Summary Grades'!$C8,""&amp;CHAR(10)&amp;"PC:",'2018 Summary Grades'!$D8,""&amp;CHAR(10)&amp;"RE:",'2018 Summary Grades'!$E8,""&amp;CHAR(10)&amp;"NERC:",'2018 Summary Grades'!$F8)</f>
        <v>Delta:1
OC:3
PC:3
RE:2
NERC:3</v>
      </c>
      <c r="AA8" s="133" t="str">
        <f>CONCATENATE("Delta:",'2018 Summary Grades'!$N8,""&amp;CHAR(10)&amp;"OC:",'2018 Summary Grades'!$I8,""&amp;CHAR(10)&amp;"PC:",'2018 Summary Grades'!$J8,""&amp;CHAR(10)&amp;"RE:",'2018 Summary Grades'!$K8,""&amp;CHAR(10)&amp;"NERC:",'2018 Summary Grades'!$L8)</f>
        <v>Delta:2
OC:13
PC:13
RE:11
NERC:11</v>
      </c>
      <c r="AB8" s="76" t="str">
        <f>CONCATENATE("OC: ",IF(OC!$Y8=0,"No comment",OC!$Y8),""&amp;CHAR(10)&amp;""&amp;CHAR(10)&amp;"PC: ",IF(PC!$Y8=0,"No comment",PC!$Y8),""&amp;CHAR(10)&amp;""&amp;CHAR(10)&amp;"RE: ",IF(RE!$Y8=0,"No comment",RE!$Y8),""&amp;CHAR(10)&amp;""&amp;CHAR(10)&amp;"NERC: ",IF(NERC!$Y8=0,"No comment",NERC!$Y8))</f>
        <v>OC: No comment
PC: No comment
RE: The term resiliency is also undefined and concepts of what constitutes resilience is under discussion.  There are also no specific industry standards on what would represent adequate deterrence or detection as well as response.
No specified time frame in which to implement physical security plan(s). In a perfect world, the entity would implement as quickly as possible, but the language of the standard allows them to set their own timeline.
NERC: Q1 &amp; Q6: There could be opportunities to prevent potential duplication and overlap with other standards (e.g., CIP-006).</v>
      </c>
      <c r="AC8" s="76">
        <f>OC!$Y8</f>
        <v>0</v>
      </c>
      <c r="AD8" s="76">
        <f>PC!$Y8</f>
        <v>0</v>
      </c>
      <c r="AE8" s="76" t="str">
        <f>RE!$Y8</f>
        <v>The term resiliency is also undefined and concepts of what constitutes resilience is under discussion.  There are also no specific industry standards on what would represent adequate deterrence or detection as well as response.
No specified time frame in which to implement physical security plan(s). In a perfect world, the entity would implement as quickly as possible, but the language of the standard allows them to set their own timeline.</v>
      </c>
      <c r="AF8" s="76" t="str">
        <f>NERC!$Y8</f>
        <v>Q1 &amp; Q6: There could be opportunities to prevent potential duplication and overlap with other standards (e.g., CIP-006).</v>
      </c>
      <c r="AG8" s="117"/>
      <c r="AH8" s="117"/>
      <c r="AI8" s="117"/>
      <c r="AJ8" s="117"/>
    </row>
    <row r="9" spans="1:36" s="3" customFormat="1" ht="409.6" x14ac:dyDescent="0.3">
      <c r="A9" s="4" t="s">
        <v>17</v>
      </c>
      <c r="B9" s="4" t="s">
        <v>22</v>
      </c>
      <c r="C9" s="76" t="s">
        <v>75</v>
      </c>
      <c r="D9" s="75" t="str">
        <f>CONCATENATE("Delta:",'2018 Summary Grades'!$H9,""&amp;CHAR(10)&amp;"OC:",'2018 Summary Grades'!$C9,""&amp;CHAR(10)&amp;"PC:",'2018 Summary Grades'!$D9,""&amp;CHAR(10)&amp;"RE:",'2018 Summary Grades'!$E9,""&amp;CHAR(10)&amp;"NERC:",'2018 Summary Grades'!$F9)</f>
        <v>Delta:1
OC:3
PC:3
RE:2
NERC:3</v>
      </c>
      <c r="E9" s="133" t="str">
        <f>CONCATENATE("Delta:",'2018 Summary Grades'!$N9,""&amp;CHAR(10)&amp;"OC:",'2018 Summary Grades'!$I9,""&amp;CHAR(10)&amp;"PC:",'2018 Summary Grades'!$J9,""&amp;CHAR(10)&amp;"RE:",'2018 Summary Grades'!$K9,""&amp;CHAR(10)&amp;"NERC:",'2018 Summary Grades'!$L9)</f>
        <v>Delta:2
OC:13
PC:13
RE:12
NERC:11</v>
      </c>
      <c r="F9" s="76" t="str">
        <f>CONCATENATE("OC: ",IF(OC!$Y9=0,"No comment",OC!$Y9),""&amp;CHAR(10)&amp;""&amp;CHAR(10)&amp;"PC: ",IF(PC!$Y9=0,"No comment",PC!$Y9),""&amp;CHAR(10)&amp;""&amp;CHAR(10)&amp;"RE: ",IF(RE!$Y9=0,"No comment",RE!$Y9),""&amp;CHAR(10)&amp;""&amp;CHAR(10)&amp;"NERC: ",IF(NERC!$Y9=0,"No comment",NERC!$Y9))</f>
        <v>OC: No comment
PC: No comment
RE: The entity conducting the verification required by R6 should not be the same entity that conducted R4 and R5. The GTB did a good job in explaining everything but it is unclear in the requirement language. 
NERC: Q1 &amp; Q6: There could be opportunities to prevent potential duplication and overlap with other standards (e.g., CIP-006).</v>
      </c>
      <c r="G9" s="115" t="str">
        <f>CONCATENATE("OC:",OC!D9,"     PC:",PC!D9,"     RE:",RE!D9,"     NERC:",NERC!D9)</f>
        <v>OC:Yes     PC:Yes     RE:Yes     NERC:Yes</v>
      </c>
      <c r="H9" s="115" t="str">
        <f>CONCATENATE("OC:",OC!E9,"     PC:",PC!E9,"     RE:",RE!E9,"     NERC:",NERC!E9)</f>
        <v>OC:No     PC:No     RE:No     NERC:No</v>
      </c>
      <c r="I9" s="115" t="str">
        <f>CONCATENATE("OC:",OC!F9,"     PC:",PC!F9,"     RE:",RE!F9,"     NERC:",NERC!F9)</f>
        <v>OC:No     PC:No     RE:No     NERC:No</v>
      </c>
      <c r="J9" s="115" t="str">
        <f>CONCATENATE("OC:",OC!G9,"     PC:",PC!G9,"     RE:",RE!G9,"     NERC:",NERC!G9)</f>
        <v>OC:Yes     PC:Yes     RE:Yes     NERC:Yes</v>
      </c>
      <c r="K9" s="115" t="str">
        <f>CONCATENATE("OC:",OC!H9,"     PC:",PC!H9,"     RE:",RE!H9,"     NERC:",NERC!H9)</f>
        <v>OC:Yes     PC:Yes     RE:Yes     NERC:Yes</v>
      </c>
      <c r="L9" s="115" t="str">
        <f>CONCATENATE("OC:",OC!I9,"     PC:",PC!I9,"     RE:",RE!I9,"     NERC:",NERC!I9)</f>
        <v>OC:Yes     PC:Yes     RE:No     NERC:Yes</v>
      </c>
      <c r="M9" s="115" t="str">
        <f>CONCATENATE("OC:",OC!J9,"     PC:",PC!J9,"     RE:",RE!J9,"     NERC:",NERC!J9)</f>
        <v>OC:Yes     PC:Yes     RE:Yes     NERC:No</v>
      </c>
      <c r="N9" s="115" t="str">
        <f>CONCATENATE("OC:",OC!K9,"     PC:",PC!K9,"     RE:",RE!K9,"     NERC:",NERC!K9)</f>
        <v>OC:Yes     PC:Yes     RE:Yes     NERC:Yes</v>
      </c>
      <c r="O9" s="115" t="str">
        <f>CONCATENATE("OC:",OC!L9,"     PC:",PC!L9,"     RE:",RE!L9,"     NERC:",NERC!L9)</f>
        <v>OC:Yes     PC:Yes     RE:Yes     NERC:Yes</v>
      </c>
      <c r="P9" s="115" t="str">
        <f>CONCATENATE("OC:",OC!M9,"     PC:",PC!M9,"     RE:",RE!M9,"     NERC:",NERC!M9)</f>
        <v>OC:Yes     PC:Yes     RE:Yes     NERC:Yes</v>
      </c>
      <c r="Q9" s="115" t="str">
        <f>CONCATENATE("OC:",OC!N9,"     PC:",PC!N9,"     RE:",RE!N9,"     NERC:",NERC!N9)</f>
        <v>OC:Yes     PC:Yes     RE:Yes     NERC:Yes</v>
      </c>
      <c r="R9" s="115" t="str">
        <f>CONCATENATE("OC:",OC!O9,"     PC:",PC!O9,"     RE:",RE!O9,"     NERC:",NERC!O9)</f>
        <v>OC:Yes     PC:Yes     RE:Yes     NERC:No</v>
      </c>
      <c r="S9" s="115" t="str">
        <f>CONCATENATE("OC:",OC!P9,"     PC:",PC!P9,"     RE:",RE!P9,"     NERC:",NERC!P9)</f>
        <v>OC:Yes     PC:Yes     RE:Yes     NERC:Yes</v>
      </c>
      <c r="T9" s="115" t="str">
        <f>CONCATENATE("OC:",OC!Q9,"     PC:",PC!Q9,"     RE:",RE!Q9,"     NERC:",NERC!Q9)</f>
        <v>OC:Yes     PC:Yes     RE:Yes     NERC:Yes</v>
      </c>
      <c r="U9" s="115" t="str">
        <f>CONCATENATE("OC:",OC!R9,"     PC:",PC!R9,"     RE:",RE!R9,"     NERC:",NERC!R9)</f>
        <v>OC:Yes     PC:Yes     RE:Yes     NERC:Yes</v>
      </c>
      <c r="V9" s="115" t="str">
        <f>CONCATENATE("OC:",OC!S9,"     PC:",PC!S9,"     RE:",RE!S9,"     NERC:",NERC!S9)</f>
        <v>OC:Yes     PC:Yes     RE:No     NERC:Yes</v>
      </c>
      <c r="W9" s="115" t="str">
        <f>CONCATENATE("OC:",OC!T9,"     PC:",PC!T9,"     RE:",RE!T9,"     NERC:",NERC!T9)</f>
        <v>OC:Yes     PC:Yes     RE:Yes     NERC:Yes</v>
      </c>
      <c r="X9" s="115" t="str">
        <f>CONCATENATE("OC:",OC!U9,"     PC:",PC!U9,"     RE:",RE!U9,"     NERC:",NERC!U9)</f>
        <v>OC:Yes     PC:Yes     RE:Yes     NERC:Yes</v>
      </c>
      <c r="Y9" s="115" t="str">
        <f>CONCATENATE("OC:",OC!V9,"     PC:",PC!V9,"     RE:",RE!V9,"     NERC:",NERC!V9)</f>
        <v>OC:Yes     PC:Yes     RE:Yes     NERC:Yes</v>
      </c>
      <c r="Z9" s="75" t="str">
        <f>CONCATENATE("Delta:",'2018 Summary Grades'!$H9,""&amp;CHAR(10)&amp;"OC:",'2018 Summary Grades'!$C9,""&amp;CHAR(10)&amp;"PC:",'2018 Summary Grades'!$D9,""&amp;CHAR(10)&amp;"RE:",'2018 Summary Grades'!$E9,""&amp;CHAR(10)&amp;"NERC:",'2018 Summary Grades'!$F9)</f>
        <v>Delta:1
OC:3
PC:3
RE:2
NERC:3</v>
      </c>
      <c r="AA9" s="133" t="str">
        <f>CONCATENATE("Delta:",'2018 Summary Grades'!$N9,""&amp;CHAR(10)&amp;"OC:",'2018 Summary Grades'!$I9,""&amp;CHAR(10)&amp;"PC:",'2018 Summary Grades'!$J9,""&amp;CHAR(10)&amp;"RE:",'2018 Summary Grades'!$K9,""&amp;CHAR(10)&amp;"NERC:",'2018 Summary Grades'!$L9)</f>
        <v>Delta:2
OC:13
PC:13
RE:12
NERC:11</v>
      </c>
      <c r="AB9" s="76" t="str">
        <f>CONCATENATE("OC: ",IF(OC!$Y9=0,"No comment",OC!$Y9),""&amp;CHAR(10)&amp;""&amp;CHAR(10)&amp;"PC: ",IF(PC!$Y9=0,"No comment",PC!$Y9),""&amp;CHAR(10)&amp;""&amp;CHAR(10)&amp;"RE: ",IF(RE!$Y9=0,"No comment",RE!$Y9),""&amp;CHAR(10)&amp;""&amp;CHAR(10)&amp;"NERC: ",IF(NERC!$Y9=0,"No comment",NERC!$Y9))</f>
        <v>OC: No comment
PC: No comment
RE: The entity conducting the verification required by R6 should not be the same entity that conducted R4 and R5. The GTB did a good job in explaining everything but it is unclear in the requirement language. 
NERC: Q1 &amp; Q6: There could be opportunities to prevent potential duplication and overlap with other standards (e.g., CIP-006).</v>
      </c>
      <c r="AC9" s="76">
        <f>OC!$Y9</f>
        <v>0</v>
      </c>
      <c r="AD9" s="76">
        <f>PC!$Y9</f>
        <v>0</v>
      </c>
      <c r="AE9" s="76" t="str">
        <f>RE!$Y9</f>
        <v xml:space="preserve">The entity conducting the verification required by R6 should not be the same entity that conducted R4 and R5. The GTB did a good job in explaining everything but it is unclear in the requirement language. </v>
      </c>
      <c r="AF9" s="76" t="str">
        <f>NERC!$Y9</f>
        <v>Q1 &amp; Q6: There could be opportunities to prevent potential duplication and overlap with other standards (e.g., CIP-006).</v>
      </c>
      <c r="AG9" s="117"/>
      <c r="AH9" s="117"/>
      <c r="AI9" s="117"/>
      <c r="AJ9" s="117"/>
    </row>
    <row r="10" spans="1:36" s="3" customFormat="1" ht="409.6" x14ac:dyDescent="0.3">
      <c r="A10" s="4" t="s">
        <v>6</v>
      </c>
      <c r="B10" s="4" t="s">
        <v>16</v>
      </c>
      <c r="C10" s="76" t="s">
        <v>76</v>
      </c>
      <c r="D10" s="75" t="str">
        <f>CONCATENATE("Delta:",'2018 Summary Grades'!$H10,""&amp;CHAR(10)&amp;"OC:",'2018 Summary Grades'!$C10,""&amp;CHAR(10)&amp;"PC:",'2018 Summary Grades'!$D10,""&amp;CHAR(10)&amp;"RE:",'2018 Summary Grades'!$E10,""&amp;CHAR(10)&amp;"NERC:",'2018 Summary Grades'!$F10)</f>
        <v>Delta:1
OC:3
PC:2
RE:3
NERC:3</v>
      </c>
      <c r="E10" s="133" t="str">
        <f>CONCATENATE("Delta:",'2018 Summary Grades'!$N10,""&amp;CHAR(10)&amp;"OC:",'2018 Summary Grades'!$I10,""&amp;CHAR(10)&amp;"PC:",'2018 Summary Grades'!$J10,""&amp;CHAR(10)&amp;"RE:",'2018 Summary Grades'!$K10,""&amp;CHAR(10)&amp;"NERC:",'2018 Summary Grades'!$L10)</f>
        <v>Delta:4
OC:13
PC:9
RE:13
NERC:10</v>
      </c>
      <c r="F10" s="76" t="str">
        <f>CONCATENATE("OC: ",IF(OC!$Y10=0,"No comment",OC!$Y10),""&amp;CHAR(10)&amp;""&amp;CHAR(10)&amp;"PC: ",IF(PC!$Y10=0,"No comment",PC!$Y10),""&amp;CHAR(10)&amp;""&amp;CHAR(10)&amp;"RE: ",IF(RE!$Y10=0,"No comment",RE!$Y10),""&amp;CHAR(10)&amp;""&amp;CHAR(10)&amp;"NERC: ",IF(NERC!$Y10=0,"No comment",NERC!$Y10))</f>
        <v>OC: No comment
PC: C2: DP and GOP should be included and required to develop documented communication protocols for receiving Operating Instructions.
Q6: Assuming Operating Instructions are the lowest common denominator, we believe that the term Directive should be reintroduced into the standard to distinguish between common every day Operating Instructions (ex: switching orders) and critical reliability related instructions (i.e. Directives). 
RE: This requirement should be reviewed for potential revision or retirement and incorporated into a certification process.  It simply requires a protocol and has questionable continued value as a standard requirement.
After discussion making this part of the certification process would only work for new BAs, RC, and TOPs, but how would it resolve the need for such a document for all of the already certified entities?
In this case, the documented communications protocols are necessary to protect BES reliability so should not be considered P81.  Communication is used daily in performing reliability related tasks.  Ensuring that the System Operator and other operations personnel maintain excellent communications is the first line barrier to preventing impacts to the grid when changes are being requested.
NERC: Q1: Generally speaking, R2-R7 create the protocol, so why does it need to be listed? R4 requires assessment with the standard.
Q10: 1.1 "unless agreed to otherwise" is unclear - doesn't it mean between the parties or agreed on by a specific entity.
Q10: 1.6 "Specify the nomenclature for Transmission interface Elements and Transmission interface Facilities" is unclear - is this common line identifiers?
Q12: "operating personnel" does this include field personnel that receive, but do not issue Operating Instruction? R1 - "that issue and receive"</v>
      </c>
      <c r="G10" s="115" t="str">
        <f>CONCATENATE("OC:",OC!D10,"     PC:",PC!D10,"     RE:",RE!D10,"     NERC:",NERC!D10)</f>
        <v>OC:Yes     PC:Yes     RE:Yes     NERC:Yes</v>
      </c>
      <c r="H10" s="115" t="str">
        <f>CONCATENATE("OC:",OC!E10,"     PC:",PC!E10,"     RE:",RE!E10,"     NERC:",NERC!E10)</f>
        <v>OC:No     PC:No     RE:No     NERC:No</v>
      </c>
      <c r="I10" s="115" t="str">
        <f>CONCATENATE("OC:",OC!F10,"     PC:",PC!F10,"     RE:",RE!F10,"     NERC:",NERC!F10)</f>
        <v>OC:No     PC:No     RE:Yes     NERC:No</v>
      </c>
      <c r="J10" s="115" t="str">
        <f>CONCATENATE("OC:",OC!G10,"     PC:",PC!G10,"     RE:",RE!G10,"     NERC:",NERC!G10)</f>
        <v>OC:Yes     PC:Yes     RE:Yes     NERC:Yes</v>
      </c>
      <c r="K10" s="115" t="str">
        <f>CONCATENATE("OC:",OC!H10,"     PC:",PC!H10,"     RE:",RE!H10,"     NERC:",NERC!H10)</f>
        <v>OC:Yes     PC:No     RE:Yes     NERC:Yes</v>
      </c>
      <c r="L10" s="115" t="str">
        <f>CONCATENATE("OC:",OC!I10,"     PC:",PC!I10,"     RE:",RE!I10,"     NERC:",NERC!I10)</f>
        <v>OC:Yes     PC:Yes     RE:Yes     NERC:Yes</v>
      </c>
      <c r="M10" s="115" t="str">
        <f>CONCATENATE("OC:",OC!J10,"     PC:",PC!J10,"     RE:",RE!J10,"     NERC:",NERC!J10)</f>
        <v>OC:Yes     PC:Yes     RE:Yes     NERC:No</v>
      </c>
      <c r="N10" s="115" t="str">
        <f>CONCATENATE("OC:",OC!K10,"     PC:",PC!K10,"     RE:",RE!K10,"     NERC:",NERC!K10)</f>
        <v>OC:Yes     PC:No     RE:Yes     NERC:Yes</v>
      </c>
      <c r="O10" s="115" t="str">
        <f>CONCATENATE("OC:",OC!L10,"     PC:",PC!L10,"     RE:",RE!L10,"     NERC:",NERC!L10)</f>
        <v>OC:Yes     PC:Yes     RE:Yes     NERC:Yes</v>
      </c>
      <c r="P10" s="115" t="str">
        <f>CONCATENATE("OC:",OC!M10,"     PC:",PC!M10,"     RE:",RE!M10,"     NERC:",NERC!M10)</f>
        <v>OC:Yes     PC:Yes     RE:Yes     NERC:Yes</v>
      </c>
      <c r="Q10" s="115" t="str">
        <f>CONCATENATE("OC:",OC!N10,"     PC:",PC!N10,"     RE:",RE!N10,"     NERC:",NERC!N10)</f>
        <v>OC:Yes     PC:Yes     RE:Yes     NERC:Yes</v>
      </c>
      <c r="R10" s="115" t="str">
        <f>CONCATENATE("OC:",OC!O10,"     PC:",PC!O10,"     RE:",RE!O10,"     NERC:",NERC!O10)</f>
        <v>OC:Yes     PC:No     RE:Yes     NERC:Yes</v>
      </c>
      <c r="S10" s="115" t="str">
        <f>CONCATENATE("OC:",OC!P10,"     PC:",PC!P10,"     RE:",RE!P10,"     NERC:",NERC!P10)</f>
        <v>OC:Yes     PC:Yes     RE:Yes     NERC:Yes</v>
      </c>
      <c r="T10" s="115" t="str">
        <f>CONCATENATE("OC:",OC!Q10,"     PC:",PC!Q10,"     RE:",RE!Q10,"     NERC:",NERC!Q10)</f>
        <v>OC:Yes     PC:No     RE:Yes     NERC:Yes</v>
      </c>
      <c r="U10" s="115" t="str">
        <f>CONCATENATE("OC:",OC!R10,"     PC:",PC!R10,"     RE:",RE!R10,"     NERC:",NERC!R10)</f>
        <v>OC:Yes     PC:Yes     RE:Yes     NERC:Yes</v>
      </c>
      <c r="V10" s="115" t="str">
        <f>CONCATENATE("OC:",OC!S10,"     PC:",PC!S10,"     RE:",RE!S10,"     NERC:",NERC!S10)</f>
        <v>OC:Yes     PC:No     RE:Yes     NERC:No</v>
      </c>
      <c r="W10" s="115" t="str">
        <f>CONCATENATE("OC:",OC!T10,"     PC:",PC!T10,"     RE:",RE!T10,"     NERC:",NERC!T10)</f>
        <v>OC:Yes     PC:Yes     RE:Yes     NERC:Yes</v>
      </c>
      <c r="X10" s="115" t="str">
        <f>CONCATENATE("OC:",OC!U10,"     PC:",PC!U10,"     RE:",RE!U10,"     NERC:",NERC!U10)</f>
        <v>OC:Yes     PC:Yes     RE:Yes     NERC:No</v>
      </c>
      <c r="Y10" s="115" t="str">
        <f>CONCATENATE("OC:",OC!V10,"     PC:",PC!V10,"     RE:",RE!V10,"     NERC:",NERC!V10)</f>
        <v>OC:Yes     PC:No     RE:Yes     NERC:Yes</v>
      </c>
      <c r="Z10" s="75" t="str">
        <f>CONCATENATE("Delta:",'2018 Summary Grades'!$H10,""&amp;CHAR(10)&amp;"OC:",'2018 Summary Grades'!$C10,""&amp;CHAR(10)&amp;"PC:",'2018 Summary Grades'!$D10,""&amp;CHAR(10)&amp;"RE:",'2018 Summary Grades'!$E10,""&amp;CHAR(10)&amp;"NERC:",'2018 Summary Grades'!$F10)</f>
        <v>Delta:1
OC:3
PC:2
RE:3
NERC:3</v>
      </c>
      <c r="AA10" s="133" t="str">
        <f>CONCATENATE("Delta:",'2018 Summary Grades'!$N10,""&amp;CHAR(10)&amp;"OC:",'2018 Summary Grades'!$I10,""&amp;CHAR(10)&amp;"PC:",'2018 Summary Grades'!$J10,""&amp;CHAR(10)&amp;"RE:",'2018 Summary Grades'!$K10,""&amp;CHAR(10)&amp;"NERC:",'2018 Summary Grades'!$L10)</f>
        <v>Delta:4
OC:13
PC:9
RE:13
NERC:10</v>
      </c>
      <c r="AB10" s="76" t="str">
        <f>CONCATENATE("OC: ",IF(OC!$Y10=0,"No comment",OC!$Y10),""&amp;CHAR(10)&amp;""&amp;CHAR(10)&amp;"PC: ",IF(PC!$Y10=0,"No comment",PC!$Y10),""&amp;CHAR(10)&amp;""&amp;CHAR(10)&amp;"RE: ",IF(RE!$Y10=0,"No comment",RE!$Y10),""&amp;CHAR(10)&amp;""&amp;CHAR(10)&amp;"NERC: ",IF(NERC!$Y10=0,"No comment",NERC!$Y10))</f>
        <v>OC: No comment
PC: C2: DP and GOP should be included and required to develop documented communication protocols for receiving Operating Instructions.
Q6: Assuming Operating Instructions are the lowest common denominator, we believe that the term Directive should be reintroduced into the standard to distinguish between common every day Operating Instructions (ex: switching orders) and critical reliability related instructions (i.e. Directives). 
RE: This requirement should be reviewed for potential revision or retirement and incorporated into a certification process.  It simply requires a protocol and has questionable continued value as a standard requirement.
After discussion making this part of the certification process would only work for new BAs, RC, and TOPs, but how would it resolve the need for such a document for all of the already certified entities?
In this case, the documented communications protocols are necessary to protect BES reliability so should not be considered P81.  Communication is used daily in performing reliability related tasks.  Ensuring that the System Operator and other operations personnel maintain excellent communications is the first line barrier to preventing impacts to the grid when changes are being requested.
NERC: Q1: Generally speaking, R2-R7 create the protocol, so why does it need to be listed? R4 requires assessment with the standard.
Q10: 1.1 "unless agreed to otherwise" is unclear - doesn't it mean between the parties or agreed on by a specific entity.
Q10: 1.6 "Specify the nomenclature for Transmission interface Elements and Transmission interface Facilities" is unclear - is this common line identifiers?
Q12: "operating personnel" does this include field personnel that receive, but do not issue Operating Instruction? R1 - "that issue and receive"</v>
      </c>
      <c r="AC10" s="76">
        <f>OC!$Y10</f>
        <v>0</v>
      </c>
      <c r="AD10" s="76" t="str">
        <f>PC!$Y10</f>
        <v xml:space="preserve">C2: DP and GOP should be included and required to develop documented communication protocols for receiving Operating Instructions.
Q6: Assuming Operating Instructions are the lowest common denominator, we believe that the term Directive should be reintroduced into the standard to distinguish between common every day Operating Instructions (ex: switching orders) and critical reliability related instructions (i.e. Directives). </v>
      </c>
      <c r="AE10" s="76" t="str">
        <f>RE!$Y10</f>
        <v>This requirement should be reviewed for potential revision or retirement and incorporated into a certification process.  It simply requires a protocol and has questionable continued value as a standard requirement.
After discussion making this part of the certification process would only work for new BAs, RC, and TOPs, but how would it resolve the need for such a document for all of the already certified entities?
In this case, the documented communications protocols are necessary to protect BES reliability so should not be considered P81.  Communication is used daily in performing reliability related tasks.  Ensuring that the System Operator and other operations personnel maintain excellent communications is the first line barrier to preventing impacts to the grid when changes are being requested.</v>
      </c>
      <c r="AF10" s="76" t="str">
        <f>NERC!$Y10</f>
        <v>Q1: Generally speaking, R2-R7 create the protocol, so why does it need to be listed? R4 requires assessment with the standard.
Q10: 1.1 "unless agreed to otherwise" is unclear - doesn't it mean between the parties or agreed on by a specific entity.
Q10: 1.6 "Specify the nomenclature for Transmission interface Elements and Transmission interface Facilities" is unclear - is this common line identifiers?
Q12: "operating personnel" does this include field personnel that receive, but do not issue Operating Instruction? R1 - "that issue and receive"</v>
      </c>
      <c r="AG10" s="117"/>
      <c r="AH10" s="117"/>
      <c r="AI10" s="117"/>
      <c r="AJ10" s="117"/>
    </row>
    <row r="11" spans="1:36" s="3" customFormat="1" ht="259.2" x14ac:dyDescent="0.3">
      <c r="A11" s="4" t="s">
        <v>6</v>
      </c>
      <c r="B11" s="4" t="s">
        <v>18</v>
      </c>
      <c r="C11" s="76" t="s">
        <v>77</v>
      </c>
      <c r="D11" s="75" t="str">
        <f>CONCATENATE("Delta:",'2018 Summary Grades'!$H11,""&amp;CHAR(10)&amp;"OC:",'2018 Summary Grades'!$C11,""&amp;CHAR(10)&amp;"PC:",'2018 Summary Grades'!$D11,""&amp;CHAR(10)&amp;"RE:",'2018 Summary Grades'!$E11,""&amp;CHAR(10)&amp;"NERC:",'2018 Summary Grades'!$F11)</f>
        <v>Delta:1
OC:3
PC:3
RE:2
NERC:3</v>
      </c>
      <c r="E11" s="133" t="str">
        <f>CONCATENATE("Delta:",'2018 Summary Grades'!$N11,""&amp;CHAR(10)&amp;"OC:",'2018 Summary Grades'!$I11,""&amp;CHAR(10)&amp;"PC:",'2018 Summary Grades'!$J11,""&amp;CHAR(10)&amp;"RE:",'2018 Summary Grades'!$K11,""&amp;CHAR(10)&amp;"NERC:",'2018 Summary Grades'!$L11)</f>
        <v>Delta:2
OC:11
PC:13
RE:13
NERC:13</v>
      </c>
      <c r="F11" s="76" t="str">
        <f>CONCATENATE("OC: ",IF(OC!$Y11=0,"No comment",OC!$Y11),""&amp;CHAR(10)&amp;""&amp;CHAR(10)&amp;"PC: ",IF(PC!$Y11=0,"No comment",PC!$Y11),""&amp;CHAR(10)&amp;""&amp;CHAR(10)&amp;"RE: ",IF(RE!$Y11=0,"No comment",RE!$Y11),""&amp;CHAR(10)&amp;""&amp;CHAR(10)&amp;"NERC: ",IF(NERC!$Y11=0,"No comment",NERC!$Y11))</f>
        <v>OC: Move to PER-005 (training) or remove. All training requirements should be in one place and need to decide whether we need to list every subject that needs training.
PC: No comment
RE: Personnel should be trained more than just initially.  At a minimum, the operating personnel should be trained annually, or when an issue arises and when getting re-certified as a System Operator (or other appropriate licensing/certification).  
NERC: No comment</v>
      </c>
      <c r="G11" s="115" t="str">
        <f>CONCATENATE("OC:",OC!D11,"     PC:",PC!D11,"     RE:",RE!D11,"     NERC:",NERC!D11)</f>
        <v>OC:Yes     PC:Yes     RE:Yes     NERC:Yes</v>
      </c>
      <c r="H11" s="115" t="str">
        <f>CONCATENATE("OC:",OC!E11,"     PC:",PC!E11,"     RE:",RE!E11,"     NERC:",NERC!E11)</f>
        <v>OC:No     PC:No     RE:No     NERC:No</v>
      </c>
      <c r="I11" s="115" t="str">
        <f>CONCATENATE("OC:",OC!F11,"     PC:",PC!F11,"     RE:",RE!F11,"     NERC:",NERC!F11)</f>
        <v>OC:No     PC:No     RE:No     NERC:No</v>
      </c>
      <c r="J11" s="115" t="str">
        <f>CONCATENATE("OC:",OC!G11,"     PC:",PC!G11,"     RE:",RE!G11,"     NERC:",NERC!G11)</f>
        <v>OC:Yes     PC:Yes     RE:Yes     NERC:Yes</v>
      </c>
      <c r="K11" s="115" t="str">
        <f>CONCATENATE("OC:",OC!H11,"     PC:",PC!H11,"     RE:",RE!H11,"     NERC:",NERC!H11)</f>
        <v>OC:Yes     PC:Yes     RE:Yes     NERC:Yes</v>
      </c>
      <c r="L11" s="115" t="str">
        <f>CONCATENATE("OC:",OC!I11,"     PC:",PC!I11,"     RE:",RE!I11,"     NERC:",NERC!I11)</f>
        <v>OC:Yes     PC:Yes     RE:No     NERC:Yes</v>
      </c>
      <c r="M11" s="115" t="str">
        <f>CONCATENATE("OC:",OC!J11,"     PC:",PC!J11,"     RE:",RE!J11,"     NERC:",NERC!J11)</f>
        <v>OC:No     PC:Yes     RE:Yes     NERC:Yes</v>
      </c>
      <c r="N11" s="115" t="str">
        <f>CONCATENATE("OC:",OC!K11,"     PC:",PC!K11,"     RE:",RE!K11,"     NERC:",NERC!K11)</f>
        <v>OC:Yes     PC:Yes     RE:Yes     NERC:Yes</v>
      </c>
      <c r="O11" s="115" t="str">
        <f>CONCATENATE("OC:",OC!L11,"     PC:",PC!L11,"     RE:",RE!L11,"     NERC:",NERC!L11)</f>
        <v>OC:Yes     PC:Yes     RE:Yes     NERC:Yes</v>
      </c>
      <c r="P11" s="115" t="str">
        <f>CONCATENATE("OC:",OC!M11,"     PC:",PC!M11,"     RE:",RE!M11,"     NERC:",NERC!M11)</f>
        <v>OC:Yes     PC:Yes     RE:Yes     NERC:Yes</v>
      </c>
      <c r="Q11" s="115" t="str">
        <f>CONCATENATE("OC:",OC!N11,"     PC:",PC!N11,"     RE:",RE!N11,"     NERC:",NERC!N11)</f>
        <v>OC:Yes     PC:Yes     RE:Yes     NERC:Yes</v>
      </c>
      <c r="R11" s="115" t="str">
        <f>CONCATENATE("OC:",OC!O11,"     PC:",PC!O11,"     RE:",RE!O11,"     NERC:",NERC!O11)</f>
        <v>OC:Yes     PC:Yes     RE:Yes     NERC:Yes</v>
      </c>
      <c r="S11" s="115" t="str">
        <f>CONCATENATE("OC:",OC!P11,"     PC:",PC!P11,"     RE:",RE!P11,"     NERC:",NERC!P11)</f>
        <v>OC:Yes     PC:Yes     RE:Yes     NERC:Yes</v>
      </c>
      <c r="T11" s="115" t="str">
        <f>CONCATENATE("OC:",OC!Q11,"     PC:",PC!Q11,"     RE:",RE!Q11,"     NERC:",NERC!Q11)</f>
        <v>OC:Yes     PC:Yes     RE:Yes     NERC:Yes</v>
      </c>
      <c r="U11" s="115" t="str">
        <f>CONCATENATE("OC:",OC!R11,"     PC:",PC!R11,"     RE:",RE!R11,"     NERC:",NERC!R11)</f>
        <v>OC:Yes     PC:Yes     RE:Yes     NERC:Yes</v>
      </c>
      <c r="V11" s="115" t="str">
        <f>CONCATENATE("OC:",OC!S11,"     PC:",PC!S11,"     RE:",RE!S11,"     NERC:",NERC!S11)</f>
        <v>OC:Yes     PC:Yes     RE:Yes     NERC:Yes</v>
      </c>
      <c r="W11" s="115" t="str">
        <f>CONCATENATE("OC:",OC!T11,"     PC:",PC!T11,"     RE:",RE!T11,"     NERC:",NERC!T11)</f>
        <v>OC:No     PC:Yes     RE:Yes     NERC:Yes</v>
      </c>
      <c r="X11" s="115" t="str">
        <f>CONCATENATE("OC:",OC!U11,"     PC:",PC!U11,"     RE:",RE!U11,"     NERC:",NERC!U11)</f>
        <v>OC:Yes     PC:Yes     RE:Yes     NERC:Yes</v>
      </c>
      <c r="Y11" s="115" t="str">
        <f>CONCATENATE("OC:",OC!V11,"     PC:",PC!V11,"     RE:",RE!V11,"     NERC:",NERC!V11)</f>
        <v>OC:No     PC:Yes     RE:Yes     NERC:Yes</v>
      </c>
      <c r="Z11" s="75" t="str">
        <f>CONCATENATE("Delta:",'2018 Summary Grades'!$H11,""&amp;CHAR(10)&amp;"OC:",'2018 Summary Grades'!$C11,""&amp;CHAR(10)&amp;"PC:",'2018 Summary Grades'!$D11,""&amp;CHAR(10)&amp;"RE:",'2018 Summary Grades'!$E11,""&amp;CHAR(10)&amp;"NERC:",'2018 Summary Grades'!$F11)</f>
        <v>Delta:1
OC:3
PC:3
RE:2
NERC:3</v>
      </c>
      <c r="AA11" s="133" t="str">
        <f>CONCATENATE("Delta:",'2018 Summary Grades'!$N11,""&amp;CHAR(10)&amp;"OC:",'2018 Summary Grades'!$I11,""&amp;CHAR(10)&amp;"PC:",'2018 Summary Grades'!$J11,""&amp;CHAR(10)&amp;"RE:",'2018 Summary Grades'!$K11,""&amp;CHAR(10)&amp;"NERC:",'2018 Summary Grades'!$L11)</f>
        <v>Delta:2
OC:11
PC:13
RE:13
NERC:13</v>
      </c>
      <c r="AB11" s="76" t="str">
        <f>CONCATENATE("OC: ",IF(OC!$Y11=0,"No comment",OC!$Y11),""&amp;CHAR(10)&amp;""&amp;CHAR(10)&amp;"PC: ",IF(PC!$Y11=0,"No comment",PC!$Y11),""&amp;CHAR(10)&amp;""&amp;CHAR(10)&amp;"RE: ",IF(RE!$Y11=0,"No comment",RE!$Y11),""&amp;CHAR(10)&amp;""&amp;CHAR(10)&amp;"NERC: ",IF(NERC!$Y11=0,"No comment",NERC!$Y11))</f>
        <v>OC: Move to PER-005 (training) or remove. All training requirements should be in one place and need to decide whether we need to list every subject that needs training.
PC: No comment
RE: Personnel should be trained more than just initially.  At a minimum, the operating personnel should be trained annually, or when an issue arises and when getting re-certified as a System Operator (or other appropriate licensing/certification).  
NERC: No comment</v>
      </c>
      <c r="AC11" s="76" t="str">
        <f>OC!$Y11</f>
        <v>Move to PER-005 (training) or remove. All training requirements should be in one place and need to decide whether we need to list every subject that needs training.</v>
      </c>
      <c r="AD11" s="76">
        <f>PC!$Y11</f>
        <v>0</v>
      </c>
      <c r="AE11" s="76" t="str">
        <f>RE!$Y11</f>
        <v xml:space="preserve">Personnel should be trained more than just initially.  At a minimum, the operating personnel should be trained annually, or when an issue arises and when getting re-certified as a System Operator (or other appropriate licensing/certification).  </v>
      </c>
      <c r="AF11" s="76">
        <f>NERC!$Y11</f>
        <v>0</v>
      </c>
      <c r="AG11" s="117"/>
      <c r="AH11" s="117"/>
      <c r="AI11" s="117"/>
      <c r="AJ11" s="117"/>
    </row>
    <row r="12" spans="1:36" s="3" customFormat="1" ht="409.6" x14ac:dyDescent="0.3">
      <c r="A12" s="4" t="s">
        <v>6</v>
      </c>
      <c r="B12" s="4" t="s">
        <v>19</v>
      </c>
      <c r="C12" s="76" t="s">
        <v>78</v>
      </c>
      <c r="D12" s="75" t="str">
        <f>CONCATENATE("Delta:",'2018 Summary Grades'!$H12,""&amp;CHAR(10)&amp;"OC:",'2018 Summary Grades'!$C12,""&amp;CHAR(10)&amp;"PC:",'2018 Summary Grades'!$D12,""&amp;CHAR(10)&amp;"RE:",'2018 Summary Grades'!$E12,""&amp;CHAR(10)&amp;"NERC:",'2018 Summary Grades'!$F12)</f>
        <v>Delta:2
OC:3
PC:3
RE:1
NERC:2</v>
      </c>
      <c r="E12" s="133" t="str">
        <f>CONCATENATE("Delta:",'2018 Summary Grades'!$N12,""&amp;CHAR(10)&amp;"OC:",'2018 Summary Grades'!$I12,""&amp;CHAR(10)&amp;"PC:",'2018 Summary Grades'!$J12,""&amp;CHAR(10)&amp;"RE:",'2018 Summary Grades'!$K12,""&amp;CHAR(10)&amp;"NERC:",'2018 Summary Grades'!$L12)</f>
        <v>Delta:2
OC:11
PC:13
RE:11
NERC:13</v>
      </c>
      <c r="F12" s="76" t="str">
        <f>CONCATENATE("OC: ",IF(OC!$Y12=0,"No comment",OC!$Y12),""&amp;CHAR(10)&amp;""&amp;CHAR(10)&amp;"PC: ",IF(PC!$Y12=0,"No comment",PC!$Y12),""&amp;CHAR(10)&amp;""&amp;CHAR(10)&amp;"RE: ",IF(RE!$Y12=0,"No comment",RE!$Y12),""&amp;CHAR(10)&amp;""&amp;CHAR(10)&amp;"NERC: ",IF(NERC!$Y12=0,"No comment",NERC!$Y12))</f>
        <v>OC: Move to PER-005 (training) or remove. All training requirements should be in one place and need to decide whether we need to list every subject that needs training.
PC: No comment
RE: UFLS-only DP should be added to the applicability of the requirement.  If UFLS-only DP is not added to the applicability, that entity may not do the training required by COM-002-4 Requirement R3 or three-part communication as required by COM-002-4 Requirement R6.  A UFLS-only DP may receive Operating Instructions to coordinate the re-energization of underfrequency relay equipped load.  That would indicate the need for proper communications between the appropriate parties.  Furthermore, during a Blackstart scenario the UFLS-only DP may be required to not re-energize load (through an Operating Instruction) to help coordinate the stabilization of the grid during restoration.
Personnel should be trained more than just initially.  At a minimum, the operating personnel should be trained annually, or when an issue arises and when getting re-certified as a System Operator (or other appropriate licensing/certification).  
NERC: C2: Should the GO and TO be included in the realm of "operating personnel".</v>
      </c>
      <c r="G12" s="115" t="str">
        <f>CONCATENATE("OC:",OC!D12,"     PC:",PC!D12,"     RE:",RE!D12,"     NERC:",NERC!D12)</f>
        <v>OC:Yes     PC:Yes     RE:Yes     NERC:Yes</v>
      </c>
      <c r="H12" s="115" t="str">
        <f>CONCATENATE("OC:",OC!E12,"     PC:",PC!E12,"     RE:",RE!E12,"     NERC:",NERC!E12)</f>
        <v>OC:No     PC:No     RE:No     NERC:No</v>
      </c>
      <c r="I12" s="115" t="str">
        <f>CONCATENATE("OC:",OC!F12,"     PC:",PC!F12,"     RE:",RE!F12,"     NERC:",NERC!F12)</f>
        <v>OC:No     PC:No     RE:No     NERC:No</v>
      </c>
      <c r="J12" s="115" t="str">
        <f>CONCATENATE("OC:",OC!G12,"     PC:",PC!G12,"     RE:",RE!G12,"     NERC:",NERC!G12)</f>
        <v>OC:Yes     PC:Yes     RE:Yes     NERC:Yes</v>
      </c>
      <c r="K12" s="115" t="str">
        <f>CONCATENATE("OC:",OC!H12,"     PC:",PC!H12,"     RE:",RE!H12,"     NERC:",NERC!H12)</f>
        <v>OC:Yes     PC:Yes     RE:No     NERC:No</v>
      </c>
      <c r="L12" s="115" t="str">
        <f>CONCATENATE("OC:",OC!I12,"     PC:",PC!I12,"     RE:",RE!I12,"     NERC:",NERC!I12)</f>
        <v>OC:Yes     PC:Yes     RE:No     NERC:Yes</v>
      </c>
      <c r="M12" s="115" t="str">
        <f>CONCATENATE("OC:",OC!J12,"     PC:",PC!J12,"     RE:",RE!J12,"     NERC:",NERC!J12)</f>
        <v>OC:No     PC:Yes     RE:No     NERC:Yes</v>
      </c>
      <c r="N12" s="115" t="str">
        <f>CONCATENATE("OC:",OC!K12,"     PC:",PC!K12,"     RE:",RE!K12,"     NERC:",NERC!K12)</f>
        <v>OC:Yes     PC:Yes     RE:No     NERC:Yes</v>
      </c>
      <c r="O12" s="115" t="str">
        <f>CONCATENATE("OC:",OC!L12,"     PC:",PC!L12,"     RE:",RE!L12,"     NERC:",NERC!L12)</f>
        <v>OC:Yes     PC:Yes     RE:Yes     NERC:Yes</v>
      </c>
      <c r="P12" s="115" t="str">
        <f>CONCATENATE("OC:",OC!M12,"     PC:",PC!M12,"     RE:",RE!M12,"     NERC:",NERC!M12)</f>
        <v>OC:Yes     PC:Yes     RE:Yes     NERC:Yes</v>
      </c>
      <c r="Q12" s="115" t="str">
        <f>CONCATENATE("OC:",OC!N12,"     PC:",PC!N12,"     RE:",RE!N12,"     NERC:",NERC!N12)</f>
        <v>OC:Yes     PC:Yes     RE:Yes     NERC:Yes</v>
      </c>
      <c r="R12" s="115" t="str">
        <f>CONCATENATE("OC:",OC!O12,"     PC:",PC!O12,"     RE:",RE!O12,"     NERC:",NERC!O12)</f>
        <v>OC:Yes     PC:Yes     RE:Yes     NERC:Yes</v>
      </c>
      <c r="S12" s="115" t="str">
        <f>CONCATENATE("OC:",OC!P12,"     PC:",PC!P12,"     RE:",RE!P12,"     NERC:",NERC!P12)</f>
        <v>OC:Yes     PC:Yes     RE:Yes     NERC:Yes</v>
      </c>
      <c r="T12" s="115" t="str">
        <f>CONCATENATE("OC:",OC!Q12,"     PC:",PC!Q12,"     RE:",RE!Q12,"     NERC:",NERC!Q12)</f>
        <v>OC:Yes     PC:Yes     RE:Yes     NERC:Yes</v>
      </c>
      <c r="U12" s="115" t="str">
        <f>CONCATENATE("OC:",OC!R12,"     PC:",PC!R12,"     RE:",RE!R12,"     NERC:",NERC!R12)</f>
        <v>OC:Yes     PC:Yes     RE:Yes     NERC:Yes</v>
      </c>
      <c r="V12" s="115" t="str">
        <f>CONCATENATE("OC:",OC!S12,"     PC:",PC!S12,"     RE:",RE!S12,"     NERC:",NERC!S12)</f>
        <v>OC:Yes     PC:Yes     RE:Yes     NERC:Yes</v>
      </c>
      <c r="W12" s="115" t="str">
        <f>CONCATENATE("OC:",OC!T12,"     PC:",PC!T12,"     RE:",RE!T12,"     NERC:",NERC!T12)</f>
        <v>OC:No     PC:Yes     RE:Yes     NERC:Yes</v>
      </c>
      <c r="X12" s="115" t="str">
        <f>CONCATENATE("OC:",OC!U12,"     PC:",PC!U12,"     RE:",RE!U12,"     NERC:",NERC!U12)</f>
        <v>OC:Yes     PC:Yes     RE:Yes     NERC:Yes</v>
      </c>
      <c r="Y12" s="115" t="str">
        <f>CONCATENATE("OC:",OC!V12,"     PC:",PC!V12,"     RE:",RE!V12,"     NERC:",NERC!V12)</f>
        <v>OC:No     PC:Yes     RE:Yes     NERC:Yes</v>
      </c>
      <c r="Z12" s="75" t="str">
        <f>CONCATENATE("Delta:",'2018 Summary Grades'!$H12,""&amp;CHAR(10)&amp;"OC:",'2018 Summary Grades'!$C12,""&amp;CHAR(10)&amp;"PC:",'2018 Summary Grades'!$D12,""&amp;CHAR(10)&amp;"RE:",'2018 Summary Grades'!$E12,""&amp;CHAR(10)&amp;"NERC:",'2018 Summary Grades'!$F12)</f>
        <v>Delta:2
OC:3
PC:3
RE:1
NERC:2</v>
      </c>
      <c r="AA12" s="133" t="str">
        <f>CONCATENATE("Delta:",'2018 Summary Grades'!$N12,""&amp;CHAR(10)&amp;"OC:",'2018 Summary Grades'!$I12,""&amp;CHAR(10)&amp;"PC:",'2018 Summary Grades'!$J12,""&amp;CHAR(10)&amp;"RE:",'2018 Summary Grades'!$K12,""&amp;CHAR(10)&amp;"NERC:",'2018 Summary Grades'!$L12)</f>
        <v>Delta:2
OC:11
PC:13
RE:11
NERC:13</v>
      </c>
      <c r="AB12" s="76" t="str">
        <f>CONCATENATE("OC: ",IF(OC!$Y12=0,"No comment",OC!$Y12),""&amp;CHAR(10)&amp;""&amp;CHAR(10)&amp;"PC: ",IF(PC!$Y12=0,"No comment",PC!$Y12),""&amp;CHAR(10)&amp;""&amp;CHAR(10)&amp;"RE: ",IF(RE!$Y12=0,"No comment",RE!$Y12),""&amp;CHAR(10)&amp;""&amp;CHAR(10)&amp;"NERC: ",IF(NERC!$Y12=0,"No comment",NERC!$Y12))</f>
        <v>OC: Move to PER-005 (training) or remove. All training requirements should be in one place and need to decide whether we need to list every subject that needs training.
PC: No comment
RE: UFLS-only DP should be added to the applicability of the requirement.  If UFLS-only DP is not added to the applicability, that entity may not do the training required by COM-002-4 Requirement R3 or three-part communication as required by COM-002-4 Requirement R6.  A UFLS-only DP may receive Operating Instructions to coordinate the re-energization of underfrequency relay equipped load.  That would indicate the need for proper communications between the appropriate parties.  Furthermore, during a Blackstart scenario the UFLS-only DP may be required to not re-energize load (through an Operating Instruction) to help coordinate the stabilization of the grid during restoration.
Personnel should be trained more than just initially.  At a minimum, the operating personnel should be trained annually, or when an issue arises and when getting re-certified as a System Operator (or other appropriate licensing/certification).  
NERC: C2: Should the GO and TO be included in the realm of "operating personnel".</v>
      </c>
      <c r="AC12" s="76" t="str">
        <f>OC!$Y12</f>
        <v>Move to PER-005 (training) or remove. All training requirements should be in one place and need to decide whether we need to list every subject that needs training.</v>
      </c>
      <c r="AD12" s="76">
        <f>PC!$Y12</f>
        <v>0</v>
      </c>
      <c r="AE12" s="76" t="str">
        <f>RE!$Y12</f>
        <v xml:space="preserve">UFLS-only DP should be added to the applicability of the requirement.  If UFLS-only DP is not added to the applicability, that entity may not do the training required by COM-002-4 Requirement R3 or three-part communication as required by COM-002-4 Requirement R6.  A UFLS-only DP may receive Operating Instructions to coordinate the re-energization of underfrequency relay equipped load.  That would indicate the need for proper communications between the appropriate parties.  Furthermore, during a Blackstart scenario the UFLS-only DP may be required to not re-energize load (through an Operating Instruction) to help coordinate the stabilization of the grid during restoration.
Personnel should be trained more than just initially.  At a minimum, the operating personnel should be trained annually, or when an issue arises and when getting re-certified as a System Operator (or other appropriate licensing/certification).  </v>
      </c>
      <c r="AF12" s="76" t="str">
        <f>NERC!$Y12</f>
        <v>C2: Should the GO and TO be included in the realm of "operating personnel".</v>
      </c>
      <c r="AG12" s="117"/>
      <c r="AH12" s="117"/>
      <c r="AI12" s="117"/>
      <c r="AJ12" s="117"/>
    </row>
    <row r="13" spans="1:36" s="3" customFormat="1" ht="216" x14ac:dyDescent="0.3">
      <c r="A13" s="4" t="s">
        <v>6</v>
      </c>
      <c r="B13" s="4" t="s">
        <v>20</v>
      </c>
      <c r="C13" s="76" t="s">
        <v>79</v>
      </c>
      <c r="D13" s="75" t="str">
        <f>CONCATENATE("Delta:",'2018 Summary Grades'!$H13,""&amp;CHAR(10)&amp;"OC:",'2018 Summary Grades'!$C13,""&amp;CHAR(10)&amp;"PC:",'2018 Summary Grades'!$D13,""&amp;CHAR(10)&amp;"RE:",'2018 Summary Grades'!$E13,""&amp;CHAR(10)&amp;"NERC:",'2018 Summary Grades'!$F13)</f>
        <v>Delta:1
OC:3
PC:2
RE:3
NERC:3</v>
      </c>
      <c r="E13" s="133" t="str">
        <f>CONCATENATE("Delta:",'2018 Summary Grades'!$N13,""&amp;CHAR(10)&amp;"OC:",'2018 Summary Grades'!$I13,""&amp;CHAR(10)&amp;"PC:",'2018 Summary Grades'!$J13,""&amp;CHAR(10)&amp;"RE:",'2018 Summary Grades'!$K13,""&amp;CHAR(10)&amp;"NERC:",'2018 Summary Grades'!$L13)</f>
        <v>Delta:4
OC:11
PC:9
RE:12
NERC:13</v>
      </c>
      <c r="F13" s="76" t="str">
        <f>CONCATENATE("OC: ",IF(OC!$Y13=0,"No comment",OC!$Y13),""&amp;CHAR(10)&amp;""&amp;CHAR(10)&amp;"PC: ",IF(PC!$Y13=0,"No comment",PC!$Y13),""&amp;CHAR(10)&amp;""&amp;CHAR(10)&amp;"RE: ",IF(RE!$Y13=0,"No comment",RE!$Y13),""&amp;CHAR(10)&amp;""&amp;CHAR(10)&amp;"NERC: ",IF(NERC!$Y13=0,"No comment",NERC!$Y13))</f>
        <v>OC: R4 should move to R1 and align with M1.
PC: We believe R1-R3 satisfy the purpose of this standard, while R4 should be a guide.
C2: GOP should be included since they are the receiving party in three part communication. 
RE: The concern is "deemed appropriate" language is vague. 
NERC: No comment</v>
      </c>
      <c r="G13" s="115" t="str">
        <f>CONCATENATE("OC:",OC!D13,"     PC:",PC!D13,"     RE:",RE!D13,"     NERC:",NERC!D13)</f>
        <v>OC:Yes     PC:Yes     RE:Yes     NERC:Yes</v>
      </c>
      <c r="H13" s="115" t="str">
        <f>CONCATENATE("OC:",OC!E13,"     PC:",PC!E13,"     RE:",RE!E13,"     NERC:",NERC!E13)</f>
        <v>OC:No     PC:No     RE:No     NERC:No</v>
      </c>
      <c r="I13" s="115" t="str">
        <f>CONCATENATE("OC:",OC!F13,"     PC:",PC!F13,"     RE:",RE!F13,"     NERC:",NERC!F13)</f>
        <v>OC:No     PC:No     RE:Yes     NERC:No</v>
      </c>
      <c r="J13" s="115" t="str">
        <f>CONCATENATE("OC:",OC!G13,"     PC:",PC!G13,"     RE:",RE!G13,"     NERC:",NERC!G13)</f>
        <v>OC:Yes     PC:Yes     RE:Yes     NERC:Yes</v>
      </c>
      <c r="K13" s="115" t="str">
        <f>CONCATENATE("OC:",OC!H13,"     PC:",PC!H13,"     RE:",RE!H13,"     NERC:",NERC!H13)</f>
        <v>OC:Yes     PC:No     RE:Yes     NERC:Yes</v>
      </c>
      <c r="L13" s="115" t="str">
        <f>CONCATENATE("OC:",OC!I13,"     PC:",PC!I13,"     RE:",RE!I13,"     NERC:",NERC!I13)</f>
        <v>OC:Yes     PC:Yes     RE:Yes     NERC:Yes</v>
      </c>
      <c r="M13" s="115" t="str">
        <f>CONCATENATE("OC:",OC!J13,"     PC:",PC!J13,"     RE:",RE!J13,"     NERC:",NERC!J13)</f>
        <v>OC:No     PC:Yes     RE:Yes     NERC:Yes</v>
      </c>
      <c r="N13" s="115" t="str">
        <f>CONCATENATE("OC:",OC!K13,"     PC:",PC!K13,"     RE:",RE!K13,"     NERC:",NERC!K13)</f>
        <v>OC:Yes     PC:No     RE:Yes     NERC:Yes</v>
      </c>
      <c r="O13" s="115" t="str">
        <f>CONCATENATE("OC:",OC!L13,"     PC:",PC!L13,"     RE:",RE!L13,"     NERC:",NERC!L13)</f>
        <v>OC:Yes     PC:Yes     RE:Yes     NERC:Yes</v>
      </c>
      <c r="P13" s="115" t="str">
        <f>CONCATENATE("OC:",OC!M13,"     PC:",PC!M13,"     RE:",RE!M13,"     NERC:",NERC!M13)</f>
        <v>OC:Yes     PC:Yes     RE:Yes     NERC:Yes</v>
      </c>
      <c r="Q13" s="115" t="str">
        <f>CONCATENATE("OC:",OC!N13,"     PC:",PC!N13,"     RE:",RE!N13,"     NERC:",NERC!N13)</f>
        <v>OC:Yes     PC:No     RE:Yes     NERC:Yes</v>
      </c>
      <c r="R13" s="115" t="str">
        <f>CONCATENATE("OC:",OC!O13,"     PC:",PC!O13,"     RE:",RE!O13,"     NERC:",NERC!O13)</f>
        <v>OC:Yes     PC:No     RE:Yes     NERC:Yes</v>
      </c>
      <c r="S13" s="115" t="str">
        <f>CONCATENATE("OC:",OC!P13,"     PC:",PC!P13,"     RE:",RE!P13,"     NERC:",NERC!P13)</f>
        <v>OC:Yes     PC:Yes     RE:No     NERC:Yes</v>
      </c>
      <c r="T13" s="115" t="str">
        <f>CONCATENATE("OC:",OC!Q13,"     PC:",PC!Q13,"     RE:",RE!Q13,"     NERC:",NERC!Q13)</f>
        <v>OC:Yes     PC:No     RE:Yes     NERC:Yes</v>
      </c>
      <c r="U13" s="115" t="str">
        <f>CONCATENATE("OC:",OC!R13,"     PC:",PC!R13,"     RE:",RE!R13,"     NERC:",NERC!R13)</f>
        <v>OC:Yes     PC:Yes     RE:Yes     NERC:Yes</v>
      </c>
      <c r="V13" s="115" t="str">
        <f>CONCATENATE("OC:",OC!S13,"     PC:",PC!S13,"     RE:",RE!S13,"     NERC:",NERC!S13)</f>
        <v>OC:Yes     PC:Yes     RE:Yes     NERC:Yes</v>
      </c>
      <c r="W13" s="115" t="str">
        <f>CONCATENATE("OC:",OC!T13,"     PC:",PC!T13,"     RE:",RE!T13,"     NERC:",NERC!T13)</f>
        <v>OC:No     PC:Yes     RE:Yes     NERC:Yes</v>
      </c>
      <c r="X13" s="115" t="str">
        <f>CONCATENATE("OC:",OC!U13,"     PC:",PC!U13,"     RE:",RE!U13,"     NERC:",NERC!U13)</f>
        <v>OC:Yes     PC:Yes     RE:Yes     NERC:Yes</v>
      </c>
      <c r="Y13" s="115" t="str">
        <f>CONCATENATE("OC:",OC!V13,"     PC:",PC!V13,"     RE:",RE!V13,"     NERC:",NERC!V13)</f>
        <v>OC:No     PC:No     RE:Yes     NERC:Yes</v>
      </c>
      <c r="Z13" s="75" t="str">
        <f>CONCATENATE("Delta:",'2018 Summary Grades'!$H13,""&amp;CHAR(10)&amp;"OC:",'2018 Summary Grades'!$C13,""&amp;CHAR(10)&amp;"PC:",'2018 Summary Grades'!$D13,""&amp;CHAR(10)&amp;"RE:",'2018 Summary Grades'!$E13,""&amp;CHAR(10)&amp;"NERC:",'2018 Summary Grades'!$F13)</f>
        <v>Delta:1
OC:3
PC:2
RE:3
NERC:3</v>
      </c>
      <c r="AA13" s="133" t="str">
        <f>CONCATENATE("Delta:",'2018 Summary Grades'!$N13,""&amp;CHAR(10)&amp;"OC:",'2018 Summary Grades'!$I13,""&amp;CHAR(10)&amp;"PC:",'2018 Summary Grades'!$J13,""&amp;CHAR(10)&amp;"RE:",'2018 Summary Grades'!$K13,""&amp;CHAR(10)&amp;"NERC:",'2018 Summary Grades'!$L13)</f>
        <v>Delta:4
OC:11
PC:9
RE:12
NERC:13</v>
      </c>
      <c r="AB13" s="76" t="str">
        <f>CONCATENATE("OC: ",IF(OC!$Y13=0,"No comment",OC!$Y13),""&amp;CHAR(10)&amp;""&amp;CHAR(10)&amp;"PC: ",IF(PC!$Y13=0,"No comment",PC!$Y13),""&amp;CHAR(10)&amp;""&amp;CHAR(10)&amp;"RE: ",IF(RE!$Y13=0,"No comment",RE!$Y13),""&amp;CHAR(10)&amp;""&amp;CHAR(10)&amp;"NERC: ",IF(NERC!$Y13=0,"No comment",NERC!$Y13))</f>
        <v>OC: R4 should move to R1 and align with M1.
PC: We believe R1-R3 satisfy the purpose of this standard, while R4 should be a guide.
C2: GOP should be included since they are the receiving party in three part communication. 
RE: The concern is "deemed appropriate" language is vague. 
NERC: No comment</v>
      </c>
      <c r="AC13" s="76" t="str">
        <f>OC!$Y13</f>
        <v>R4 should move to R1 and align with M1.</v>
      </c>
      <c r="AD13" s="76" t="str">
        <f>PC!$Y13</f>
        <v xml:space="preserve">We believe R1-R3 satisfy the purpose of this standard, while R4 should be a guide.
C2: GOP should be included since they are the receiving party in three part communication. </v>
      </c>
      <c r="AE13" s="76" t="str">
        <f>RE!$Y13</f>
        <v xml:space="preserve">The concern is "deemed appropriate" language is vague. </v>
      </c>
      <c r="AF13" s="76">
        <f>NERC!$Y13</f>
        <v>0</v>
      </c>
      <c r="AG13" s="117"/>
      <c r="AH13" s="117"/>
      <c r="AI13" s="117"/>
      <c r="AJ13" s="117"/>
    </row>
    <row r="14" spans="1:36" s="3" customFormat="1" ht="129.6" x14ac:dyDescent="0.3">
      <c r="A14" s="4" t="s">
        <v>6</v>
      </c>
      <c r="B14" s="4" t="s">
        <v>21</v>
      </c>
      <c r="C14" s="76" t="s">
        <v>80</v>
      </c>
      <c r="D14" s="75" t="str">
        <f>CONCATENATE("Delta:",'2018 Summary Grades'!$H14,""&amp;CHAR(10)&amp;"OC:",'2018 Summary Grades'!$C14,""&amp;CHAR(10)&amp;"PC:",'2018 Summary Grades'!$D14,""&amp;CHAR(10)&amp;"RE:",'2018 Summary Grades'!$E14,""&amp;CHAR(10)&amp;"NERC:",'2018 Summary Grades'!$F14)</f>
        <v>Delta:0
OC:3
PC:3
RE:3
NERC:3</v>
      </c>
      <c r="E14" s="133" t="str">
        <f>CONCATENATE("Delta:",'2018 Summary Grades'!$N14,""&amp;CHAR(10)&amp;"OC:",'2018 Summary Grades'!$I14,""&amp;CHAR(10)&amp;"PC:",'2018 Summary Grades'!$J14,""&amp;CHAR(10)&amp;"RE:",'2018 Summary Grades'!$K14,""&amp;CHAR(10)&amp;"NERC:",'2018 Summary Grades'!$L14)</f>
        <v>Delta:2
OC:11
PC:13
RE:13
NERC:13</v>
      </c>
      <c r="F14" s="76" t="str">
        <f>CONCATENATE("OC: ",IF(OC!$Y14=0,"No comment",OC!$Y14),""&amp;CHAR(10)&amp;""&amp;CHAR(10)&amp;"PC: ",IF(PC!$Y14=0,"No comment",PC!$Y14),""&amp;CHAR(10)&amp;""&amp;CHAR(10)&amp;"RE: ",IF(RE!$Y14=0,"No comment",RE!$Y14),""&amp;CHAR(10)&amp;""&amp;CHAR(10)&amp;"NERC: ",IF(NERC!$Y14=0,"No comment",NERC!$Y14))</f>
        <v>OC: Combine with R1 to simplify.
PC: No comment
RE: No comment
NERC: No comment</v>
      </c>
      <c r="G14" s="115" t="str">
        <f>CONCATENATE("OC:",OC!D14,"     PC:",PC!D14,"     RE:",RE!D14,"     NERC:",NERC!D14)</f>
        <v>OC:Yes     PC:Yes     RE:Yes     NERC:Yes</v>
      </c>
      <c r="H14" s="115" t="str">
        <f>CONCATENATE("OC:",OC!E14,"     PC:",PC!E14,"     RE:",RE!E14,"     NERC:",NERC!E14)</f>
        <v>OC:No     PC:No     RE:No     NERC:No</v>
      </c>
      <c r="I14" s="115" t="str">
        <f>CONCATENATE("OC:",OC!F14,"     PC:",PC!F14,"     RE:",RE!F14,"     NERC:",NERC!F14)</f>
        <v>OC:No     PC:No     RE:No     NERC:No</v>
      </c>
      <c r="J14" s="115" t="str">
        <f>CONCATENATE("OC:",OC!G14,"     PC:",PC!G14,"     RE:",RE!G14,"     NERC:",NERC!G14)</f>
        <v>OC:Yes     PC:Yes     RE:Yes     NERC:Yes</v>
      </c>
      <c r="K14" s="115" t="str">
        <f>CONCATENATE("OC:",OC!H14,"     PC:",PC!H14,"     RE:",RE!H14,"     NERC:",NERC!H14)</f>
        <v>OC:Yes     PC:Yes     RE:Yes     NERC:Yes</v>
      </c>
      <c r="L14" s="115" t="str">
        <f>CONCATENATE("OC:",OC!I14,"     PC:",PC!I14,"     RE:",RE!I14,"     NERC:",NERC!I14)</f>
        <v>OC:Yes     PC:Yes     RE:Yes     NERC:Yes</v>
      </c>
      <c r="M14" s="115" t="str">
        <f>CONCATENATE("OC:",OC!J14,"     PC:",PC!J14,"     RE:",RE!J14,"     NERC:",NERC!J14)</f>
        <v>OC:No     PC:Yes     RE:Yes     NERC:Yes</v>
      </c>
      <c r="N14" s="115" t="str">
        <f>CONCATENATE("OC:",OC!K14,"     PC:",PC!K14,"     RE:",RE!K14,"     NERC:",NERC!K14)</f>
        <v>OC:Yes     PC:Yes     RE:Yes     NERC:Yes</v>
      </c>
      <c r="O14" s="115" t="str">
        <f>CONCATENATE("OC:",OC!L14,"     PC:",PC!L14,"     RE:",RE!L14,"     NERC:",NERC!L14)</f>
        <v>OC:Yes     PC:Yes     RE:Yes     NERC:Yes</v>
      </c>
      <c r="P14" s="115" t="str">
        <f>CONCATENATE("OC:",OC!M14,"     PC:",PC!M14,"     RE:",RE!M14,"     NERC:",NERC!M14)</f>
        <v>OC:Yes     PC:Yes     RE:Yes     NERC:Yes</v>
      </c>
      <c r="Q14" s="115" t="str">
        <f>CONCATENATE("OC:",OC!N14,"     PC:",PC!N14,"     RE:",RE!N14,"     NERC:",NERC!N14)</f>
        <v>OC:Yes     PC:Yes     RE:Yes     NERC:Yes</v>
      </c>
      <c r="R14" s="115" t="str">
        <f>CONCATENATE("OC:",OC!O14,"     PC:",PC!O14,"     RE:",RE!O14,"     NERC:",NERC!O14)</f>
        <v>OC:Yes     PC:Yes     RE:Yes     NERC:Yes</v>
      </c>
      <c r="S14" s="115" t="str">
        <f>CONCATENATE("OC:",OC!P14,"     PC:",PC!P14,"     RE:",RE!P14,"     NERC:",NERC!P14)</f>
        <v>OC:Yes     PC:Yes     RE:Yes     NERC:Yes</v>
      </c>
      <c r="T14" s="115" t="str">
        <f>CONCATENATE("OC:",OC!Q14,"     PC:",PC!Q14,"     RE:",RE!Q14,"     NERC:",NERC!Q14)</f>
        <v>OC:Yes     PC:Yes     RE:Yes     NERC:Yes</v>
      </c>
      <c r="U14" s="115" t="str">
        <f>CONCATENATE("OC:",OC!R14,"     PC:",PC!R14,"     RE:",RE!R14,"     NERC:",NERC!R14)</f>
        <v>OC:Yes     PC:Yes     RE:Yes     NERC:Yes</v>
      </c>
      <c r="V14" s="115" t="str">
        <f>CONCATENATE("OC:",OC!S14,"     PC:",PC!S14,"     RE:",RE!S14,"     NERC:",NERC!S14)</f>
        <v>OC:Yes     PC:Yes     RE:Yes     NERC:Yes</v>
      </c>
      <c r="W14" s="115" t="str">
        <f>CONCATENATE("OC:",OC!T14,"     PC:",PC!T14,"     RE:",RE!T14,"     NERC:",NERC!T14)</f>
        <v>OC:No     PC:Yes     RE:Yes     NERC:Yes</v>
      </c>
      <c r="X14" s="115" t="str">
        <f>CONCATENATE("OC:",OC!U14,"     PC:",PC!U14,"     RE:",RE!U14,"     NERC:",NERC!U14)</f>
        <v>OC:Yes     PC:Yes     RE:Yes     NERC:Yes</v>
      </c>
      <c r="Y14" s="115" t="str">
        <f>CONCATENATE("OC:",OC!V14,"     PC:",PC!V14,"     RE:",RE!V14,"     NERC:",NERC!V14)</f>
        <v>OC:No     PC:Yes     RE:Yes     NERC:Yes</v>
      </c>
      <c r="Z14" s="75" t="str">
        <f>CONCATENATE("Delta:",'2018 Summary Grades'!$H14,""&amp;CHAR(10)&amp;"OC:",'2018 Summary Grades'!$C14,""&amp;CHAR(10)&amp;"PC:",'2018 Summary Grades'!$D14,""&amp;CHAR(10)&amp;"RE:",'2018 Summary Grades'!$E14,""&amp;CHAR(10)&amp;"NERC:",'2018 Summary Grades'!$F14)</f>
        <v>Delta:0
OC:3
PC:3
RE:3
NERC:3</v>
      </c>
      <c r="AA14" s="133" t="str">
        <f>CONCATENATE("Delta:",'2018 Summary Grades'!$N14,""&amp;CHAR(10)&amp;"OC:",'2018 Summary Grades'!$I14,""&amp;CHAR(10)&amp;"PC:",'2018 Summary Grades'!$J14,""&amp;CHAR(10)&amp;"RE:",'2018 Summary Grades'!$K14,""&amp;CHAR(10)&amp;"NERC:",'2018 Summary Grades'!$L14)</f>
        <v>Delta:2
OC:11
PC:13
RE:13
NERC:13</v>
      </c>
      <c r="AB14" s="76" t="str">
        <f>CONCATENATE("OC: ",IF(OC!$Y14=0,"No comment",OC!$Y14),""&amp;CHAR(10)&amp;""&amp;CHAR(10)&amp;"PC: ",IF(PC!$Y14=0,"No comment",PC!$Y14),""&amp;CHAR(10)&amp;""&amp;CHAR(10)&amp;"RE: ",IF(RE!$Y14=0,"No comment",RE!$Y14),""&amp;CHAR(10)&amp;""&amp;CHAR(10)&amp;"NERC: ",IF(NERC!$Y14=0,"No comment",NERC!$Y14))</f>
        <v>OC: Combine with R1 to simplify.
PC: No comment
RE: No comment
NERC: No comment</v>
      </c>
      <c r="AC14" s="76" t="str">
        <f>OC!$Y14</f>
        <v>Combine with R1 to simplify.</v>
      </c>
      <c r="AD14" s="76">
        <f>PC!$Y14</f>
        <v>0</v>
      </c>
      <c r="AE14" s="76">
        <f>RE!$Y14</f>
        <v>0</v>
      </c>
      <c r="AF14" s="76">
        <f>NERC!$Y14</f>
        <v>0</v>
      </c>
      <c r="AG14" s="117"/>
      <c r="AH14" s="117"/>
      <c r="AI14" s="117"/>
      <c r="AJ14" s="117"/>
    </row>
    <row r="15" spans="1:36" s="3" customFormat="1" ht="403.2" x14ac:dyDescent="0.3">
      <c r="A15" s="4" t="s">
        <v>6</v>
      </c>
      <c r="B15" s="4" t="s">
        <v>22</v>
      </c>
      <c r="C15" s="76" t="s">
        <v>81</v>
      </c>
      <c r="D15" s="75" t="str">
        <f>CONCATENATE("Delta:",'2018 Summary Grades'!$H15,""&amp;CHAR(10)&amp;"OC:",'2018 Summary Grades'!$C15,""&amp;CHAR(10)&amp;"PC:",'2018 Summary Grades'!$D15,""&amp;CHAR(10)&amp;"RE:",'2018 Summary Grades'!$E15,""&amp;CHAR(10)&amp;"NERC:",'2018 Summary Grades'!$F15)</f>
        <v>Delta:1
OC:3
PC:3
RE:2
NERC:3</v>
      </c>
      <c r="E15" s="133" t="str">
        <f>CONCATENATE("Delta:",'2018 Summary Grades'!$N15,""&amp;CHAR(10)&amp;"OC:",'2018 Summary Grades'!$I15,""&amp;CHAR(10)&amp;"PC:",'2018 Summary Grades'!$J15,""&amp;CHAR(10)&amp;"RE:",'2018 Summary Grades'!$K15,""&amp;CHAR(10)&amp;"NERC:",'2018 Summary Grades'!$L15)</f>
        <v>Delta:2
OC:11
PC:13
RE:13
NERC:13</v>
      </c>
      <c r="F15" s="76" t="str">
        <f>CONCATENATE("OC: ",IF(OC!$Y15=0,"No comment",OC!$Y15),""&amp;CHAR(10)&amp;""&amp;CHAR(10)&amp;"PC: ",IF(PC!$Y15=0,"No comment",PC!$Y15),""&amp;CHAR(10)&amp;""&amp;CHAR(10)&amp;"RE: ",IF(RE!$Y15=0,"No comment",RE!$Y15),""&amp;CHAR(10)&amp;""&amp;CHAR(10)&amp;"NERC: ",IF(NERC!$Y15=0,"No comment",NERC!$Y15))</f>
        <v>OC: Combine with R1 to simplify.
PC: No comment
RE: UFLS-only DP should be added to the applicability of the requirement.  If UFLS-only DP is not added to the applicability, that entity may not do the training required by COM-002-4 Requirement R3 or three-part communication as required by COM-002-4 Requirement R6.  A UFLS-only DP may receive Operating Instructions to coordinate the re-energization of underfrequency relay equipped load.  That would indicate the need for proper communications between the appropriate parties.  Furthermore, during a Blackstart scenario the UFLS-only DP may be required to not re-energize load (through an Operating Instruction) to help coordinate the stabilization of the grid during restoration.
NERC: No comment</v>
      </c>
      <c r="G15" s="115" t="str">
        <f>CONCATENATE("OC:",OC!D15,"     PC:",PC!D15,"     RE:",RE!D15,"     NERC:",NERC!D15)</f>
        <v>OC:Yes     PC:Yes     RE:Yes     NERC:Yes</v>
      </c>
      <c r="H15" s="115" t="str">
        <f>CONCATENATE("OC:",OC!E15,"     PC:",PC!E15,"     RE:",RE!E15,"     NERC:",NERC!E15)</f>
        <v>OC:No     PC:No     RE:No     NERC:No</v>
      </c>
      <c r="I15" s="115" t="str">
        <f>CONCATENATE("OC:",OC!F15,"     PC:",PC!F15,"     RE:",RE!F15,"     NERC:",NERC!F15)</f>
        <v>OC:No     PC:No     RE:No     NERC:No</v>
      </c>
      <c r="J15" s="115" t="str">
        <f>CONCATENATE("OC:",OC!G15,"     PC:",PC!G15,"     RE:",RE!G15,"     NERC:",NERC!G15)</f>
        <v>OC:Yes     PC:Yes     RE:Yes     NERC:Yes</v>
      </c>
      <c r="K15" s="115" t="str">
        <f>CONCATENATE("OC:",OC!H15,"     PC:",PC!H15,"     RE:",RE!H15,"     NERC:",NERC!H15)</f>
        <v>OC:Yes     PC:Yes     RE:No     NERC:Yes</v>
      </c>
      <c r="L15" s="115" t="str">
        <f>CONCATENATE("OC:",OC!I15,"     PC:",PC!I15,"     RE:",RE!I15,"     NERC:",NERC!I15)</f>
        <v>OC:Yes     PC:Yes     RE:Yes     NERC:Yes</v>
      </c>
      <c r="M15" s="115" t="str">
        <f>CONCATENATE("OC:",OC!J15,"     PC:",PC!J15,"     RE:",RE!J15,"     NERC:",NERC!J15)</f>
        <v>OC:No     PC:Yes     RE:Yes     NERC:Yes</v>
      </c>
      <c r="N15" s="115" t="str">
        <f>CONCATENATE("OC:",OC!K15,"     PC:",PC!K15,"     RE:",RE!K15,"     NERC:",NERC!K15)</f>
        <v>OC:Yes     PC:Yes     RE:Yes     NERC:Yes</v>
      </c>
      <c r="O15" s="115" t="str">
        <f>CONCATENATE("OC:",OC!L15,"     PC:",PC!L15,"     RE:",RE!L15,"     NERC:",NERC!L15)</f>
        <v>OC:Yes     PC:Yes     RE:Yes     NERC:Yes</v>
      </c>
      <c r="P15" s="115" t="str">
        <f>CONCATENATE("OC:",OC!M15,"     PC:",PC!M15,"     RE:",RE!M15,"     NERC:",NERC!M15)</f>
        <v>OC:Yes     PC:Yes     RE:Yes     NERC:Yes</v>
      </c>
      <c r="Q15" s="115" t="str">
        <f>CONCATENATE("OC:",OC!N15,"     PC:",PC!N15,"     RE:",RE!N15,"     NERC:",NERC!N15)</f>
        <v>OC:Yes     PC:Yes     RE:Yes     NERC:Yes</v>
      </c>
      <c r="R15" s="115" t="str">
        <f>CONCATENATE("OC:",OC!O15,"     PC:",PC!O15,"     RE:",RE!O15,"     NERC:",NERC!O15)</f>
        <v>OC:Yes     PC:Yes     RE:Yes     NERC:Yes</v>
      </c>
      <c r="S15" s="115" t="str">
        <f>CONCATENATE("OC:",OC!P15,"     PC:",PC!P15,"     RE:",RE!P15,"     NERC:",NERC!P15)</f>
        <v>OC:Yes     PC:Yes     RE:Yes     NERC:Yes</v>
      </c>
      <c r="T15" s="115" t="str">
        <f>CONCATENATE("OC:",OC!Q15,"     PC:",PC!Q15,"     RE:",RE!Q15,"     NERC:",NERC!Q15)</f>
        <v>OC:Yes     PC:Yes     RE:Yes     NERC:Yes</v>
      </c>
      <c r="U15" s="115" t="str">
        <f>CONCATENATE("OC:",OC!R15,"     PC:",PC!R15,"     RE:",RE!R15,"     NERC:",NERC!R15)</f>
        <v>OC:Yes     PC:Yes     RE:Yes     NERC:Yes</v>
      </c>
      <c r="V15" s="115" t="str">
        <f>CONCATENATE("OC:",OC!S15,"     PC:",PC!S15,"     RE:",RE!S15,"     NERC:",NERC!S15)</f>
        <v>OC:Yes     PC:Yes     RE:Yes     NERC:Yes</v>
      </c>
      <c r="W15" s="115" t="str">
        <f>CONCATENATE("OC:",OC!T15,"     PC:",PC!T15,"     RE:",RE!T15,"     NERC:",NERC!T15)</f>
        <v>OC:No     PC:Yes     RE:Yes     NERC:Yes</v>
      </c>
      <c r="X15" s="115" t="str">
        <f>CONCATENATE("OC:",OC!U15,"     PC:",PC!U15,"     RE:",RE!U15,"     NERC:",NERC!U15)</f>
        <v>OC:Yes     PC:Yes     RE:Yes     NERC:Yes</v>
      </c>
      <c r="Y15" s="115" t="str">
        <f>CONCATENATE("OC:",OC!V15,"     PC:",PC!V15,"     RE:",RE!V15,"     NERC:",NERC!V15)</f>
        <v>OC:No     PC:Yes     RE:Yes     NERC:Yes</v>
      </c>
      <c r="Z15" s="75" t="str">
        <f>CONCATENATE("Delta:",'2018 Summary Grades'!$H15,""&amp;CHAR(10)&amp;"OC:",'2018 Summary Grades'!$C15,""&amp;CHAR(10)&amp;"PC:",'2018 Summary Grades'!$D15,""&amp;CHAR(10)&amp;"RE:",'2018 Summary Grades'!$E15,""&amp;CHAR(10)&amp;"NERC:",'2018 Summary Grades'!$F15)</f>
        <v>Delta:1
OC:3
PC:3
RE:2
NERC:3</v>
      </c>
      <c r="AA15" s="133" t="str">
        <f>CONCATENATE("Delta:",'2018 Summary Grades'!$N15,""&amp;CHAR(10)&amp;"OC:",'2018 Summary Grades'!$I15,""&amp;CHAR(10)&amp;"PC:",'2018 Summary Grades'!$J15,""&amp;CHAR(10)&amp;"RE:",'2018 Summary Grades'!$K15,""&amp;CHAR(10)&amp;"NERC:",'2018 Summary Grades'!$L15)</f>
        <v>Delta:2
OC:11
PC:13
RE:13
NERC:13</v>
      </c>
      <c r="AB15" s="76" t="str">
        <f>CONCATENATE("OC: ",IF(OC!$Y15=0,"No comment",OC!$Y15),""&amp;CHAR(10)&amp;""&amp;CHAR(10)&amp;"PC: ",IF(PC!$Y15=0,"No comment",PC!$Y15),""&amp;CHAR(10)&amp;""&amp;CHAR(10)&amp;"RE: ",IF(RE!$Y15=0,"No comment",RE!$Y15),""&amp;CHAR(10)&amp;""&amp;CHAR(10)&amp;"NERC: ",IF(NERC!$Y15=0,"No comment",NERC!$Y15))</f>
        <v>OC: Combine with R1 to simplify.
PC: No comment
RE: UFLS-only DP should be added to the applicability of the requirement.  If UFLS-only DP is not added to the applicability, that entity may not do the training required by COM-002-4 Requirement R3 or three-part communication as required by COM-002-4 Requirement R6.  A UFLS-only DP may receive Operating Instructions to coordinate the re-energization of underfrequency relay equipped load.  That would indicate the need for proper communications between the appropriate parties.  Furthermore, during a Blackstart scenario the UFLS-only DP may be required to not re-energize load (through an Operating Instruction) to help coordinate the stabilization of the grid during restoration.
NERC: No comment</v>
      </c>
      <c r="AC15" s="76" t="str">
        <f>OC!$Y15</f>
        <v>Combine with R1 to simplify.</v>
      </c>
      <c r="AD15" s="76">
        <f>PC!$Y15</f>
        <v>0</v>
      </c>
      <c r="AE15" s="76" t="str">
        <f>RE!$Y15</f>
        <v>UFLS-only DP should be added to the applicability of the requirement.  If UFLS-only DP is not added to the applicability, that entity may not do the training required by COM-002-4 Requirement R3 or three-part communication as required by COM-002-4 Requirement R6.  A UFLS-only DP may receive Operating Instructions to coordinate the re-energization of underfrequency relay equipped load.  That would indicate the need for proper communications between the appropriate parties.  Furthermore, during a Blackstart scenario the UFLS-only DP may be required to not re-energize load (through an Operating Instruction) to help coordinate the stabilization of the grid during restoration.</v>
      </c>
      <c r="AF15" s="76">
        <f>NERC!$Y15</f>
        <v>0</v>
      </c>
      <c r="AG15" s="117"/>
      <c r="AH15" s="117"/>
      <c r="AI15" s="117"/>
      <c r="AJ15" s="117"/>
    </row>
    <row r="16" spans="1:36" s="3" customFormat="1" ht="129" x14ac:dyDescent="0.3">
      <c r="A16" s="4" t="s">
        <v>6</v>
      </c>
      <c r="B16" s="4" t="s">
        <v>23</v>
      </c>
      <c r="C16" s="76" t="s">
        <v>82</v>
      </c>
      <c r="D16" s="75" t="str">
        <f>CONCATENATE("Delta:",'2018 Summary Grades'!$H16,""&amp;CHAR(10)&amp;"OC:",'2018 Summary Grades'!$C16,""&amp;CHAR(10)&amp;"PC:",'2018 Summary Grades'!$D16,""&amp;CHAR(10)&amp;"RE:",'2018 Summary Grades'!$E16,""&amp;CHAR(10)&amp;"NERC:",'2018 Summary Grades'!$F16)</f>
        <v>Delta:0
OC:3
PC:3
RE:3
NERC:3</v>
      </c>
      <c r="E16" s="133" t="str">
        <f>CONCATENATE("Delta:",'2018 Summary Grades'!$N16,""&amp;CHAR(10)&amp;"OC:",'2018 Summary Grades'!$I16,""&amp;CHAR(10)&amp;"PC:",'2018 Summary Grades'!$J16,""&amp;CHAR(10)&amp;"RE:",'2018 Summary Grades'!$K16,""&amp;CHAR(10)&amp;"NERC:",'2018 Summary Grades'!$L16)</f>
        <v>Delta:2
OC:11
PC:13
RE:13
NERC:13</v>
      </c>
      <c r="F16" s="76" t="str">
        <f>CONCATENATE("OC: ",IF(OC!$Y16=0,"No comment",OC!$Y16),""&amp;CHAR(10)&amp;""&amp;CHAR(10)&amp;"PC: ",IF(PC!$Y16=0,"No comment",PC!$Y16),""&amp;CHAR(10)&amp;""&amp;CHAR(10)&amp;"RE: ",IF(RE!$Y16=0,"No comment",RE!$Y16),""&amp;CHAR(10)&amp;""&amp;CHAR(10)&amp;"NERC: ",IF(NERC!$Y16=0,"No comment",NERC!$Y16))</f>
        <v>OC: Combine with R1 to simplify.
PC: No comment
RE: No comment
NERC: No comment</v>
      </c>
      <c r="G16" s="115" t="str">
        <f>CONCATENATE("OC:",OC!D16,"     PC:",PC!D16,"     RE:",RE!D16,"     NERC:",NERC!D16)</f>
        <v>OC:Yes     PC:Yes     RE:Yes     NERC:Yes</v>
      </c>
      <c r="H16" s="115" t="str">
        <f>CONCATENATE("OC:",OC!E16,"     PC:",PC!E16,"     RE:",RE!E16,"     NERC:",NERC!E16)</f>
        <v>OC:No     PC:No     RE:No     NERC:No</v>
      </c>
      <c r="I16" s="115" t="str">
        <f>CONCATENATE("OC:",OC!F16,"     PC:",PC!F16,"     RE:",RE!F16,"     NERC:",NERC!F16)</f>
        <v>OC:No     PC:No     RE:No     NERC:No</v>
      </c>
      <c r="J16" s="115" t="str">
        <f>CONCATENATE("OC:",OC!G16,"     PC:",PC!G16,"     RE:",RE!G16,"     NERC:",NERC!G16)</f>
        <v>OC:Yes     PC:Yes     RE:Yes     NERC:Yes</v>
      </c>
      <c r="K16" s="115" t="str">
        <f>CONCATENATE("OC:",OC!H16,"     PC:",PC!H16,"     RE:",RE!H16,"     NERC:",NERC!H16)</f>
        <v>OC:Yes     PC:Yes     RE:Yes     NERC:Yes</v>
      </c>
      <c r="L16" s="115" t="str">
        <f>CONCATENATE("OC:",OC!I16,"     PC:",PC!I16,"     RE:",RE!I16,"     NERC:",NERC!I16)</f>
        <v>OC:Yes     PC:Yes     RE:Yes     NERC:Yes</v>
      </c>
      <c r="M16" s="115" t="str">
        <f>CONCATENATE("OC:",OC!J16,"     PC:",PC!J16,"     RE:",RE!J16,"     NERC:",NERC!J16)</f>
        <v>OC:No     PC:Yes     RE:Yes     NERC:Yes</v>
      </c>
      <c r="N16" s="115" t="str">
        <f>CONCATENATE("OC:",OC!K16,"     PC:",PC!K16,"     RE:",RE!K16,"     NERC:",NERC!K16)</f>
        <v>OC:Yes     PC:Yes     RE:Yes     NERC:Yes</v>
      </c>
      <c r="O16" s="115" t="str">
        <f>CONCATENATE("OC:",OC!L16,"     PC:",PC!L16,"     RE:",RE!L16,"     NERC:",NERC!L16)</f>
        <v>OC:Yes     PC:Yes     RE:Yes     NERC:Yes</v>
      </c>
      <c r="P16" s="115" t="str">
        <f>CONCATENATE("OC:",OC!M16,"     PC:",PC!M16,"     RE:",RE!M16,"     NERC:",NERC!M16)</f>
        <v>OC:Yes     PC:Yes     RE:Yes     NERC:Yes</v>
      </c>
      <c r="Q16" s="115" t="str">
        <f>CONCATENATE("OC:",OC!N16,"     PC:",PC!N16,"     RE:",RE!N16,"     NERC:",NERC!N16)</f>
        <v>OC:Yes     PC:Yes     RE:Yes     NERC:Yes</v>
      </c>
      <c r="R16" s="115" t="str">
        <f>CONCATENATE("OC:",OC!O16,"     PC:",PC!O16,"     RE:",RE!O16,"     NERC:",NERC!O16)</f>
        <v>OC:Yes     PC:Yes     RE:Yes     NERC:Yes</v>
      </c>
      <c r="S16" s="115" t="str">
        <f>CONCATENATE("OC:",OC!P16,"     PC:",PC!P16,"     RE:",RE!P16,"     NERC:",NERC!P16)</f>
        <v>OC:Yes     PC:Yes     RE:Yes     NERC:Yes</v>
      </c>
      <c r="T16" s="115" t="str">
        <f>CONCATENATE("OC:",OC!Q16,"     PC:",PC!Q16,"     RE:",RE!Q16,"     NERC:",NERC!Q16)</f>
        <v>OC:Yes     PC:Yes     RE:Yes     NERC:Yes</v>
      </c>
      <c r="U16" s="115" t="str">
        <f>CONCATENATE("OC:",OC!R16,"     PC:",PC!R16,"     RE:",RE!R16,"     NERC:",NERC!R16)</f>
        <v>OC:Yes     PC:Yes     RE:Yes     NERC:Yes</v>
      </c>
      <c r="V16" s="115" t="str">
        <f>CONCATENATE("OC:",OC!S16,"     PC:",PC!S16,"     RE:",RE!S16,"     NERC:",NERC!S16)</f>
        <v>OC:Yes     PC:Yes     RE:Yes     NERC:Yes</v>
      </c>
      <c r="W16" s="115" t="str">
        <f>CONCATENATE("OC:",OC!T16,"     PC:",PC!T16,"     RE:",RE!T16,"     NERC:",NERC!T16)</f>
        <v>OC:No     PC:Yes     RE:Yes     NERC:Yes</v>
      </c>
      <c r="X16" s="115" t="str">
        <f>CONCATENATE("OC:",OC!U16,"     PC:",PC!U16,"     RE:",RE!U16,"     NERC:",NERC!U16)</f>
        <v>OC:Yes     PC:Yes     RE:Yes     NERC:Yes</v>
      </c>
      <c r="Y16" s="115" t="str">
        <f>CONCATENATE("OC:",OC!V16,"     PC:",PC!V16,"     RE:",RE!V16,"     NERC:",NERC!V16)</f>
        <v>OC:No     PC:Yes     RE:Yes     NERC:Yes</v>
      </c>
      <c r="Z16" s="75" t="str">
        <f>CONCATENATE("Delta:",'2018 Summary Grades'!$H16,""&amp;CHAR(10)&amp;"OC:",'2018 Summary Grades'!$C16,""&amp;CHAR(10)&amp;"PC:",'2018 Summary Grades'!$D16,""&amp;CHAR(10)&amp;"RE:",'2018 Summary Grades'!$E16,""&amp;CHAR(10)&amp;"NERC:",'2018 Summary Grades'!$F16)</f>
        <v>Delta:0
OC:3
PC:3
RE:3
NERC:3</v>
      </c>
      <c r="AA16" s="133" t="str">
        <f>CONCATENATE("Delta:",'2018 Summary Grades'!$N16,""&amp;CHAR(10)&amp;"OC:",'2018 Summary Grades'!$I16,""&amp;CHAR(10)&amp;"PC:",'2018 Summary Grades'!$J16,""&amp;CHAR(10)&amp;"RE:",'2018 Summary Grades'!$K16,""&amp;CHAR(10)&amp;"NERC:",'2018 Summary Grades'!$L16)</f>
        <v>Delta:2
OC:11
PC:13
RE:13
NERC:13</v>
      </c>
      <c r="AB16" s="76" t="str">
        <f>CONCATENATE("OC: ",IF(OC!$Y16=0,"No comment",OC!$Y16),""&amp;CHAR(10)&amp;""&amp;CHAR(10)&amp;"PC: ",IF(PC!$Y16=0,"No comment",PC!$Y16),""&amp;CHAR(10)&amp;""&amp;CHAR(10)&amp;"RE: ",IF(RE!$Y16=0,"No comment",RE!$Y16),""&amp;CHAR(10)&amp;""&amp;CHAR(10)&amp;"NERC: ",IF(NERC!$Y16=0,"No comment",NERC!$Y16))</f>
        <v>OC: Combine with R1 to simplify.
PC: No comment
RE: No comment
NERC: No comment</v>
      </c>
      <c r="AC16" s="76" t="str">
        <f>OC!$Y16</f>
        <v>Combine with R1 to simplify.</v>
      </c>
      <c r="AD16" s="76">
        <f>PC!$Y16</f>
        <v>0</v>
      </c>
      <c r="AE16" s="76">
        <f>RE!$Y16</f>
        <v>0</v>
      </c>
      <c r="AF16" s="76">
        <f>NERC!$Y16</f>
        <v>0</v>
      </c>
      <c r="AG16" s="117"/>
      <c r="AH16" s="117"/>
      <c r="AI16" s="117"/>
      <c r="AJ16" s="117"/>
    </row>
    <row r="17" spans="1:36" s="3" customFormat="1" ht="316.8" x14ac:dyDescent="0.3">
      <c r="A17" s="4" t="s">
        <v>24</v>
      </c>
      <c r="B17" s="4" t="s">
        <v>16</v>
      </c>
      <c r="C17" s="76" t="s">
        <v>83</v>
      </c>
      <c r="D17" s="75" t="str">
        <f>CONCATENATE("Delta:",'2018 Summary Grades'!$H17,""&amp;CHAR(10)&amp;"OC:",'2018 Summary Grades'!$C17,""&amp;CHAR(10)&amp;"PC:",'2018 Summary Grades'!$D17,""&amp;CHAR(10)&amp;"RE:",'2018 Summary Grades'!$E17,""&amp;CHAR(10)&amp;"NERC:",'2018 Summary Grades'!$F17)</f>
        <v>Delta:1
OC:3
PC:3
RE:3
NERC:2</v>
      </c>
      <c r="E17" s="133" t="str">
        <f>CONCATENATE("Delta:",'2018 Summary Grades'!$N17,""&amp;CHAR(10)&amp;"OC:",'2018 Summary Grades'!$I17,""&amp;CHAR(10)&amp;"PC:",'2018 Summary Grades'!$J17,""&amp;CHAR(10)&amp;"RE:",'2018 Summary Grades'!$K17,""&amp;CHAR(10)&amp;"NERC:",'2018 Summary Grades'!$L17)</f>
        <v>Delta:1
OC:13
PC:13
RE:13
NERC:12</v>
      </c>
      <c r="F17" s="76" t="str">
        <f>CONCATENATE("OC: ",IF(OC!$Y17=0,"No comment",OC!$Y17),""&amp;CHAR(10)&amp;""&amp;CHAR(10)&amp;"PC: ",IF(PC!$Y17=0,"No comment",PC!$Y17),""&amp;CHAR(10)&amp;""&amp;CHAR(10)&amp;"RE: ",IF(RE!$Y17=0,"No comment",RE!$Y17),""&amp;CHAR(10)&amp;""&amp;CHAR(10)&amp;"NERC: ",IF(NERC!$Y17=0,"No comment",NERC!$Y17))</f>
        <v>OC: No comment
PC: No comment
RE: In the Applicability section there is reference to PCs identifying IROLs for lines less than 200 kV.  This needs to be revisited.  The FAC project team is moving forward with recommending retirement of FAC-010 because PC's don't develop IROLs.  All references to PCs identifying IROLs will have to be revisited.  Specifically in this standard and the CIP-002 standard.
NERC: C3: Is there potential to consider vegetation outside the right-of-way.
Q7: WECC is moving away from Major WECC Transfer Path.</v>
      </c>
      <c r="G17" s="115" t="str">
        <f>CONCATENATE("OC:",OC!D17,"     PC:",PC!D17,"     RE:",RE!D17,"     NERC:",NERC!D17)</f>
        <v>OC:Yes     PC:Yes     RE:Yes     NERC:Yes</v>
      </c>
      <c r="H17" s="115" t="str">
        <f>CONCATENATE("OC:",OC!E17,"     PC:",PC!E17,"     RE:",RE!E17,"     NERC:",NERC!E17)</f>
        <v>OC:No     PC:No     RE:No     NERC:No</v>
      </c>
      <c r="I17" s="115" t="str">
        <f>CONCATENATE("OC:",OC!F17,"     PC:",PC!F17,"     RE:",RE!F17,"     NERC:",NERC!F17)</f>
        <v>OC:No     PC:No     RE:No     NERC:No</v>
      </c>
      <c r="J17" s="115" t="str">
        <f>CONCATENATE("OC:",OC!G17,"     PC:",PC!G17,"     RE:",RE!G17,"     NERC:",NERC!G17)</f>
        <v>OC:Yes     PC:Yes     RE:Yes     NERC:Yes</v>
      </c>
      <c r="K17" s="115" t="str">
        <f>CONCATENATE("OC:",OC!H17,"     PC:",PC!H17,"     RE:",RE!H17,"     NERC:",NERC!H17)</f>
        <v>OC:Yes     PC:Yes     RE:Yes     NERC:Yes</v>
      </c>
      <c r="L17" s="115" t="str">
        <f>CONCATENATE("OC:",OC!I17,"     PC:",PC!I17,"     RE:",RE!I17,"     NERC:",NERC!I17)</f>
        <v>OC:Yes     PC:Yes     RE:Yes     NERC:No</v>
      </c>
      <c r="M17" s="115" t="str">
        <f>CONCATENATE("OC:",OC!J17,"     PC:",PC!J17,"     RE:",RE!J17,"     NERC:",NERC!J17)</f>
        <v>OC:Yes     PC:Yes     RE:Yes     NERC:Yes</v>
      </c>
      <c r="N17" s="115" t="str">
        <f>CONCATENATE("OC:",OC!K17,"     PC:",PC!K17,"     RE:",RE!K17,"     NERC:",NERC!K17)</f>
        <v>OC:Yes     PC:Yes     RE:Yes     NERC:Yes</v>
      </c>
      <c r="O17" s="115" t="str">
        <f>CONCATENATE("OC:",OC!L17,"     PC:",PC!L17,"     RE:",RE!L17,"     NERC:",NERC!L17)</f>
        <v>OC:Yes     PC:Yes     RE:Yes     NERC:Yes</v>
      </c>
      <c r="P17" s="115" t="str">
        <f>CONCATENATE("OC:",OC!M17,"     PC:",PC!M17,"     RE:",RE!M17,"     NERC:",NERC!M17)</f>
        <v>OC:Yes     PC:Yes     RE:Yes     NERC:Yes</v>
      </c>
      <c r="Q17" s="115" t="str">
        <f>CONCATENATE("OC:",OC!N17,"     PC:",PC!N17,"     RE:",RE!N17,"     NERC:",NERC!N17)</f>
        <v>OC:Yes     PC:Yes     RE:Yes     NERC:Yes</v>
      </c>
      <c r="R17" s="115" t="str">
        <f>CONCATENATE("OC:",OC!O17,"     PC:",PC!O17,"     RE:",RE!O17,"     NERC:",NERC!O17)</f>
        <v>OC:Yes     PC:Yes     RE:Yes     NERC:Yes</v>
      </c>
      <c r="S17" s="115" t="str">
        <f>CONCATENATE("OC:",OC!P17,"     PC:",PC!P17,"     RE:",RE!P17,"     NERC:",NERC!P17)</f>
        <v>OC:Yes     PC:Yes     RE:Yes     NERC:Yes</v>
      </c>
      <c r="T17" s="115" t="str">
        <f>CONCATENATE("OC:",OC!Q17,"     PC:",PC!Q17,"     RE:",RE!Q17,"     NERC:",NERC!Q17)</f>
        <v>OC:Yes     PC:Yes     RE:Yes     NERC:Yes</v>
      </c>
      <c r="U17" s="115" t="str">
        <f>CONCATENATE("OC:",OC!R17,"     PC:",PC!R17,"     RE:",RE!R17,"     NERC:",NERC!R17)</f>
        <v>OC:Yes     PC:Yes     RE:Yes     NERC:Yes</v>
      </c>
      <c r="V17" s="115" t="str">
        <f>CONCATENATE("OC:",OC!S17,"     PC:",PC!S17,"     RE:",RE!S17,"     NERC:",NERC!S17)</f>
        <v>OC:Yes     PC:Yes     RE:Yes     NERC:No</v>
      </c>
      <c r="W17" s="115" t="str">
        <f>CONCATENATE("OC:",OC!T17,"     PC:",PC!T17,"     RE:",RE!T17,"     NERC:",NERC!T17)</f>
        <v>OC:Yes     PC:Yes     RE:Yes     NERC:Yes</v>
      </c>
      <c r="X17" s="115" t="str">
        <f>CONCATENATE("OC:",OC!U17,"     PC:",PC!U17,"     RE:",RE!U17,"     NERC:",NERC!U17)</f>
        <v>OC:Yes     PC:Yes     RE:Yes     NERC:Yes</v>
      </c>
      <c r="Y17" s="115" t="str">
        <f>CONCATENATE("OC:",OC!V17,"     PC:",PC!V17,"     RE:",RE!V17,"     NERC:",NERC!V17)</f>
        <v>OC:Yes     PC:Yes     RE:Yes     NERC:Yes</v>
      </c>
      <c r="Z17" s="75" t="str">
        <f>CONCATENATE("Delta:",'2018 Summary Grades'!$H17,""&amp;CHAR(10)&amp;"OC:",'2018 Summary Grades'!$C17,""&amp;CHAR(10)&amp;"PC:",'2018 Summary Grades'!$D17,""&amp;CHAR(10)&amp;"RE:",'2018 Summary Grades'!$E17,""&amp;CHAR(10)&amp;"NERC:",'2018 Summary Grades'!$F17)</f>
        <v>Delta:1
OC:3
PC:3
RE:3
NERC:2</v>
      </c>
      <c r="AA17" s="133" t="str">
        <f>CONCATENATE("Delta:",'2018 Summary Grades'!$N17,""&amp;CHAR(10)&amp;"OC:",'2018 Summary Grades'!$I17,""&amp;CHAR(10)&amp;"PC:",'2018 Summary Grades'!$J17,""&amp;CHAR(10)&amp;"RE:",'2018 Summary Grades'!$K17,""&amp;CHAR(10)&amp;"NERC:",'2018 Summary Grades'!$L17)</f>
        <v>Delta:1
OC:13
PC:13
RE:13
NERC:12</v>
      </c>
      <c r="AB17" s="76" t="str">
        <f>CONCATENATE("OC: ",IF(OC!$Y17=0,"No comment",OC!$Y17),""&amp;CHAR(10)&amp;""&amp;CHAR(10)&amp;"PC: ",IF(PC!$Y17=0,"No comment",PC!$Y17),""&amp;CHAR(10)&amp;""&amp;CHAR(10)&amp;"RE: ",IF(RE!$Y17=0,"No comment",RE!$Y17),""&amp;CHAR(10)&amp;""&amp;CHAR(10)&amp;"NERC: ",IF(NERC!$Y17=0,"No comment",NERC!$Y17))</f>
        <v>OC: No comment
PC: No comment
RE: In the Applicability section there is reference to PCs identifying IROLs for lines less than 200 kV.  This needs to be revisited.  The FAC project team is moving forward with recommending retirement of FAC-010 because PC's don't develop IROLs.  All references to PCs identifying IROLs will have to be revisited.  Specifically in this standard and the CIP-002 standard.
NERC: C3: Is there potential to consider vegetation outside the right-of-way.
Q7: WECC is moving away from Major WECC Transfer Path.</v>
      </c>
      <c r="AC17" s="76">
        <f>OC!$Y17</f>
        <v>0</v>
      </c>
      <c r="AD17" s="76">
        <f>PC!$Y17</f>
        <v>0</v>
      </c>
      <c r="AE17" s="76" t="str">
        <f>RE!$Y17</f>
        <v>In the Applicability section there is reference to PCs identifying IROLs for lines less than 200 kV.  This needs to be revisited.  The FAC project team is moving forward with recommending retirement of FAC-010 because PC's don't develop IROLs.  All references to PCs identifying IROLs will have to be revisited.  Specifically in this standard and the CIP-002 standard.</v>
      </c>
      <c r="AF17" s="76" t="str">
        <f>NERC!$Y17</f>
        <v>C3: Is there potential to consider vegetation outside the right-of-way.
Q7: WECC is moving away from Major WECC Transfer Path.</v>
      </c>
      <c r="AG17" s="117"/>
      <c r="AH17" s="117"/>
      <c r="AI17" s="117"/>
      <c r="AJ17" s="117"/>
    </row>
    <row r="18" spans="1:36" s="3" customFormat="1" ht="244.8" x14ac:dyDescent="0.3">
      <c r="A18" s="4" t="s">
        <v>24</v>
      </c>
      <c r="B18" s="4" t="s">
        <v>18</v>
      </c>
      <c r="C18" s="76" t="s">
        <v>84</v>
      </c>
      <c r="D18" s="75" t="str">
        <f>CONCATENATE("Delta:",'2018 Summary Grades'!$H18,""&amp;CHAR(10)&amp;"OC:",'2018 Summary Grades'!$C18,""&amp;CHAR(10)&amp;"PC:",'2018 Summary Grades'!$D18,""&amp;CHAR(10)&amp;"RE:",'2018 Summary Grades'!$E18,""&amp;CHAR(10)&amp;"NERC:",'2018 Summary Grades'!$F18)</f>
        <v>Delta:1
OC:3
PC:3
RE:3
NERC:2</v>
      </c>
      <c r="E18" s="133" t="str">
        <f>CONCATENATE("Delta:",'2018 Summary Grades'!$N18,""&amp;CHAR(10)&amp;"OC:",'2018 Summary Grades'!$I18,""&amp;CHAR(10)&amp;"PC:",'2018 Summary Grades'!$J18,""&amp;CHAR(10)&amp;"RE:",'2018 Summary Grades'!$K18,""&amp;CHAR(10)&amp;"NERC:",'2018 Summary Grades'!$L18)</f>
        <v>Delta:2
OC:13
PC:12
RE:12
NERC:11</v>
      </c>
      <c r="F18" s="76" t="str">
        <f>CONCATENATE("OC: ",IF(OC!$Y18=0,"No comment",OC!$Y18),""&amp;CHAR(10)&amp;""&amp;CHAR(10)&amp;"PC: ",IF(PC!$Y18=0,"No comment",PC!$Y18),""&amp;CHAR(10)&amp;""&amp;CHAR(10)&amp;"RE: ",IF(RE!$Y18=0,"No comment",RE!$Y18),""&amp;CHAR(10)&amp;""&amp;CHAR(10)&amp;"NERC: ",IF(NERC!$Y18=0,"No comment",NERC!$Y18))</f>
        <v>OC: No comment
PC: Clear definition of Sustained Outage.
RE: Requirement 2.1 is missing "as shown in FAC-003-Table 2". The language is not consistent however it is referenced in the VSLs. 
NERC: C3: Is there potential to consider vegetation outside the right-of-way.
Q7: WECC is moving away from Major WECC Transfer Path.
Q12: Table 2 for MVCD is not referenced in 2.1 like it is in 1.1.</v>
      </c>
      <c r="G18" s="115" t="str">
        <f>CONCATENATE("OC:",OC!D18,"     PC:",PC!D18,"     RE:",RE!D18,"     NERC:",NERC!D18)</f>
        <v>OC:Yes     PC:Yes     RE:Yes     NERC:Yes</v>
      </c>
      <c r="H18" s="115" t="str">
        <f>CONCATENATE("OC:",OC!E18,"     PC:",PC!E18,"     RE:",RE!E18,"     NERC:",NERC!E18)</f>
        <v>OC:No     PC:No     RE:No     NERC:No</v>
      </c>
      <c r="I18" s="115" t="str">
        <f>CONCATENATE("OC:",OC!F18,"     PC:",PC!F18,"     RE:",RE!F18,"     NERC:",NERC!F18)</f>
        <v>OC:No     PC:No     RE:No     NERC:No</v>
      </c>
      <c r="J18" s="115" t="str">
        <f>CONCATENATE("OC:",OC!G18,"     PC:",PC!G18,"     RE:",RE!G18,"     NERC:",NERC!G18)</f>
        <v>OC:Yes     PC:Yes     RE:Yes     NERC:Yes</v>
      </c>
      <c r="K18" s="115" t="str">
        <f>CONCATENATE("OC:",OC!H18,"     PC:",PC!H18,"     RE:",RE!H18,"     NERC:",NERC!H18)</f>
        <v>OC:Yes     PC:Yes     RE:Yes     NERC:Yes</v>
      </c>
      <c r="L18" s="115" t="str">
        <f>CONCATENATE("OC:",OC!I18,"     PC:",PC!I18,"     RE:",RE!I18,"     NERC:",NERC!I18)</f>
        <v>OC:Yes     PC:Yes     RE:Yes     NERC:No</v>
      </c>
      <c r="M18" s="115" t="str">
        <f>CONCATENATE("OC:",OC!J18,"     PC:",PC!J18,"     RE:",RE!J18,"     NERC:",NERC!J18)</f>
        <v>OC:Yes     PC:Yes     RE:Yes     NERC:Yes</v>
      </c>
      <c r="N18" s="115" t="str">
        <f>CONCATENATE("OC:",OC!K18,"     PC:",PC!K18,"     RE:",RE!K18,"     NERC:",NERC!K18)</f>
        <v>OC:Yes     PC:Yes     RE:Yes     NERC:Yes</v>
      </c>
      <c r="O18" s="115" t="str">
        <f>CONCATENATE("OC:",OC!L18,"     PC:",PC!L18,"     RE:",RE!L18,"     NERC:",NERC!L18)</f>
        <v>OC:Yes     PC:Yes     RE:Yes     NERC:Yes</v>
      </c>
      <c r="P18" s="115" t="str">
        <f>CONCATENATE("OC:",OC!M18,"     PC:",PC!M18,"     RE:",RE!M18,"     NERC:",NERC!M18)</f>
        <v>OC:Yes     PC:Yes     RE:Yes     NERC:Yes</v>
      </c>
      <c r="Q18" s="115" t="str">
        <f>CONCATENATE("OC:",OC!N18,"     PC:",PC!N18,"     RE:",RE!N18,"     NERC:",NERC!N18)</f>
        <v>OC:Yes     PC:Yes     RE:Yes     NERC:Yes</v>
      </c>
      <c r="R18" s="115" t="str">
        <f>CONCATENATE("OC:",OC!O18,"     PC:",PC!O18,"     RE:",RE!O18,"     NERC:",NERC!O18)</f>
        <v>OC:Yes     PC:Yes     RE:Yes     NERC:Yes</v>
      </c>
      <c r="S18" s="115" t="str">
        <f>CONCATENATE("OC:",OC!P18,"     PC:",PC!P18,"     RE:",RE!P18,"     NERC:",NERC!P18)</f>
        <v>OC:Yes     PC:Yes     RE:Yes     NERC:Yes</v>
      </c>
      <c r="T18" s="115" t="str">
        <f>CONCATENATE("OC:",OC!Q18,"     PC:",PC!Q18,"     RE:",RE!Q18,"     NERC:",NERC!Q18)</f>
        <v>OC:Yes     PC:Yes     RE:Yes     NERC:Yes</v>
      </c>
      <c r="U18" s="115" t="str">
        <f>CONCATENATE("OC:",OC!R18,"     PC:",PC!R18,"     RE:",RE!R18,"     NERC:",NERC!R18)</f>
        <v>OC:Yes     PC:Yes     RE:Yes     NERC:Yes</v>
      </c>
      <c r="V18" s="115" t="str">
        <f>CONCATENATE("OC:",OC!S18,"     PC:",PC!S18,"     RE:",RE!S18,"     NERC:",NERC!S18)</f>
        <v>OC:Yes     PC:No     RE:Yes     NERC:No</v>
      </c>
      <c r="W18" s="115" t="str">
        <f>CONCATENATE("OC:",OC!T18,"     PC:",PC!T18,"     RE:",RE!T18,"     NERC:",NERC!T18)</f>
        <v>OC:Yes     PC:Yes     RE:Yes     NERC:Yes</v>
      </c>
      <c r="X18" s="115" t="str">
        <f>CONCATENATE("OC:",OC!U18,"     PC:",PC!U18,"     RE:",RE!U18,"     NERC:",NERC!U18)</f>
        <v>OC:Yes     PC:Yes     RE:No     NERC:No</v>
      </c>
      <c r="Y18" s="115" t="str">
        <f>CONCATENATE("OC:",OC!V18,"     PC:",PC!V18,"     RE:",RE!V18,"     NERC:",NERC!V18)</f>
        <v>OC:Yes     PC:Yes     RE:Yes     NERC:Yes</v>
      </c>
      <c r="Z18" s="75" t="str">
        <f>CONCATENATE("Delta:",'2018 Summary Grades'!$H18,""&amp;CHAR(10)&amp;"OC:",'2018 Summary Grades'!$C18,""&amp;CHAR(10)&amp;"PC:",'2018 Summary Grades'!$D18,""&amp;CHAR(10)&amp;"RE:",'2018 Summary Grades'!$E18,""&amp;CHAR(10)&amp;"NERC:",'2018 Summary Grades'!$F18)</f>
        <v>Delta:1
OC:3
PC:3
RE:3
NERC:2</v>
      </c>
      <c r="AA18" s="133" t="str">
        <f>CONCATENATE("Delta:",'2018 Summary Grades'!$N18,""&amp;CHAR(10)&amp;"OC:",'2018 Summary Grades'!$I18,""&amp;CHAR(10)&amp;"PC:",'2018 Summary Grades'!$J18,""&amp;CHAR(10)&amp;"RE:",'2018 Summary Grades'!$K18,""&amp;CHAR(10)&amp;"NERC:",'2018 Summary Grades'!$L18)</f>
        <v>Delta:2
OC:13
PC:12
RE:12
NERC:11</v>
      </c>
      <c r="AB18" s="76" t="str">
        <f>CONCATENATE("OC: ",IF(OC!$Y18=0,"No comment",OC!$Y18),""&amp;CHAR(10)&amp;""&amp;CHAR(10)&amp;"PC: ",IF(PC!$Y18=0,"No comment",PC!$Y18),""&amp;CHAR(10)&amp;""&amp;CHAR(10)&amp;"RE: ",IF(RE!$Y18=0,"No comment",RE!$Y18),""&amp;CHAR(10)&amp;""&amp;CHAR(10)&amp;"NERC: ",IF(NERC!$Y18=0,"No comment",NERC!$Y18))</f>
        <v>OC: No comment
PC: Clear definition of Sustained Outage.
RE: Requirement 2.1 is missing "as shown in FAC-003-Table 2". The language is not consistent however it is referenced in the VSLs. 
NERC: C3: Is there potential to consider vegetation outside the right-of-way.
Q7: WECC is moving away from Major WECC Transfer Path.
Q12: Table 2 for MVCD is not referenced in 2.1 like it is in 1.1.</v>
      </c>
      <c r="AC18" s="76">
        <f>OC!$Y18</f>
        <v>0</v>
      </c>
      <c r="AD18" s="76" t="str">
        <f>PC!$Y18</f>
        <v>Clear definition of Sustained Outage.</v>
      </c>
      <c r="AE18" s="76" t="str">
        <f>RE!$Y18</f>
        <v xml:space="preserve">Requirement 2.1 is missing "as shown in FAC-003-Table 2". The language is not consistent however it is referenced in the VSLs. </v>
      </c>
      <c r="AF18" s="76" t="str">
        <f>NERC!$Y18</f>
        <v>C3: Is there potential to consider vegetation outside the right-of-way.
Q7: WECC is moving away from Major WECC Transfer Path.
Q12: Table 2 for MVCD is not referenced in 2.1 like it is in 1.1.</v>
      </c>
      <c r="AG18" s="117"/>
      <c r="AH18" s="117"/>
      <c r="AI18" s="117"/>
      <c r="AJ18" s="117"/>
    </row>
    <row r="19" spans="1:36" s="3" customFormat="1" ht="316.8" x14ac:dyDescent="0.3">
      <c r="A19" s="4" t="s">
        <v>24</v>
      </c>
      <c r="B19" s="4" t="s">
        <v>19</v>
      </c>
      <c r="C19" s="76" t="s">
        <v>85</v>
      </c>
      <c r="D19" s="75" t="str">
        <f>CONCATENATE("Delta:",'2018 Summary Grades'!$H19,""&amp;CHAR(10)&amp;"OC:",'2018 Summary Grades'!$C19,""&amp;CHAR(10)&amp;"PC:",'2018 Summary Grades'!$D19,""&amp;CHAR(10)&amp;"RE:",'2018 Summary Grades'!$E19,""&amp;CHAR(10)&amp;"NERC:",'2018 Summary Grades'!$F19)</f>
        <v>Delta:0
OC:3
PC:3
RE:3
NERC:3</v>
      </c>
      <c r="E19" s="133" t="str">
        <f>CONCATENATE("Delta:",'2018 Summary Grades'!$N19,""&amp;CHAR(10)&amp;"OC:",'2018 Summary Grades'!$I19,""&amp;CHAR(10)&amp;"PC:",'2018 Summary Grades'!$J19,""&amp;CHAR(10)&amp;"RE:",'2018 Summary Grades'!$K19,""&amp;CHAR(10)&amp;"NERC:",'2018 Summary Grades'!$L19)</f>
        <v>Delta:1
OC:13
PC:13
RE:12
NERC:13</v>
      </c>
      <c r="F19" s="76" t="str">
        <f>CONCATENATE("OC: ",IF(OC!$Y19=0,"No comment",OC!$Y19),""&amp;CHAR(10)&amp;""&amp;CHAR(10)&amp;"PC: ",IF(PC!$Y19=0,"No comment",PC!$Y19),""&amp;CHAR(10)&amp;""&amp;CHAR(10)&amp;"RE: ",IF(RE!$Y19=0,"No comment",RE!$Y19),""&amp;CHAR(10)&amp;""&amp;CHAR(10)&amp;"NERC: ",IF(NERC!$Y19=0,"No comment",NERC!$Y19))</f>
        <v>OC: No comment
PC: This Requirement acts as a control to support compliance with R1 and R2.  R1 and R2 are the ultimate goal - no vegetation encroachment within the MVCD and no faults.  This Requirement deals with how NERC expects the Transmission Owner to achieve compliance with R1 and R2.
RE: The reliability objective of the standard is not necessarily contingent to a specific method or strategy or even having one.  The objective is to have no vegetation related outages and specificity of how that is achieved is a detail appropriate for a guideline. 
NERC: No comment</v>
      </c>
      <c r="G19" s="115" t="str">
        <f>CONCATENATE("OC:",OC!D19,"     PC:",PC!D19,"     RE:",RE!D19,"     NERC:",NERC!D19)</f>
        <v>OC:Yes     PC:Yes     RE:Yes     NERC:Yes</v>
      </c>
      <c r="H19" s="115" t="str">
        <f>CONCATENATE("OC:",OC!E19,"     PC:",PC!E19,"     RE:",RE!E19,"     NERC:",NERC!E19)</f>
        <v>OC:No     PC:No     RE:No     NERC:No</v>
      </c>
      <c r="I19" s="115" t="str">
        <f>CONCATENATE("OC:",OC!F19,"     PC:",PC!F19,"     RE:",RE!F19,"     NERC:",NERC!F19)</f>
        <v>OC:No     PC:No     RE:Yes     NERC:No</v>
      </c>
      <c r="J19" s="115" t="str">
        <f>CONCATENATE("OC:",OC!G19,"     PC:",PC!G19,"     RE:",RE!G19,"     NERC:",NERC!G19)</f>
        <v>OC:Yes     PC:Yes     RE:Yes     NERC:Yes</v>
      </c>
      <c r="K19" s="115" t="str">
        <f>CONCATENATE("OC:",OC!H19,"     PC:",PC!H19,"     RE:",RE!H19,"     NERC:",NERC!H19)</f>
        <v>OC:Yes     PC:Yes     RE:Yes     NERC:Yes</v>
      </c>
      <c r="L19" s="115" t="str">
        <f>CONCATENATE("OC:",OC!I19,"     PC:",PC!I19,"     RE:",RE!I19,"     NERC:",NERC!I19)</f>
        <v>OC:Yes     PC:Yes     RE:Yes     NERC:Yes</v>
      </c>
      <c r="M19" s="115" t="str">
        <f>CONCATENATE("OC:",OC!J19,"     PC:",PC!J19,"     RE:",RE!J19,"     NERC:",NERC!J19)</f>
        <v>OC:Yes     PC:Yes     RE:No     NERC:Yes</v>
      </c>
      <c r="N19" s="115" t="str">
        <f>CONCATENATE("OC:",OC!K19,"     PC:",PC!K19,"     RE:",RE!K19,"     NERC:",NERC!K19)</f>
        <v>OC:Yes     PC:Yes     RE:Yes     NERC:Yes</v>
      </c>
      <c r="O19" s="115" t="str">
        <f>CONCATENATE("OC:",OC!L19,"     PC:",PC!L19,"     RE:",RE!L19,"     NERC:",NERC!L19)</f>
        <v>OC:Yes     PC:Yes     RE:Yes     NERC:Yes</v>
      </c>
      <c r="P19" s="115" t="str">
        <f>CONCATENATE("OC:",OC!M19,"     PC:",PC!M19,"     RE:",RE!M19,"     NERC:",NERC!M19)</f>
        <v>OC:Yes     PC:Yes     RE:Yes     NERC:Yes</v>
      </c>
      <c r="Q19" s="115" t="str">
        <f>CONCATENATE("OC:",OC!N19,"     PC:",PC!N19,"     RE:",RE!N19,"     NERC:",NERC!N19)</f>
        <v>OC:Yes     PC:Yes     RE:Yes     NERC:Yes</v>
      </c>
      <c r="R19" s="115" t="str">
        <f>CONCATENATE("OC:",OC!O19,"     PC:",PC!O19,"     RE:",RE!O19,"     NERC:",NERC!O19)</f>
        <v>OC:Yes     PC:Yes     RE:Yes     NERC:Yes</v>
      </c>
      <c r="S19" s="115" t="str">
        <f>CONCATENATE("OC:",OC!P19,"     PC:",PC!P19,"     RE:",RE!P19,"     NERC:",NERC!P19)</f>
        <v>OC:Yes     PC:Yes     RE:Yes     NERC:Yes</v>
      </c>
      <c r="T19" s="115" t="str">
        <f>CONCATENATE("OC:",OC!Q19,"     PC:",PC!Q19,"     RE:",RE!Q19,"     NERC:",NERC!Q19)</f>
        <v>OC:Yes     PC:Yes     RE:Yes     NERC:Yes</v>
      </c>
      <c r="U19" s="115" t="str">
        <f>CONCATENATE("OC:",OC!R19,"     PC:",PC!R19,"     RE:",RE!R19,"     NERC:",NERC!R19)</f>
        <v>OC:Yes     PC:Yes     RE:Yes     NERC:Yes</v>
      </c>
      <c r="V19" s="115" t="str">
        <f>CONCATENATE("OC:",OC!S19,"     PC:",PC!S19,"     RE:",RE!S19,"     NERC:",NERC!S19)</f>
        <v>OC:Yes     PC:Yes     RE:Yes     NERC:Yes</v>
      </c>
      <c r="W19" s="115" t="str">
        <f>CONCATENATE("OC:",OC!T19,"     PC:",PC!T19,"     RE:",RE!T19,"     NERC:",NERC!T19)</f>
        <v>OC:Yes     PC:Yes     RE:Yes     NERC:Yes</v>
      </c>
      <c r="X19" s="115" t="str">
        <f>CONCATENATE("OC:",OC!U19,"     PC:",PC!U19,"     RE:",RE!U19,"     NERC:",NERC!U19)</f>
        <v>OC:Yes     PC:Yes     RE:Yes     NERC:Yes</v>
      </c>
      <c r="Y19" s="115" t="str">
        <f>CONCATENATE("OC:",OC!V19,"     PC:",PC!V19,"     RE:",RE!V19,"     NERC:",NERC!V19)</f>
        <v>OC:Yes     PC:Yes     RE:Yes     NERC:Yes</v>
      </c>
      <c r="Z19" s="75" t="str">
        <f>CONCATENATE("Delta:",'2018 Summary Grades'!$H19,""&amp;CHAR(10)&amp;"OC:",'2018 Summary Grades'!$C19,""&amp;CHAR(10)&amp;"PC:",'2018 Summary Grades'!$D19,""&amp;CHAR(10)&amp;"RE:",'2018 Summary Grades'!$E19,""&amp;CHAR(10)&amp;"NERC:",'2018 Summary Grades'!$F19)</f>
        <v>Delta:0
OC:3
PC:3
RE:3
NERC:3</v>
      </c>
      <c r="AA19" s="133" t="str">
        <f>CONCATENATE("Delta:",'2018 Summary Grades'!$N19,""&amp;CHAR(10)&amp;"OC:",'2018 Summary Grades'!$I19,""&amp;CHAR(10)&amp;"PC:",'2018 Summary Grades'!$J19,""&amp;CHAR(10)&amp;"RE:",'2018 Summary Grades'!$K19,""&amp;CHAR(10)&amp;"NERC:",'2018 Summary Grades'!$L19)</f>
        <v>Delta:1
OC:13
PC:13
RE:12
NERC:13</v>
      </c>
      <c r="AB19" s="76" t="str">
        <f>CONCATENATE("OC: ",IF(OC!$Y19=0,"No comment",OC!$Y19),""&amp;CHAR(10)&amp;""&amp;CHAR(10)&amp;"PC: ",IF(PC!$Y19=0,"No comment",PC!$Y19),""&amp;CHAR(10)&amp;""&amp;CHAR(10)&amp;"RE: ",IF(RE!$Y19=0,"No comment",RE!$Y19),""&amp;CHAR(10)&amp;""&amp;CHAR(10)&amp;"NERC: ",IF(NERC!$Y19=0,"No comment",NERC!$Y19))</f>
        <v>OC: No comment
PC: This Requirement acts as a control to support compliance with R1 and R2.  R1 and R2 are the ultimate goal - no vegetation encroachment within the MVCD and no faults.  This Requirement deals with how NERC expects the Transmission Owner to achieve compliance with R1 and R2.
RE: The reliability objective of the standard is not necessarily contingent to a specific method or strategy or even having one.  The objective is to have no vegetation related outages and specificity of how that is achieved is a detail appropriate for a guideline. 
NERC: No comment</v>
      </c>
      <c r="AC19" s="76">
        <f>OC!$Y19</f>
        <v>0</v>
      </c>
      <c r="AD19" s="76" t="str">
        <f>PC!$Y19</f>
        <v>This Requirement acts as a control to support compliance with R1 and R2.  R1 and R2 are the ultimate goal - no vegetation encroachment within the MVCD and no faults.  This Requirement deals with how NERC expects the Transmission Owner to achieve compliance with R1 and R2.</v>
      </c>
      <c r="AE19" s="76" t="str">
        <f>RE!$Y19</f>
        <v xml:space="preserve">The reliability objective of the standard is not necessarily contingent to a specific method or strategy or even having one.  The objective is to have no vegetation related outages and specificity of how that is achieved is a detail appropriate for a guideline. </v>
      </c>
      <c r="AF19" s="76">
        <f>NERC!$Y19</f>
        <v>0</v>
      </c>
      <c r="AG19" s="117"/>
      <c r="AH19" s="117"/>
      <c r="AI19" s="117"/>
      <c r="AJ19" s="117"/>
    </row>
    <row r="20" spans="1:36" s="3" customFormat="1" ht="172.8" x14ac:dyDescent="0.3">
      <c r="A20" s="4" t="s">
        <v>24</v>
      </c>
      <c r="B20" s="4" t="s">
        <v>20</v>
      </c>
      <c r="C20" s="76" t="s">
        <v>86</v>
      </c>
      <c r="D20" s="75" t="str">
        <f>CONCATENATE("Delta:",'2018 Summary Grades'!$H20,""&amp;CHAR(10)&amp;"OC:",'2018 Summary Grades'!$C20,""&amp;CHAR(10)&amp;"PC:",'2018 Summary Grades'!$D20,""&amp;CHAR(10)&amp;"RE:",'2018 Summary Grades'!$E20,""&amp;CHAR(10)&amp;"NERC:",'2018 Summary Grades'!$F20)</f>
        <v>Delta:0
OC:3
PC:3
RE:3
NERC:3</v>
      </c>
      <c r="E20" s="133" t="str">
        <f>CONCATENATE("Delta:",'2018 Summary Grades'!$N20,""&amp;CHAR(10)&amp;"OC:",'2018 Summary Grades'!$I20,""&amp;CHAR(10)&amp;"PC:",'2018 Summary Grades'!$J20,""&amp;CHAR(10)&amp;"RE:",'2018 Summary Grades'!$K20,""&amp;CHAR(10)&amp;"NERC:",'2018 Summary Grades'!$L20)</f>
        <v>Delta:3
OC:13
PC:13
RE:10
NERC:13</v>
      </c>
      <c r="F20" s="76" t="str">
        <f>CONCATENATE("OC: ",IF(OC!$Y20=0,"No comment",OC!$Y20),""&amp;CHAR(10)&amp;""&amp;CHAR(10)&amp;"PC: ",IF(PC!$Y20=0,"No comment",PC!$Y20),""&amp;CHAR(10)&amp;""&amp;CHAR(10)&amp;"RE: ",IF(RE!$Y20=0,"No comment",RE!$Y20),""&amp;CHAR(10)&amp;""&amp;CHAR(10)&amp;"NERC: ",IF(NERC!$Y20=0,"No comment",NERC!$Y20))</f>
        <v>OC: No comment
PC: No comment
RE: The phrase "without any intentional time delay" has questionable value in this context and from a compliance point is difficult to measure. 
Can be consolidated with R1.
NERC: No comment</v>
      </c>
      <c r="G20" s="115" t="str">
        <f>CONCATENATE("OC:",OC!D20,"     PC:",PC!D20,"     RE:",RE!D20,"     NERC:",NERC!D20)</f>
        <v>OC:Yes     PC:Yes     RE:Yes     NERC:Yes</v>
      </c>
      <c r="H20" s="115" t="str">
        <f>CONCATENATE("OC:",OC!E20,"     PC:",PC!E20,"     RE:",RE!E20,"     NERC:",NERC!E20)</f>
        <v>OC:No     PC:No     RE:No     NERC:No</v>
      </c>
      <c r="I20" s="115" t="str">
        <f>CONCATENATE("OC:",OC!F20,"     PC:",PC!F20,"     RE:",RE!F20,"     NERC:",NERC!F20)</f>
        <v>OC:No     PC:No     RE:No     NERC:No</v>
      </c>
      <c r="J20" s="115" t="str">
        <f>CONCATENATE("OC:",OC!G20,"     PC:",PC!G20,"     RE:",RE!G20,"     NERC:",NERC!G20)</f>
        <v>OC:Yes     PC:Yes     RE:Yes     NERC:Yes</v>
      </c>
      <c r="K20" s="115" t="str">
        <f>CONCATENATE("OC:",OC!H20,"     PC:",PC!H20,"     RE:",RE!H20,"     NERC:",NERC!H20)</f>
        <v>OC:Yes     PC:Yes     RE:Yes     NERC:Yes</v>
      </c>
      <c r="L20" s="115" t="str">
        <f>CONCATENATE("OC:",OC!I20,"     PC:",PC!I20,"     RE:",RE!I20,"     NERC:",NERC!I20)</f>
        <v>OC:Yes     PC:Yes     RE:Yes     NERC:Yes</v>
      </c>
      <c r="M20" s="115" t="str">
        <f>CONCATENATE("OC:",OC!J20,"     PC:",PC!J20,"     RE:",RE!J20,"     NERC:",NERC!J20)</f>
        <v>OC:Yes     PC:Yes     RE:No     NERC:Yes</v>
      </c>
      <c r="N20" s="115" t="str">
        <f>CONCATENATE("OC:",OC!K20,"     PC:",PC!K20,"     RE:",RE!K20,"     NERC:",NERC!K20)</f>
        <v>OC:Yes     PC:Yes     RE:Yes     NERC:Yes</v>
      </c>
      <c r="O20" s="115" t="str">
        <f>CONCATENATE("OC:",OC!L20,"     PC:",PC!L20,"     RE:",RE!L20,"     NERC:",NERC!L20)</f>
        <v>OC:Yes     PC:Yes     RE:Yes     NERC:Yes</v>
      </c>
      <c r="P20" s="115" t="str">
        <f>CONCATENATE("OC:",OC!M20,"     PC:",PC!M20,"     RE:",RE!M20,"     NERC:",NERC!M20)</f>
        <v>OC:Yes     PC:Yes     RE:Yes     NERC:Yes</v>
      </c>
      <c r="Q20" s="115" t="str">
        <f>CONCATENATE("OC:",OC!N20,"     PC:",PC!N20,"     RE:",RE!N20,"     NERC:",NERC!N20)</f>
        <v>OC:Yes     PC:Yes     RE:Yes     NERC:Yes</v>
      </c>
      <c r="R20" s="115" t="str">
        <f>CONCATENATE("OC:",OC!O20,"     PC:",PC!O20,"     RE:",RE!O20,"     NERC:",NERC!O20)</f>
        <v>OC:Yes     PC:Yes     RE:Yes     NERC:Yes</v>
      </c>
      <c r="S20" s="115" t="str">
        <f>CONCATENATE("OC:",OC!P20,"     PC:",PC!P20,"     RE:",RE!P20,"     NERC:",NERC!P20)</f>
        <v>OC:Yes     PC:Yes     RE:No     NERC:Yes</v>
      </c>
      <c r="T20" s="115" t="str">
        <f>CONCATENATE("OC:",OC!Q20,"     PC:",PC!Q20,"     RE:",RE!Q20,"     NERC:",NERC!Q20)</f>
        <v>OC:Yes     PC:Yes     RE:Yes     NERC:Yes</v>
      </c>
      <c r="U20" s="115" t="str">
        <f>CONCATENATE("OC:",OC!R20,"     PC:",PC!R20,"     RE:",RE!R20,"     NERC:",NERC!R20)</f>
        <v>OC:Yes     PC:Yes     RE:Yes     NERC:Yes</v>
      </c>
      <c r="V20" s="115" t="str">
        <f>CONCATENATE("OC:",OC!S20,"     PC:",PC!S20,"     RE:",RE!S20,"     NERC:",NERC!S20)</f>
        <v>OC:Yes     PC:Yes     RE:No     NERC:Yes</v>
      </c>
      <c r="W20" s="115" t="str">
        <f>CONCATENATE("OC:",OC!T20,"     PC:",PC!T20,"     RE:",RE!T20,"     NERC:",NERC!T20)</f>
        <v>OC:Yes     PC:Yes     RE:Yes     NERC:Yes</v>
      </c>
      <c r="X20" s="115" t="str">
        <f>CONCATENATE("OC:",OC!U20,"     PC:",PC!U20,"     RE:",RE!U20,"     NERC:",NERC!U20)</f>
        <v>OC:Yes     PC:Yes     RE:Yes     NERC:Yes</v>
      </c>
      <c r="Y20" s="115" t="str">
        <f>CONCATENATE("OC:",OC!V20,"     PC:",PC!V20,"     RE:",RE!V20,"     NERC:",NERC!V20)</f>
        <v>OC:Yes     PC:Yes     RE:Yes     NERC:Yes</v>
      </c>
      <c r="Z20" s="75" t="str">
        <f>CONCATENATE("Delta:",'2018 Summary Grades'!$H20,""&amp;CHAR(10)&amp;"OC:",'2018 Summary Grades'!$C20,""&amp;CHAR(10)&amp;"PC:",'2018 Summary Grades'!$D20,""&amp;CHAR(10)&amp;"RE:",'2018 Summary Grades'!$E20,""&amp;CHAR(10)&amp;"NERC:",'2018 Summary Grades'!$F20)</f>
        <v>Delta:0
OC:3
PC:3
RE:3
NERC:3</v>
      </c>
      <c r="AA20" s="133" t="str">
        <f>CONCATENATE("Delta:",'2018 Summary Grades'!$N20,""&amp;CHAR(10)&amp;"OC:",'2018 Summary Grades'!$I20,""&amp;CHAR(10)&amp;"PC:",'2018 Summary Grades'!$J20,""&amp;CHAR(10)&amp;"RE:",'2018 Summary Grades'!$K20,""&amp;CHAR(10)&amp;"NERC:",'2018 Summary Grades'!$L20)</f>
        <v>Delta:3
OC:13
PC:13
RE:10
NERC:13</v>
      </c>
      <c r="AB20" s="76" t="str">
        <f>CONCATENATE("OC: ",IF(OC!$Y20=0,"No comment",OC!$Y20),""&amp;CHAR(10)&amp;""&amp;CHAR(10)&amp;"PC: ",IF(PC!$Y20=0,"No comment",PC!$Y20),""&amp;CHAR(10)&amp;""&amp;CHAR(10)&amp;"RE: ",IF(RE!$Y20=0,"No comment",RE!$Y20),""&amp;CHAR(10)&amp;""&amp;CHAR(10)&amp;"NERC: ",IF(NERC!$Y20=0,"No comment",NERC!$Y20))</f>
        <v>OC: No comment
PC: No comment
RE: The phrase "without any intentional time delay" has questionable value in this context and from a compliance point is difficult to measure. 
Can be consolidated with R1.
NERC: No comment</v>
      </c>
      <c r="AC20" s="76">
        <f>OC!$Y20</f>
        <v>0</v>
      </c>
      <c r="AD20" s="76">
        <f>PC!$Y20</f>
        <v>0</v>
      </c>
      <c r="AE20" s="76" t="str">
        <f>RE!$Y20</f>
        <v>The phrase "without any intentional time delay" has questionable value in this context and from a compliance point is difficult to measure. 
Can be consolidated with R1.</v>
      </c>
      <c r="AF20" s="76">
        <f>NERC!$Y20</f>
        <v>0</v>
      </c>
      <c r="AG20" s="117"/>
      <c r="AH20" s="117"/>
      <c r="AI20" s="117"/>
      <c r="AJ20" s="117"/>
    </row>
    <row r="21" spans="1:36" s="3" customFormat="1" ht="230.4" x14ac:dyDescent="0.3">
      <c r="A21" s="4" t="s">
        <v>24</v>
      </c>
      <c r="B21" s="4" t="s">
        <v>21</v>
      </c>
      <c r="C21" s="76" t="s">
        <v>87</v>
      </c>
      <c r="D21" s="75" t="str">
        <f>CONCATENATE("Delta:",'2018 Summary Grades'!$H21,""&amp;CHAR(10)&amp;"OC:",'2018 Summary Grades'!$C21,""&amp;CHAR(10)&amp;"PC:",'2018 Summary Grades'!$D21,""&amp;CHAR(10)&amp;"RE:",'2018 Summary Grades'!$E21,""&amp;CHAR(10)&amp;"NERC:",'2018 Summary Grades'!$F21)</f>
        <v>Delta:0
OC:3
PC:3
RE:3
NERC:3</v>
      </c>
      <c r="E21" s="133" t="str">
        <f>CONCATENATE("Delta:",'2018 Summary Grades'!$N21,""&amp;CHAR(10)&amp;"OC:",'2018 Summary Grades'!$I21,""&amp;CHAR(10)&amp;"PC:",'2018 Summary Grades'!$J21,""&amp;CHAR(10)&amp;"RE:",'2018 Summary Grades'!$K21,""&amp;CHAR(10)&amp;"NERC:",'2018 Summary Grades'!$L21)</f>
        <v>Delta:1
OC:13
PC:13
RE:12
NERC:13</v>
      </c>
      <c r="F21" s="76" t="str">
        <f>CONCATENATE("OC: ",IF(OC!$Y21=0,"No comment",OC!$Y21),""&amp;CHAR(10)&amp;""&amp;CHAR(10)&amp;"PC: ",IF(PC!$Y21=0,"No comment",PC!$Y21),""&amp;CHAR(10)&amp;""&amp;CHAR(10)&amp;"RE: ",IF(RE!$Y21=0,"No comment",RE!$Y21),""&amp;CHAR(10)&amp;""&amp;CHAR(10)&amp;"NERC: ",IF(NERC!$Y21=0,"No comment",NERC!$Y21))</f>
        <v>OC: No comment
PC: This Requirement acts as a control to support compliance with R1 and R2.  R1 and R2 are the ultimate goal - no vegetation encroachment within the MVCD and no faults.  This Requirement deals with how NERC expects the Transmission Owner to achieve compliance with R1 and R2.
RE: Can be consolidated with Requirements.
NERC: No comment</v>
      </c>
      <c r="G21" s="115" t="str">
        <f>CONCATENATE("OC:",OC!D21,"     PC:",PC!D21,"     RE:",RE!D21,"     NERC:",NERC!D21)</f>
        <v>OC:Yes     PC:Yes     RE:Yes     NERC:Yes</v>
      </c>
      <c r="H21" s="115" t="str">
        <f>CONCATENATE("OC:",OC!E21,"     PC:",PC!E21,"     RE:",RE!E21,"     NERC:",NERC!E21)</f>
        <v>OC:No     PC:No     RE:No     NERC:No</v>
      </c>
      <c r="I21" s="115" t="str">
        <f>CONCATENATE("OC:",OC!F21,"     PC:",PC!F21,"     RE:",RE!F21,"     NERC:",NERC!F21)</f>
        <v>OC:No     PC:No     RE:No     NERC:No</v>
      </c>
      <c r="J21" s="115" t="str">
        <f>CONCATENATE("OC:",OC!G21,"     PC:",PC!G21,"     RE:",RE!G21,"     NERC:",NERC!G21)</f>
        <v>OC:Yes     PC:Yes     RE:Yes     NERC:Yes</v>
      </c>
      <c r="K21" s="115" t="str">
        <f>CONCATENATE("OC:",OC!H21,"     PC:",PC!H21,"     RE:",RE!H21,"     NERC:",NERC!H21)</f>
        <v>OC:Yes     PC:Yes     RE:Yes     NERC:Yes</v>
      </c>
      <c r="L21" s="115" t="str">
        <f>CONCATENATE("OC:",OC!I21,"     PC:",PC!I21,"     RE:",RE!I21,"     NERC:",NERC!I21)</f>
        <v>OC:Yes     PC:Yes     RE:Yes     NERC:Yes</v>
      </c>
      <c r="M21" s="115" t="str">
        <f>CONCATENATE("OC:",OC!J21,"     PC:",PC!J21,"     RE:",RE!J21,"     NERC:",NERC!J21)</f>
        <v>OC:Yes     PC:Yes     RE:No     NERC:Yes</v>
      </c>
      <c r="N21" s="115" t="str">
        <f>CONCATENATE("OC:",OC!K21,"     PC:",PC!K21,"     RE:",RE!K21,"     NERC:",NERC!K21)</f>
        <v>OC:Yes     PC:Yes     RE:Yes     NERC:Yes</v>
      </c>
      <c r="O21" s="115" t="str">
        <f>CONCATENATE("OC:",OC!L21,"     PC:",PC!L21,"     RE:",RE!L21,"     NERC:",NERC!L21)</f>
        <v>OC:Yes     PC:Yes     RE:Yes     NERC:Yes</v>
      </c>
      <c r="P21" s="115" t="str">
        <f>CONCATENATE("OC:",OC!M21,"     PC:",PC!M21,"     RE:",RE!M21,"     NERC:",NERC!M21)</f>
        <v>OC:Yes     PC:Yes     RE:Yes     NERC:Yes</v>
      </c>
      <c r="Q21" s="115" t="str">
        <f>CONCATENATE("OC:",OC!N21,"     PC:",PC!N21,"     RE:",RE!N21,"     NERC:",NERC!N21)</f>
        <v>OC:Yes     PC:Yes     RE:Yes     NERC:Yes</v>
      </c>
      <c r="R21" s="115" t="str">
        <f>CONCATENATE("OC:",OC!O21,"     PC:",PC!O21,"     RE:",RE!O21,"     NERC:",NERC!O21)</f>
        <v>OC:Yes     PC:Yes     RE:Yes     NERC:Yes</v>
      </c>
      <c r="S21" s="115" t="str">
        <f>CONCATENATE("OC:",OC!P21,"     PC:",PC!P21,"     RE:",RE!P21,"     NERC:",NERC!P21)</f>
        <v>OC:Yes     PC:Yes     RE:Yes     NERC:Yes</v>
      </c>
      <c r="T21" s="115" t="str">
        <f>CONCATENATE("OC:",OC!Q21,"     PC:",PC!Q21,"     RE:",RE!Q21,"     NERC:",NERC!Q21)</f>
        <v>OC:Yes     PC:Yes     RE:Yes     NERC:Yes</v>
      </c>
      <c r="U21" s="115" t="str">
        <f>CONCATENATE("OC:",OC!R21,"     PC:",PC!R21,"     RE:",RE!R21,"     NERC:",NERC!R21)</f>
        <v>OC:Yes     PC:Yes     RE:Yes     NERC:Yes</v>
      </c>
      <c r="V21" s="115" t="str">
        <f>CONCATENATE("OC:",OC!S21,"     PC:",PC!S21,"     RE:",RE!S21,"     NERC:",NERC!S21)</f>
        <v>OC:Yes     PC:Yes     RE:Yes     NERC:Yes</v>
      </c>
      <c r="W21" s="115" t="str">
        <f>CONCATENATE("OC:",OC!T21,"     PC:",PC!T21,"     RE:",RE!T21,"     NERC:",NERC!T21)</f>
        <v>OC:Yes     PC:Yes     RE:Yes     NERC:Yes</v>
      </c>
      <c r="X21" s="115" t="str">
        <f>CONCATENATE("OC:",OC!U21,"     PC:",PC!U21,"     RE:",RE!U21,"     NERC:",NERC!U21)</f>
        <v>OC:Yes     PC:Yes     RE:Yes     NERC:Yes</v>
      </c>
      <c r="Y21" s="115" t="str">
        <f>CONCATENATE("OC:",OC!V21,"     PC:",PC!V21,"     RE:",RE!V21,"     NERC:",NERC!V21)</f>
        <v>OC:Yes     PC:Yes     RE:Yes     NERC:Yes</v>
      </c>
      <c r="Z21" s="75" t="str">
        <f>CONCATENATE("Delta:",'2018 Summary Grades'!$H21,""&amp;CHAR(10)&amp;"OC:",'2018 Summary Grades'!$C21,""&amp;CHAR(10)&amp;"PC:",'2018 Summary Grades'!$D21,""&amp;CHAR(10)&amp;"RE:",'2018 Summary Grades'!$E21,""&amp;CHAR(10)&amp;"NERC:",'2018 Summary Grades'!$F21)</f>
        <v>Delta:0
OC:3
PC:3
RE:3
NERC:3</v>
      </c>
      <c r="AA21" s="133" t="str">
        <f>CONCATENATE("Delta:",'2018 Summary Grades'!$N21,""&amp;CHAR(10)&amp;"OC:",'2018 Summary Grades'!$I21,""&amp;CHAR(10)&amp;"PC:",'2018 Summary Grades'!$J21,""&amp;CHAR(10)&amp;"RE:",'2018 Summary Grades'!$K21,""&amp;CHAR(10)&amp;"NERC:",'2018 Summary Grades'!$L21)</f>
        <v>Delta:1
OC:13
PC:13
RE:12
NERC:13</v>
      </c>
      <c r="AB21" s="76" t="str">
        <f>CONCATENATE("OC: ",IF(OC!$Y21=0,"No comment",OC!$Y21),""&amp;CHAR(10)&amp;""&amp;CHAR(10)&amp;"PC: ",IF(PC!$Y21=0,"No comment",PC!$Y21),""&amp;CHAR(10)&amp;""&amp;CHAR(10)&amp;"RE: ",IF(RE!$Y21=0,"No comment",RE!$Y21),""&amp;CHAR(10)&amp;""&amp;CHAR(10)&amp;"NERC: ",IF(NERC!$Y21=0,"No comment",NERC!$Y21))</f>
        <v>OC: No comment
PC: This Requirement acts as a control to support compliance with R1 and R2.  R1 and R2 are the ultimate goal - no vegetation encroachment within the MVCD and no faults.  This Requirement deals with how NERC expects the Transmission Owner to achieve compliance with R1 and R2.
RE: Can be consolidated with Requirements.
NERC: No comment</v>
      </c>
      <c r="AC21" s="76">
        <f>OC!$Y21</f>
        <v>0</v>
      </c>
      <c r="AD21" s="76" t="str">
        <f>PC!$Y21</f>
        <v>This Requirement acts as a control to support compliance with R1 and R2.  R1 and R2 are the ultimate goal - no vegetation encroachment within the MVCD and no faults.  This Requirement deals with how NERC expects the Transmission Owner to achieve compliance with R1 and R2.</v>
      </c>
      <c r="AE21" s="76" t="str">
        <f>RE!$Y21</f>
        <v>Can be consolidated with Requirements.</v>
      </c>
      <c r="AF21" s="76">
        <f>NERC!$Y21</f>
        <v>0</v>
      </c>
      <c r="AG21" s="117"/>
      <c r="AH21" s="117"/>
      <c r="AI21" s="117"/>
      <c r="AJ21" s="117"/>
    </row>
    <row r="22" spans="1:36" s="3" customFormat="1" ht="331.2" x14ac:dyDescent="0.3">
      <c r="A22" s="4" t="s">
        <v>24</v>
      </c>
      <c r="B22" s="4" t="s">
        <v>22</v>
      </c>
      <c r="C22" s="76" t="s">
        <v>88</v>
      </c>
      <c r="D22" s="75" t="str">
        <f>CONCATENATE("Delta:",'2018 Summary Grades'!$H22,""&amp;CHAR(10)&amp;"OC:",'2018 Summary Grades'!$C22,""&amp;CHAR(10)&amp;"PC:",'2018 Summary Grades'!$D22,""&amp;CHAR(10)&amp;"RE:",'2018 Summary Grades'!$E22,""&amp;CHAR(10)&amp;"NERC:",'2018 Summary Grades'!$F22)</f>
        <v>Delta:0
OC:3
PC:3
RE:3
NERC:3</v>
      </c>
      <c r="E22" s="133" t="str">
        <f>CONCATENATE("Delta:",'2018 Summary Grades'!$N22,""&amp;CHAR(10)&amp;"OC:",'2018 Summary Grades'!$I22,""&amp;CHAR(10)&amp;"PC:",'2018 Summary Grades'!$J22,""&amp;CHAR(10)&amp;"RE:",'2018 Summary Grades'!$K22,""&amp;CHAR(10)&amp;"NERC:",'2018 Summary Grades'!$L22)</f>
        <v>Delta:2
OC:13
PC:13
RE:11
NERC:13</v>
      </c>
      <c r="F22" s="76" t="str">
        <f>CONCATENATE("OC: ",IF(OC!$Y22=0,"No comment",OC!$Y22),""&amp;CHAR(10)&amp;""&amp;CHAR(10)&amp;"PC: ",IF(PC!$Y22=0,"No comment",PC!$Y22),""&amp;CHAR(10)&amp;""&amp;CHAR(10)&amp;"RE: ",IF(RE!$Y22=0,"No comment",RE!$Y22),""&amp;CHAR(10)&amp;""&amp;CHAR(10)&amp;"NERC: ",IF(NERC!$Y22=0,"No comment",NERC!$Y22))</f>
        <v>OC: No comment
PC: This Requirement acts as a control to support compliance with R1 and R2.  R1 and R2 are the ultimate goal - no vegetation encroachment within the MVCD and no faults.  This Requirement deals with how NERC expects the Transmission Owner to achieve compliance with R1 and R2.
RE: The applicability section refers to "applicable line", whereas the requirement uses the term "applicable transmission line".  These terms should be the same if they are intending to refer to the same thing.
Can be consolidated with other Requirements.
NERC: No comment</v>
      </c>
      <c r="G22" s="115" t="str">
        <f>CONCATENATE("OC:",OC!D22,"     PC:",PC!D22,"     RE:",RE!D22,"     NERC:",NERC!D22)</f>
        <v>OC:Yes     PC:Yes     RE:Yes     NERC:Yes</v>
      </c>
      <c r="H22" s="115" t="str">
        <f>CONCATENATE("OC:",OC!E22,"     PC:",PC!E22,"     RE:",RE!E22,"     NERC:",NERC!E22)</f>
        <v>OC:No     PC:No     RE:No     NERC:No</v>
      </c>
      <c r="I22" s="115" t="str">
        <f>CONCATENATE("OC:",OC!F22,"     PC:",PC!F22,"     RE:",RE!F22,"     NERC:",NERC!F22)</f>
        <v>OC:No     PC:No     RE:No     NERC:No</v>
      </c>
      <c r="J22" s="115" t="str">
        <f>CONCATENATE("OC:",OC!G22,"     PC:",PC!G22,"     RE:",RE!G22,"     NERC:",NERC!G22)</f>
        <v>OC:Yes     PC:Yes     RE:Yes     NERC:Yes</v>
      </c>
      <c r="K22" s="115" t="str">
        <f>CONCATENATE("OC:",OC!H22,"     PC:",PC!H22,"     RE:",RE!H22,"     NERC:",NERC!H22)</f>
        <v>OC:Yes     PC:Yes     RE:Yes     NERC:Yes</v>
      </c>
      <c r="L22" s="115" t="str">
        <f>CONCATENATE("OC:",OC!I22,"     PC:",PC!I22,"     RE:",RE!I22,"     NERC:",NERC!I22)</f>
        <v>OC:Yes     PC:Yes     RE:Yes     NERC:Yes</v>
      </c>
      <c r="M22" s="115" t="str">
        <f>CONCATENATE("OC:",OC!J22,"     PC:",PC!J22,"     RE:",RE!J22,"     NERC:",NERC!J22)</f>
        <v>OC:Yes     PC:Yes     RE:No     NERC:Yes</v>
      </c>
      <c r="N22" s="115" t="str">
        <f>CONCATENATE("OC:",OC!K22,"     PC:",PC!K22,"     RE:",RE!K22,"     NERC:",NERC!K22)</f>
        <v>OC:Yes     PC:Yes     RE:Yes     NERC:Yes</v>
      </c>
      <c r="O22" s="115" t="str">
        <f>CONCATENATE("OC:",OC!L22,"     PC:",PC!L22,"     RE:",RE!L22,"     NERC:",NERC!L22)</f>
        <v>OC:Yes     PC:Yes     RE:Yes     NERC:Yes</v>
      </c>
      <c r="P22" s="115" t="str">
        <f>CONCATENATE("OC:",OC!M22,"     PC:",PC!M22,"     RE:",RE!M22,"     NERC:",NERC!M22)</f>
        <v>OC:Yes     PC:Yes     RE:Yes     NERC:Yes</v>
      </c>
      <c r="Q22" s="115" t="str">
        <f>CONCATENATE("OC:",OC!N22,"     PC:",PC!N22,"     RE:",RE!N22,"     NERC:",NERC!N22)</f>
        <v>OC:Yes     PC:Yes     RE:Yes     NERC:Yes</v>
      </c>
      <c r="R22" s="115" t="str">
        <f>CONCATENATE("OC:",OC!O22,"     PC:",PC!O22,"     RE:",RE!O22,"     NERC:",NERC!O22)</f>
        <v>OC:Yes     PC:Yes     RE:Yes     NERC:Yes</v>
      </c>
      <c r="S22" s="115" t="str">
        <f>CONCATENATE("OC:",OC!P22,"     PC:",PC!P22,"     RE:",RE!P22,"     NERC:",NERC!P22)</f>
        <v>OC:Yes     PC:Yes     RE:Yes     NERC:Yes</v>
      </c>
      <c r="T22" s="115" t="str">
        <f>CONCATENATE("OC:",OC!Q22,"     PC:",PC!Q22,"     RE:",RE!Q22,"     NERC:",NERC!Q22)</f>
        <v>OC:Yes     PC:Yes     RE:Yes     NERC:Yes</v>
      </c>
      <c r="U22" s="115" t="str">
        <f>CONCATENATE("OC:",OC!R22,"     PC:",PC!R22,"     RE:",RE!R22,"     NERC:",NERC!R22)</f>
        <v>OC:Yes     PC:Yes     RE:Yes     NERC:Yes</v>
      </c>
      <c r="V22" s="115" t="str">
        <f>CONCATENATE("OC:",OC!S22,"     PC:",PC!S22,"     RE:",RE!S22,"     NERC:",NERC!S22)</f>
        <v>OC:Yes     PC:Yes     RE:Yes     NERC:Yes</v>
      </c>
      <c r="W22" s="115" t="str">
        <f>CONCATENATE("OC:",OC!T22,"     PC:",PC!T22,"     RE:",RE!T22,"     NERC:",NERC!T22)</f>
        <v>OC:Yes     PC:Yes     RE:Yes     NERC:Yes</v>
      </c>
      <c r="X22" s="115" t="str">
        <f>CONCATENATE("OC:",OC!U22,"     PC:",PC!U22,"     RE:",RE!U22,"     NERC:",NERC!U22)</f>
        <v>OC:Yes     PC:Yes     RE:No     NERC:Yes</v>
      </c>
      <c r="Y22" s="115" t="str">
        <f>CONCATENATE("OC:",OC!V22,"     PC:",PC!V22,"     RE:",RE!V22,"     NERC:",NERC!V22)</f>
        <v>OC:Yes     PC:Yes     RE:Yes     NERC:Yes</v>
      </c>
      <c r="Z22" s="75" t="str">
        <f>CONCATENATE("Delta:",'2018 Summary Grades'!$H22,""&amp;CHAR(10)&amp;"OC:",'2018 Summary Grades'!$C22,""&amp;CHAR(10)&amp;"PC:",'2018 Summary Grades'!$D22,""&amp;CHAR(10)&amp;"RE:",'2018 Summary Grades'!$E22,""&amp;CHAR(10)&amp;"NERC:",'2018 Summary Grades'!$F22)</f>
        <v>Delta:0
OC:3
PC:3
RE:3
NERC:3</v>
      </c>
      <c r="AA22" s="133" t="str">
        <f>CONCATENATE("Delta:",'2018 Summary Grades'!$N22,""&amp;CHAR(10)&amp;"OC:",'2018 Summary Grades'!$I22,""&amp;CHAR(10)&amp;"PC:",'2018 Summary Grades'!$J22,""&amp;CHAR(10)&amp;"RE:",'2018 Summary Grades'!$K22,""&amp;CHAR(10)&amp;"NERC:",'2018 Summary Grades'!$L22)</f>
        <v>Delta:2
OC:13
PC:13
RE:11
NERC:13</v>
      </c>
      <c r="AB22" s="76" t="str">
        <f>CONCATENATE("OC: ",IF(OC!$Y22=0,"No comment",OC!$Y22),""&amp;CHAR(10)&amp;""&amp;CHAR(10)&amp;"PC: ",IF(PC!$Y22=0,"No comment",PC!$Y22),""&amp;CHAR(10)&amp;""&amp;CHAR(10)&amp;"RE: ",IF(RE!$Y22=0,"No comment",RE!$Y22),""&amp;CHAR(10)&amp;""&amp;CHAR(10)&amp;"NERC: ",IF(NERC!$Y22=0,"No comment",NERC!$Y22))</f>
        <v>OC: No comment
PC: This Requirement acts as a control to support compliance with R1 and R2.  R1 and R2 are the ultimate goal - no vegetation encroachment within the MVCD and no faults.  This Requirement deals with how NERC expects the Transmission Owner to achieve compliance with R1 and R2.
RE: The applicability section refers to "applicable line", whereas the requirement uses the term "applicable transmission line".  These terms should be the same if they are intending to refer to the same thing.
Can be consolidated with other Requirements.
NERC: No comment</v>
      </c>
      <c r="AC22" s="76">
        <f>OC!$Y22</f>
        <v>0</v>
      </c>
      <c r="AD22" s="76" t="str">
        <f>PC!$Y22</f>
        <v>This Requirement acts as a control to support compliance with R1 and R2.  R1 and R2 are the ultimate goal - no vegetation encroachment within the MVCD and no faults.  This Requirement deals with how NERC expects the Transmission Owner to achieve compliance with R1 and R2.</v>
      </c>
      <c r="AE22" s="76" t="str">
        <f>RE!$Y22</f>
        <v>The applicability section refers to "applicable line", whereas the requirement uses the term "applicable transmission line".  These terms should be the same if they are intending to refer to the same thing.
Can be consolidated with other Requirements.</v>
      </c>
      <c r="AF22" s="76">
        <f>NERC!$Y22</f>
        <v>0</v>
      </c>
      <c r="AG22" s="117"/>
      <c r="AH22" s="117"/>
      <c r="AI22" s="117"/>
      <c r="AJ22" s="117"/>
    </row>
    <row r="23" spans="1:36" s="3" customFormat="1" ht="273.60000000000002" x14ac:dyDescent="0.3">
      <c r="A23" s="4" t="s">
        <v>24</v>
      </c>
      <c r="B23" s="4" t="s">
        <v>23</v>
      </c>
      <c r="C23" s="76" t="s">
        <v>89</v>
      </c>
      <c r="D23" s="75" t="str">
        <f>CONCATENATE("Delta:",'2018 Summary Grades'!$H23,""&amp;CHAR(10)&amp;"OC:",'2018 Summary Grades'!$C23,""&amp;CHAR(10)&amp;"PC:",'2018 Summary Grades'!$D23,""&amp;CHAR(10)&amp;"RE:",'2018 Summary Grades'!$E23,""&amp;CHAR(10)&amp;"NERC:",'2018 Summary Grades'!$F23)</f>
        <v>Delta:1
OC:3
PC:3
RE:3
NERC:2</v>
      </c>
      <c r="E23" s="133" t="str">
        <f>CONCATENATE("Delta:",'2018 Summary Grades'!$N23,""&amp;CHAR(10)&amp;"OC:",'2018 Summary Grades'!$I23,""&amp;CHAR(10)&amp;"PC:",'2018 Summary Grades'!$J23,""&amp;CHAR(10)&amp;"RE:",'2018 Summary Grades'!$K23,""&amp;CHAR(10)&amp;"NERC:",'2018 Summary Grades'!$L23)</f>
        <v>Delta:1
OC:13
PC:13
RE:12
NERC:13</v>
      </c>
      <c r="F23" s="76" t="str">
        <f>CONCATENATE("OC: ",IF(OC!$Y23=0,"No comment",OC!$Y23),""&amp;CHAR(10)&amp;""&amp;CHAR(10)&amp;"PC: ",IF(PC!$Y23=0,"No comment",PC!$Y23),""&amp;CHAR(10)&amp;""&amp;CHAR(10)&amp;"RE: ",IF(RE!$Y23=0,"No comment",RE!$Y23),""&amp;CHAR(10)&amp;""&amp;CHAR(10)&amp;"NERC: ",IF(NERC!$Y23=0,"No comment",NERC!$Y23))</f>
        <v>OC: No comment
PC: This Requirement acts as a control to support compliance with R1 and R2.  R1 and R2 are the ultimate goal - no vegetation encroachment within the MVCD and no faults.  This Requirement deals with how NERC expects the Transmission Owner to achieve compliance with R1 and R2.
RE: Can be consolidated with Requirements.
NERC: Q1: Examples given in 7.1-7.9 are only examples and perhaps should be removed or moved to the GTB or measure.</v>
      </c>
      <c r="G23" s="115" t="str">
        <f>CONCATENATE("OC:",OC!D23,"     PC:",PC!D23,"     RE:",RE!D23,"     NERC:",NERC!D23)</f>
        <v>OC:Yes     PC:Yes     RE:Yes     NERC:Yes</v>
      </c>
      <c r="H23" s="115" t="str">
        <f>CONCATENATE("OC:",OC!E23,"     PC:",PC!E23,"     RE:",RE!E23,"     NERC:",NERC!E23)</f>
        <v>OC:No     PC:No     RE:No     NERC:No</v>
      </c>
      <c r="I23" s="115" t="str">
        <f>CONCATENATE("OC:",OC!F23,"     PC:",PC!F23,"     RE:",RE!F23,"     NERC:",NERC!F23)</f>
        <v>OC:No     PC:No     RE:Yes     NERC:No</v>
      </c>
      <c r="J23" s="115" t="str">
        <f>CONCATENATE("OC:",OC!G23,"     PC:",PC!G23,"     RE:",RE!G23,"     NERC:",NERC!G23)</f>
        <v>OC:Yes     PC:Yes     RE:Yes     NERC:No</v>
      </c>
      <c r="K23" s="115" t="str">
        <f>CONCATENATE("OC:",OC!H23,"     PC:",PC!H23,"     RE:",RE!H23,"     NERC:",NERC!H23)</f>
        <v>OC:Yes     PC:Yes     RE:Yes     NERC:Yes</v>
      </c>
      <c r="L23" s="115" t="str">
        <f>CONCATENATE("OC:",OC!I23,"     PC:",PC!I23,"     RE:",RE!I23,"     NERC:",NERC!I23)</f>
        <v>OC:Yes     PC:Yes     RE:Yes     NERC:Yes</v>
      </c>
      <c r="M23" s="115" t="str">
        <f>CONCATENATE("OC:",OC!J23,"     PC:",PC!J23,"     RE:",RE!J23,"     NERC:",NERC!J23)</f>
        <v>OC:Yes     PC:Yes     RE:No     NERC:Yes</v>
      </c>
      <c r="N23" s="115" t="str">
        <f>CONCATENATE("OC:",OC!K23,"     PC:",PC!K23,"     RE:",RE!K23,"     NERC:",NERC!K23)</f>
        <v>OC:Yes     PC:Yes     RE:Yes     NERC:Yes</v>
      </c>
      <c r="O23" s="115" t="str">
        <f>CONCATENATE("OC:",OC!L23,"     PC:",PC!L23,"     RE:",RE!L23,"     NERC:",NERC!L23)</f>
        <v>OC:Yes     PC:Yes     RE:Yes     NERC:Yes</v>
      </c>
      <c r="P23" s="115" t="str">
        <f>CONCATENATE("OC:",OC!M23,"     PC:",PC!M23,"     RE:",RE!M23,"     NERC:",NERC!M23)</f>
        <v>OC:Yes     PC:Yes     RE:Yes     NERC:Yes</v>
      </c>
      <c r="Q23" s="115" t="str">
        <f>CONCATENATE("OC:",OC!N23,"     PC:",PC!N23,"     RE:",RE!N23,"     NERC:",NERC!N23)</f>
        <v>OC:Yes     PC:Yes     RE:Yes     NERC:Yes</v>
      </c>
      <c r="R23" s="115" t="str">
        <f>CONCATENATE("OC:",OC!O23,"     PC:",PC!O23,"     RE:",RE!O23,"     NERC:",NERC!O23)</f>
        <v>OC:Yes     PC:Yes     RE:Yes     NERC:Yes</v>
      </c>
      <c r="S23" s="115" t="str">
        <f>CONCATENATE("OC:",OC!P23,"     PC:",PC!P23,"     RE:",RE!P23,"     NERC:",NERC!P23)</f>
        <v>OC:Yes     PC:Yes     RE:Yes     NERC:Yes</v>
      </c>
      <c r="T23" s="115" t="str">
        <f>CONCATENATE("OC:",OC!Q23,"     PC:",PC!Q23,"     RE:",RE!Q23,"     NERC:",NERC!Q23)</f>
        <v>OC:Yes     PC:Yes     RE:Yes     NERC:Yes</v>
      </c>
      <c r="U23" s="115" t="str">
        <f>CONCATENATE("OC:",OC!R23,"     PC:",PC!R23,"     RE:",RE!R23,"     NERC:",NERC!R23)</f>
        <v>OC:Yes     PC:Yes     RE:Yes     NERC:Yes</v>
      </c>
      <c r="V23" s="115" t="str">
        <f>CONCATENATE("OC:",OC!S23,"     PC:",PC!S23,"     RE:",RE!S23,"     NERC:",NERC!S23)</f>
        <v>OC:Yes     PC:Yes     RE:Yes     NERC:Yes</v>
      </c>
      <c r="W23" s="115" t="str">
        <f>CONCATENATE("OC:",OC!T23,"     PC:",PC!T23,"     RE:",RE!T23,"     NERC:",NERC!T23)</f>
        <v>OC:Yes     PC:Yes     RE:Yes     NERC:Yes</v>
      </c>
      <c r="X23" s="115" t="str">
        <f>CONCATENATE("OC:",OC!U23,"     PC:",PC!U23,"     RE:",RE!U23,"     NERC:",NERC!U23)</f>
        <v>OC:Yes     PC:Yes     RE:Yes     NERC:Yes</v>
      </c>
      <c r="Y23" s="115" t="str">
        <f>CONCATENATE("OC:",OC!V23,"     PC:",PC!V23,"     RE:",RE!V23,"     NERC:",NERC!V23)</f>
        <v>OC:Yes     PC:Yes     RE:Yes     NERC:Yes</v>
      </c>
      <c r="Z23" s="75" t="str">
        <f>CONCATENATE("Delta:",'2018 Summary Grades'!$H23,""&amp;CHAR(10)&amp;"OC:",'2018 Summary Grades'!$C23,""&amp;CHAR(10)&amp;"PC:",'2018 Summary Grades'!$D23,""&amp;CHAR(10)&amp;"RE:",'2018 Summary Grades'!$E23,""&amp;CHAR(10)&amp;"NERC:",'2018 Summary Grades'!$F23)</f>
        <v>Delta:1
OC:3
PC:3
RE:3
NERC:2</v>
      </c>
      <c r="AA23" s="133" t="str">
        <f>CONCATENATE("Delta:",'2018 Summary Grades'!$N23,""&amp;CHAR(10)&amp;"OC:",'2018 Summary Grades'!$I23,""&amp;CHAR(10)&amp;"PC:",'2018 Summary Grades'!$J23,""&amp;CHAR(10)&amp;"RE:",'2018 Summary Grades'!$K23,""&amp;CHAR(10)&amp;"NERC:",'2018 Summary Grades'!$L23)</f>
        <v>Delta:1
OC:13
PC:13
RE:12
NERC:13</v>
      </c>
      <c r="AB23" s="76" t="str">
        <f>CONCATENATE("OC: ",IF(OC!$Y23=0,"No comment",OC!$Y23),""&amp;CHAR(10)&amp;""&amp;CHAR(10)&amp;"PC: ",IF(PC!$Y23=0,"No comment",PC!$Y23),""&amp;CHAR(10)&amp;""&amp;CHAR(10)&amp;"RE: ",IF(RE!$Y23=0,"No comment",RE!$Y23),""&amp;CHAR(10)&amp;""&amp;CHAR(10)&amp;"NERC: ",IF(NERC!$Y23=0,"No comment",NERC!$Y23))</f>
        <v>OC: No comment
PC: This Requirement acts as a control to support compliance with R1 and R2.  R1 and R2 are the ultimate goal - no vegetation encroachment within the MVCD and no faults.  This Requirement deals with how NERC expects the Transmission Owner to achieve compliance with R1 and R2.
RE: Can be consolidated with Requirements.
NERC: Q1: Examples given in 7.1-7.9 are only examples and perhaps should be removed or moved to the GTB or measure.</v>
      </c>
      <c r="AC23" s="76">
        <f>OC!$Y23</f>
        <v>0</v>
      </c>
      <c r="AD23" s="76" t="str">
        <f>PC!$Y23</f>
        <v>This Requirement acts as a control to support compliance with R1 and R2.  R1 and R2 are the ultimate goal - no vegetation encroachment within the MVCD and no faults.  This Requirement deals with how NERC expects the Transmission Owner to achieve compliance with R1 and R2.</v>
      </c>
      <c r="AE23" s="76" t="str">
        <f>RE!$Y23</f>
        <v>Can be consolidated with Requirements.</v>
      </c>
      <c r="AF23" s="76" t="str">
        <f>NERC!$Y23</f>
        <v>Q1: Examples given in 7.1-7.9 are only examples and perhaps should be removed or moved to the GTB or measure.</v>
      </c>
      <c r="AG23" s="117"/>
      <c r="AH23" s="117"/>
      <c r="AI23" s="117"/>
      <c r="AJ23" s="117"/>
    </row>
    <row r="24" spans="1:36" s="3" customFormat="1" ht="409.6" x14ac:dyDescent="0.3">
      <c r="A24" s="4" t="s">
        <v>25</v>
      </c>
      <c r="B24" s="5" t="s">
        <v>16</v>
      </c>
      <c r="C24" s="76" t="s">
        <v>90</v>
      </c>
      <c r="D24" s="75" t="str">
        <f>CONCATENATE("Delta:",'2018 Summary Grades'!$H24,""&amp;CHAR(10)&amp;"OC:",'2018 Summary Grades'!$C24,""&amp;CHAR(10)&amp;"PC:",'2018 Summary Grades'!$D24,""&amp;CHAR(10)&amp;"RE:",'2018 Summary Grades'!$E24,""&amp;CHAR(10)&amp;"NERC:",'2018 Summary Grades'!$F24)</f>
        <v>Delta:1
OC:3
PC:3
RE:3
NERC:2</v>
      </c>
      <c r="E24" s="133" t="str">
        <f>CONCATENATE("Delta:",'2018 Summary Grades'!$N24,""&amp;CHAR(10)&amp;"OC:",'2018 Summary Grades'!$I24,""&amp;CHAR(10)&amp;"PC:",'2018 Summary Grades'!$J24,""&amp;CHAR(10)&amp;"RE:",'2018 Summary Grades'!$K24,""&amp;CHAR(10)&amp;"NERC:",'2018 Summary Grades'!$L24)</f>
        <v>Delta:2
OC:11
PC:13
RE:12
NERC:13</v>
      </c>
      <c r="F24" s="76" t="str">
        <f>CONCATENATE("OC: ",IF(OC!$Y24=0,"No comment",OC!$Y24),""&amp;CHAR(10)&amp;""&amp;CHAR(10)&amp;"PC: ",IF(PC!$Y24=0,"No comment",PC!$Y24),""&amp;CHAR(10)&amp;""&amp;CHAR(10)&amp;"RE: ",IF(RE!$Y24=0,"No comment",RE!$Y24),""&amp;CHAR(10)&amp;""&amp;CHAR(10)&amp;"NERC: ",IF(NERC!$Y24=0,"No comment",NERC!$Y24))</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Doesn't seem to be RBS, but I see the need for such methodology.
NERC: C3: In reference to R1, 1.4.6 and 1.4.7 should neighboring systems be considered and coordinated.
C3: Should be aware of possible simultaneous transfers.</v>
      </c>
      <c r="G24" s="115" t="str">
        <f>CONCATENATE("OC:",OC!D24,"     PC:",PC!D24,"     RE:",RE!D24,"     NERC:",NERC!D24)</f>
        <v>OC:Yes     PC:Yes     RE:Yes     NERC:Yes</v>
      </c>
      <c r="H24" s="115" t="str">
        <f>CONCATENATE("OC:",OC!E24,"     PC:",PC!E24,"     RE:",RE!E24,"     NERC:",NERC!E24)</f>
        <v>OC:No     PC:No     RE:No     NERC:No</v>
      </c>
      <c r="I24" s="115" t="str">
        <f>CONCATENATE("OC:",OC!F24,"     PC:",PC!F24,"     RE:",RE!F24,"     NERC:",NERC!F24)</f>
        <v>OC:Yes     PC:No     RE:No     NERC:No</v>
      </c>
      <c r="J24" s="115" t="str">
        <f>CONCATENATE("OC:",OC!G24,"     PC:",PC!G24,"     RE:",RE!G24,"     NERC:",NERC!G24)</f>
        <v>OC:Yes     PC:Yes     RE:Yes     NERC:Yes</v>
      </c>
      <c r="K24" s="115" t="str">
        <f>CONCATENATE("OC:",OC!H24,"     PC:",PC!H24,"     RE:",RE!H24,"     NERC:",NERC!H24)</f>
        <v>OC:Yes     PC:Yes     RE:Yes     NERC:Yes</v>
      </c>
      <c r="L24" s="115" t="str">
        <f>CONCATENATE("OC:",OC!I24,"     PC:",PC!I24,"     RE:",RE!I24,"     NERC:",NERC!I24)</f>
        <v>OC:Yes     PC:Yes     RE:Yes     NERC:No</v>
      </c>
      <c r="M24" s="115" t="str">
        <f>CONCATENATE("OC:",OC!J24,"     PC:",PC!J24,"     RE:",RE!J24,"     NERC:",NERC!J24)</f>
        <v>OC:No     PC:Yes     RE:Yes     NERC:Yes</v>
      </c>
      <c r="N24" s="115" t="str">
        <f>CONCATENATE("OC:",OC!K24,"     PC:",PC!K24,"     RE:",RE!K24,"     NERC:",NERC!K24)</f>
        <v>OC:Yes     PC:Yes     RE:No     NERC:Yes</v>
      </c>
      <c r="O24" s="115" t="str">
        <f>CONCATENATE("OC:",OC!L24,"     PC:",PC!L24,"     RE:",RE!L24,"     NERC:",NERC!L24)</f>
        <v>OC:Yes     PC:Yes     RE:Yes     NERC:Yes</v>
      </c>
      <c r="P24" s="115" t="str">
        <f>CONCATENATE("OC:",OC!M24,"     PC:",PC!M24,"     RE:",RE!M24,"     NERC:",NERC!M24)</f>
        <v>OC:Yes     PC:Yes     RE:Yes     NERC:Yes</v>
      </c>
      <c r="Q24" s="115" t="str">
        <f>CONCATENATE("OC:",OC!N24,"     PC:",PC!N24,"     RE:",RE!N24,"     NERC:",NERC!N24)</f>
        <v>OC:Yes     PC:Yes     RE:Yes     NERC:Yes</v>
      </c>
      <c r="R24" s="115" t="str">
        <f>CONCATENATE("OC:",OC!O24,"     PC:",PC!O24,"     RE:",RE!O24,"     NERC:",NERC!O24)</f>
        <v>OC:Yes     PC:Yes     RE:Yes     NERC:Yes</v>
      </c>
      <c r="S24" s="115" t="str">
        <f>CONCATENATE("OC:",OC!P24,"     PC:",PC!P24,"     RE:",RE!P24,"     NERC:",NERC!P24)</f>
        <v>OC:Yes     PC:Yes     RE:Yes     NERC:Yes</v>
      </c>
      <c r="T24" s="115" t="str">
        <f>CONCATENATE("OC:",OC!Q24,"     PC:",PC!Q24,"     RE:",RE!Q24,"     NERC:",NERC!Q24)</f>
        <v>OC:Yes     PC:Yes     RE:Yes     NERC:Yes</v>
      </c>
      <c r="U24" s="115" t="str">
        <f>CONCATENATE("OC:",OC!R24,"     PC:",PC!R24,"     RE:",RE!R24,"     NERC:",NERC!R24)</f>
        <v>OC:Yes     PC:Yes     RE:Yes     NERC:Yes</v>
      </c>
      <c r="V24" s="115" t="str">
        <f>CONCATENATE("OC:",OC!S24,"     PC:",PC!S24,"     RE:",RE!S24,"     NERC:",NERC!S24)</f>
        <v>OC:Yes     PC:Yes     RE:Yes     NERC:Yes</v>
      </c>
      <c r="W24" s="115" t="str">
        <f>CONCATENATE("OC:",OC!T24,"     PC:",PC!T24,"     RE:",RE!T24,"     NERC:",NERC!T24)</f>
        <v>OC:No     PC:Yes     RE:Yes     NERC:Yes</v>
      </c>
      <c r="X24" s="115" t="str">
        <f>CONCATENATE("OC:",OC!U24,"     PC:",PC!U24,"     RE:",RE!U24,"     NERC:",NERC!U24)</f>
        <v>OC:Yes     PC:Yes     RE:Yes     NERC:Yes</v>
      </c>
      <c r="Y24" s="115" t="str">
        <f>CONCATENATE("OC:",OC!V24,"     PC:",PC!V24,"     RE:",RE!V24,"     NERC:",NERC!V24)</f>
        <v>OC:No     PC:Yes     RE:Yes     NERC:Yes</v>
      </c>
      <c r="Z24" s="75" t="str">
        <f>CONCATENATE("Delta:",'2018 Summary Grades'!$H24,""&amp;CHAR(10)&amp;"OC:",'2018 Summary Grades'!$C24,""&amp;CHAR(10)&amp;"PC:",'2018 Summary Grades'!$D24,""&amp;CHAR(10)&amp;"RE:",'2018 Summary Grades'!$E24,""&amp;CHAR(10)&amp;"NERC:",'2018 Summary Grades'!$F24)</f>
        <v>Delta:1
OC:3
PC:3
RE:3
NERC:2</v>
      </c>
      <c r="AA24" s="133" t="str">
        <f>CONCATENATE("Delta:",'2018 Summary Grades'!$N24,""&amp;CHAR(10)&amp;"OC:",'2018 Summary Grades'!$I24,""&amp;CHAR(10)&amp;"PC:",'2018 Summary Grades'!$J24,""&amp;CHAR(10)&amp;"RE:",'2018 Summary Grades'!$K24,""&amp;CHAR(10)&amp;"NERC:",'2018 Summary Grades'!$L24)</f>
        <v>Delta:2
OC:11
PC:13
RE:12
NERC:13</v>
      </c>
      <c r="AB24" s="76" t="str">
        <f>CONCATENATE("OC: ",IF(OC!$Y24=0,"No comment",OC!$Y24),""&amp;CHAR(10)&amp;""&amp;CHAR(10)&amp;"PC: ",IF(PC!$Y24=0,"No comment",PC!$Y24),""&amp;CHAR(10)&amp;""&amp;CHAR(10)&amp;"RE: ",IF(RE!$Y24=0,"No comment",RE!$Y24),""&amp;CHAR(10)&amp;""&amp;CHAR(10)&amp;"NERC: ",IF(NERC!$Y24=0,"No comment",NERC!$Y24))</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Doesn't seem to be RBS, but I see the need for such methodology.
NERC: C3: In reference to R1, 1.4.6 and 1.4.7 should neighboring systems be considered and coordinated.
C3: Should be aware of possible simultaneous transfers.</v>
      </c>
      <c r="AC24" s="76" t="str">
        <f>OC!$Y24</f>
        <v>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v>
      </c>
      <c r="AD24" s="76">
        <f>PC!$Y24</f>
        <v>0</v>
      </c>
      <c r="AE24" s="76" t="str">
        <f>RE!$Y24</f>
        <v>Doesn't seem to be RBS, but I see the need for such methodology.</v>
      </c>
      <c r="AF24" s="76" t="str">
        <f>NERC!$Y24</f>
        <v>C3: In reference to R1, 1.4.6 and 1.4.7 should neighboring systems be considered and coordinated.
C3: Should be aware of possible simultaneous transfers.</v>
      </c>
      <c r="AG24" s="117"/>
      <c r="AH24" s="117"/>
      <c r="AI24" s="117"/>
      <c r="AJ24" s="117"/>
    </row>
    <row r="25" spans="1:36" s="3" customFormat="1" ht="409.6" x14ac:dyDescent="0.3">
      <c r="A25" s="4" t="s">
        <v>25</v>
      </c>
      <c r="B25" s="4" t="s">
        <v>18</v>
      </c>
      <c r="C25" s="76" t="s">
        <v>91</v>
      </c>
      <c r="D25" s="75" t="str">
        <f>CONCATENATE("Delta:",'2018 Summary Grades'!$H25,""&amp;CHAR(10)&amp;"OC:",'2018 Summary Grades'!$C25,""&amp;CHAR(10)&amp;"PC:",'2018 Summary Grades'!$D25,""&amp;CHAR(10)&amp;"RE:",'2018 Summary Grades'!$E25,""&amp;CHAR(10)&amp;"NERC:",'2018 Summary Grades'!$F25)</f>
        <v>Delta:1
OC:3
PC:3
RE:3
NERC:2</v>
      </c>
      <c r="E25" s="133" t="str">
        <f>CONCATENATE("Delta:",'2018 Summary Grades'!$N25,""&amp;CHAR(10)&amp;"OC:",'2018 Summary Grades'!$I25,""&amp;CHAR(10)&amp;"PC:",'2018 Summary Grades'!$J25,""&amp;CHAR(10)&amp;"RE:",'2018 Summary Grades'!$K25,""&amp;CHAR(10)&amp;"NERC:",'2018 Summary Grades'!$L25)</f>
        <v>Delta:2
OC:11
PC:13
RE:12
NERC:13</v>
      </c>
      <c r="F25" s="76" t="str">
        <f>CONCATENATE("OC: ",IF(OC!$Y25=0,"No comment",OC!$Y25),""&amp;CHAR(10)&amp;""&amp;CHAR(10)&amp;"PC: ",IF(PC!$Y25=0,"No comment",PC!$Y25),""&amp;CHAR(10)&amp;""&amp;CHAR(10)&amp;"RE: ",IF(RE!$Y25=0,"No comment",RE!$Y25),""&amp;CHAR(10)&amp;""&amp;CHAR(10)&amp;"NERC: ",IF(NERC!$Y25=0,"No comment",NERC!$Y25))</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Doesn't seem to be RBS, but I see the need for such methodology.
NERC: C3: Should the Reliability Coordinator be included to receive the Transfer Capability methodology?</v>
      </c>
      <c r="G25" s="115" t="str">
        <f>CONCATENATE("OC:",OC!D25,"     PC:",PC!D25,"     RE:",RE!D25,"     NERC:",NERC!D25)</f>
        <v>OC:Yes     PC:Yes     RE:Yes     NERC:Yes</v>
      </c>
      <c r="H25" s="115" t="str">
        <f>CONCATENATE("OC:",OC!E25,"     PC:",PC!E25,"     RE:",RE!E25,"     NERC:",NERC!E25)</f>
        <v>OC:No     PC:No     RE:No     NERC:No</v>
      </c>
      <c r="I25" s="115" t="str">
        <f>CONCATENATE("OC:",OC!F25,"     PC:",PC!F25,"     RE:",RE!F25,"     NERC:",NERC!F25)</f>
        <v>OC:Yes     PC:No     RE:No     NERC:No</v>
      </c>
      <c r="J25" s="115" t="str">
        <f>CONCATENATE("OC:",OC!G25,"     PC:",PC!G25,"     RE:",RE!G25,"     NERC:",NERC!G25)</f>
        <v>OC:Yes     PC:Yes     RE:Yes     NERC:Yes</v>
      </c>
      <c r="K25" s="115" t="str">
        <f>CONCATENATE("OC:",OC!H25,"     PC:",PC!H25,"     RE:",RE!H25,"     NERC:",NERC!H25)</f>
        <v>OC:Yes     PC:Yes     RE:Yes     NERC:Yes</v>
      </c>
      <c r="L25" s="115" t="str">
        <f>CONCATENATE("OC:",OC!I25,"     PC:",PC!I25,"     RE:",RE!I25,"     NERC:",NERC!I25)</f>
        <v>OC:Yes     PC:Yes     RE:Yes     NERC:No</v>
      </c>
      <c r="M25" s="115" t="str">
        <f>CONCATENATE("OC:",OC!J25,"     PC:",PC!J25,"     RE:",RE!J25,"     NERC:",NERC!J25)</f>
        <v>OC:No     PC:Yes     RE:Yes     NERC:Yes</v>
      </c>
      <c r="N25" s="115" t="str">
        <f>CONCATENATE("OC:",OC!K25,"     PC:",PC!K25,"     RE:",RE!K25,"     NERC:",NERC!K25)</f>
        <v>OC:Yes     PC:Yes     RE:No     NERC:Yes</v>
      </c>
      <c r="O25" s="115" t="str">
        <f>CONCATENATE("OC:",OC!L25,"     PC:",PC!L25,"     RE:",RE!L25,"     NERC:",NERC!L25)</f>
        <v>OC:Yes     PC:Yes     RE:Yes     NERC:Yes</v>
      </c>
      <c r="P25" s="115" t="str">
        <f>CONCATENATE("OC:",OC!M25,"     PC:",PC!M25,"     RE:",RE!M25,"     NERC:",NERC!M25)</f>
        <v>OC:Yes     PC:Yes     RE:Yes     NERC:Yes</v>
      </c>
      <c r="Q25" s="115" t="str">
        <f>CONCATENATE("OC:",OC!N25,"     PC:",PC!N25,"     RE:",RE!N25,"     NERC:",NERC!N25)</f>
        <v>OC:Yes     PC:Yes     RE:Yes     NERC:Yes</v>
      </c>
      <c r="R25" s="115" t="str">
        <f>CONCATENATE("OC:",OC!O25,"     PC:",PC!O25,"     RE:",RE!O25,"     NERC:",NERC!O25)</f>
        <v>OC:Yes     PC:Yes     RE:Yes     NERC:Yes</v>
      </c>
      <c r="S25" s="115" t="str">
        <f>CONCATENATE("OC:",OC!P25,"     PC:",PC!P25,"     RE:",RE!P25,"     NERC:",NERC!P25)</f>
        <v>OC:Yes     PC:Yes     RE:Yes     NERC:Yes</v>
      </c>
      <c r="T25" s="115" t="str">
        <f>CONCATENATE("OC:",OC!Q25,"     PC:",PC!Q25,"     RE:",RE!Q25,"     NERC:",NERC!Q25)</f>
        <v>OC:Yes     PC:Yes     RE:Yes     NERC:Yes</v>
      </c>
      <c r="U25" s="115" t="str">
        <f>CONCATENATE("OC:",OC!R25,"     PC:",PC!R25,"     RE:",RE!R25,"     NERC:",NERC!R25)</f>
        <v>OC:Yes     PC:Yes     RE:Yes     NERC:Yes</v>
      </c>
      <c r="V25" s="115" t="str">
        <f>CONCATENATE("OC:",OC!S25,"     PC:",PC!S25,"     RE:",RE!S25,"     NERC:",NERC!S25)</f>
        <v>OC:Yes     PC:Yes     RE:Yes     NERC:Yes</v>
      </c>
      <c r="W25" s="115" t="str">
        <f>CONCATENATE("OC:",OC!T25,"     PC:",PC!T25,"     RE:",RE!T25,"     NERC:",NERC!T25)</f>
        <v>OC:No     PC:Yes     RE:Yes     NERC:Yes</v>
      </c>
      <c r="X25" s="115" t="str">
        <f>CONCATENATE("OC:",OC!U25,"     PC:",PC!U25,"     RE:",RE!U25,"     NERC:",NERC!U25)</f>
        <v>OC:Yes     PC:Yes     RE:Yes     NERC:Yes</v>
      </c>
      <c r="Y25" s="115" t="str">
        <f>CONCATENATE("OC:",OC!V25,"     PC:",PC!V25,"     RE:",RE!V25,"     NERC:",NERC!V25)</f>
        <v>OC:No     PC:Yes     RE:Yes     NERC:Yes</v>
      </c>
      <c r="Z25" s="75" t="str">
        <f>CONCATENATE("Delta:",'2018 Summary Grades'!$H25,""&amp;CHAR(10)&amp;"OC:",'2018 Summary Grades'!$C25,""&amp;CHAR(10)&amp;"PC:",'2018 Summary Grades'!$D25,""&amp;CHAR(10)&amp;"RE:",'2018 Summary Grades'!$E25,""&amp;CHAR(10)&amp;"NERC:",'2018 Summary Grades'!$F25)</f>
        <v>Delta:1
OC:3
PC:3
RE:3
NERC:2</v>
      </c>
      <c r="AA25" s="133" t="str">
        <f>CONCATENATE("Delta:",'2018 Summary Grades'!$N25,""&amp;CHAR(10)&amp;"OC:",'2018 Summary Grades'!$I25,""&amp;CHAR(10)&amp;"PC:",'2018 Summary Grades'!$J25,""&amp;CHAR(10)&amp;"RE:",'2018 Summary Grades'!$K25,""&amp;CHAR(10)&amp;"NERC:",'2018 Summary Grades'!$L25)</f>
        <v>Delta:2
OC:11
PC:13
RE:12
NERC:13</v>
      </c>
      <c r="AB25" s="76" t="str">
        <f>CONCATENATE("OC: ",IF(OC!$Y25=0,"No comment",OC!$Y25),""&amp;CHAR(10)&amp;""&amp;CHAR(10)&amp;"PC: ",IF(PC!$Y25=0,"No comment",PC!$Y25),""&amp;CHAR(10)&amp;""&amp;CHAR(10)&amp;"RE: ",IF(RE!$Y25=0,"No comment",RE!$Y25),""&amp;CHAR(10)&amp;""&amp;CHAR(10)&amp;"NERC: ",IF(NERC!$Y25=0,"No comment",NERC!$Y25))</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Doesn't seem to be RBS, but I see the need for such methodology.
NERC: C3: Should the Reliability Coordinator be included to receive the Transfer Capability methodology?</v>
      </c>
      <c r="AC25" s="76" t="str">
        <f>OC!$Y25</f>
        <v>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v>
      </c>
      <c r="AD25" s="76">
        <f>PC!$Y25</f>
        <v>0</v>
      </c>
      <c r="AE25" s="76" t="str">
        <f>RE!$Y25</f>
        <v xml:space="preserve">Doesn't seem to be RBS, but I see the need for such methodology.
</v>
      </c>
      <c r="AF25" s="76" t="str">
        <f>NERC!$Y25</f>
        <v>C3: Should the Reliability Coordinator be included to receive the Transfer Capability methodology?</v>
      </c>
      <c r="AG25" s="117"/>
      <c r="AH25" s="117"/>
      <c r="AI25" s="117"/>
      <c r="AJ25" s="117"/>
    </row>
    <row r="26" spans="1:36" s="3" customFormat="1" ht="409.6" x14ac:dyDescent="0.3">
      <c r="A26" s="4" t="s">
        <v>25</v>
      </c>
      <c r="B26" s="4" t="s">
        <v>19</v>
      </c>
      <c r="C26" s="76" t="s">
        <v>92</v>
      </c>
      <c r="D26" s="75" t="str">
        <f>CONCATENATE("Delta:",'2018 Summary Grades'!$H26,""&amp;CHAR(10)&amp;"OC:",'2018 Summary Grades'!$C26,""&amp;CHAR(10)&amp;"PC:",'2018 Summary Grades'!$D26,""&amp;CHAR(10)&amp;"RE:",'2018 Summary Grades'!$E26,""&amp;CHAR(10)&amp;"NERC:",'2018 Summary Grades'!$F26)</f>
        <v>Delta:0
OC:3
PC:3
RE:3
NERC:3</v>
      </c>
      <c r="E26" s="133" t="str">
        <f>CONCATENATE("Delta:",'2018 Summary Grades'!$N26,""&amp;CHAR(10)&amp;"OC:",'2018 Summary Grades'!$I26,""&amp;CHAR(10)&amp;"PC:",'2018 Summary Grades'!$J26,""&amp;CHAR(10)&amp;"RE:",'2018 Summary Grades'!$K26,""&amp;CHAR(10)&amp;"NERC:",'2018 Summary Grades'!$L26)</f>
        <v>Delta:0
OC:13
PC:13
RE:13
NERC:13</v>
      </c>
      <c r="F26" s="76" t="str">
        <f>CONCATENATE("OC: ",IF(OC!$Y26=0,"No comment",OC!$Y26),""&amp;CHAR(10)&amp;""&amp;CHAR(10)&amp;"PC: ",IF(PC!$Y26=0,"No comment",PC!$Y26),""&amp;CHAR(10)&amp;""&amp;CHAR(10)&amp;"RE: ",IF(RE!$Y26=0,"No comment",RE!$Y26),""&amp;CHAR(10)&amp;""&amp;CHAR(10)&amp;"NERC: ",IF(NERC!$Y26=0,"No comment",NERC!$Y26))</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Inactive.
NERC: No comment</v>
      </c>
      <c r="G26" s="115" t="str">
        <f>CONCATENATE("OC:",OC!D26,"     PC:",PC!D26,"     RE:",RE!D26,"     NERC:",NERC!D26)</f>
        <v>OC:Yes     PC:Yes     RE:Yes     NERC:Yes</v>
      </c>
      <c r="H26" s="115" t="str">
        <f>CONCATENATE("OC:",OC!E26,"     PC:",PC!E26,"     RE:",RE!E26,"     NERC:",NERC!E26)</f>
        <v>OC:No     PC:No     RE:No     NERC:No</v>
      </c>
      <c r="I26" s="115" t="str">
        <f>CONCATENATE("OC:",OC!F26,"     PC:",PC!F26,"     RE:",RE!F26,"     NERC:",NERC!F26)</f>
        <v>OC:Yes     PC:No     RE:No     NERC:No</v>
      </c>
      <c r="J26" s="115" t="str">
        <f>CONCATENATE("OC:",OC!G26,"     PC:",PC!G26,"     RE:",RE!G26,"     NERC:",NERC!G26)</f>
        <v>OC:Yes     PC:Yes     RE:Yes     NERC:Yes</v>
      </c>
      <c r="K26" s="115" t="str">
        <f>CONCATENATE("OC:",OC!H26,"     PC:",PC!H26,"     RE:",RE!H26,"     NERC:",NERC!H26)</f>
        <v>OC:Yes     PC:Yes     RE:Yes     NERC:Yes</v>
      </c>
      <c r="L26" s="115" t="str">
        <f>CONCATENATE("OC:",OC!I26,"     PC:",PC!I26,"     RE:",RE!I26,"     NERC:",NERC!I26)</f>
        <v>OC:Yes     PC:Yes     RE:Yes     NERC:Yes</v>
      </c>
      <c r="M26" s="115" t="str">
        <f>CONCATENATE("OC:",OC!J26,"     PC:",PC!J26,"     RE:",RE!J26,"     NERC:",NERC!J26)</f>
        <v>OC:Yes     PC:Yes     RE:Yes     NERC:Yes</v>
      </c>
      <c r="N26" s="115" t="str">
        <f>CONCATENATE("OC:",OC!K26,"     PC:",PC!K26,"     RE:",RE!K26,"     NERC:",NERC!K26)</f>
        <v>OC:Yes     PC:Yes     RE:Yes     NERC:Yes</v>
      </c>
      <c r="O26" s="115" t="str">
        <f>CONCATENATE("OC:",OC!L26,"     PC:",PC!L26,"     RE:",RE!L26,"     NERC:",NERC!L26)</f>
        <v>OC:Yes     PC:Yes     RE:Yes     NERC:Yes</v>
      </c>
      <c r="P26" s="115" t="str">
        <f>CONCATENATE("OC:",OC!M26,"     PC:",PC!M26,"     RE:",RE!M26,"     NERC:",NERC!M26)</f>
        <v>OC:Yes     PC:Yes     RE:Yes     NERC:Yes</v>
      </c>
      <c r="Q26" s="115" t="str">
        <f>CONCATENATE("OC:",OC!N26,"     PC:",PC!N26,"     RE:",RE!N26,"     NERC:",NERC!N26)</f>
        <v>OC:Yes     PC:Yes     RE:Yes     NERC:Yes</v>
      </c>
      <c r="R26" s="115" t="str">
        <f>CONCATENATE("OC:",OC!O26,"     PC:",PC!O26,"     RE:",RE!O26,"     NERC:",NERC!O26)</f>
        <v>OC:Yes     PC:Yes     RE:Yes     NERC:Yes</v>
      </c>
      <c r="S26" s="115" t="str">
        <f>CONCATENATE("OC:",OC!P26,"     PC:",PC!P26,"     RE:",RE!P26,"     NERC:",NERC!P26)</f>
        <v>OC:Yes     PC:Yes     RE:Yes     NERC:Yes</v>
      </c>
      <c r="T26" s="115" t="str">
        <f>CONCATENATE("OC:",OC!Q26,"     PC:",PC!Q26,"     RE:",RE!Q26,"     NERC:",NERC!Q26)</f>
        <v>OC:Yes     PC:Yes     RE:Yes     NERC:Yes</v>
      </c>
      <c r="U26" s="115" t="str">
        <f>CONCATENATE("OC:",OC!R26,"     PC:",PC!R26,"     RE:",RE!R26,"     NERC:",NERC!R26)</f>
        <v>OC:Yes     PC:Yes     RE:Yes     NERC:Yes</v>
      </c>
      <c r="V26" s="115" t="str">
        <f>CONCATENATE("OC:",OC!S26,"     PC:",PC!S26,"     RE:",RE!S26,"     NERC:",NERC!S26)</f>
        <v>OC:Yes     PC:Yes     RE:Yes     NERC:Yes</v>
      </c>
      <c r="W26" s="115" t="str">
        <f>CONCATENATE("OC:",OC!T26,"     PC:",PC!T26,"     RE:",RE!T26,"     NERC:",NERC!T26)</f>
        <v>OC:Yes     PC:Yes     RE:Yes     NERC:Yes</v>
      </c>
      <c r="X26" s="115" t="str">
        <f>CONCATENATE("OC:",OC!U26,"     PC:",PC!U26,"     RE:",RE!U26,"     NERC:",NERC!U26)</f>
        <v>OC:Yes     PC:Yes     RE:Yes     NERC:Yes</v>
      </c>
      <c r="Y26" s="115" t="str">
        <f>CONCATENATE("OC:",OC!V26,"     PC:",PC!V26,"     RE:",RE!V26,"     NERC:",NERC!V26)</f>
        <v>OC:Yes     PC:Yes     RE:Yes     NERC:Yes</v>
      </c>
      <c r="Z26" s="75" t="str">
        <f>CONCATENATE("Delta:",'2018 Summary Grades'!$H26,""&amp;CHAR(10)&amp;"OC:",'2018 Summary Grades'!$C26,""&amp;CHAR(10)&amp;"PC:",'2018 Summary Grades'!$D26,""&amp;CHAR(10)&amp;"RE:",'2018 Summary Grades'!$E26,""&amp;CHAR(10)&amp;"NERC:",'2018 Summary Grades'!$F26)</f>
        <v>Delta:0
OC:3
PC:3
RE:3
NERC:3</v>
      </c>
      <c r="AA26" s="133" t="str">
        <f>CONCATENATE("Delta:",'2018 Summary Grades'!$N26,""&amp;CHAR(10)&amp;"OC:",'2018 Summary Grades'!$I26,""&amp;CHAR(10)&amp;"PC:",'2018 Summary Grades'!$J26,""&amp;CHAR(10)&amp;"RE:",'2018 Summary Grades'!$K26,""&amp;CHAR(10)&amp;"NERC:",'2018 Summary Grades'!$L26)</f>
        <v>Delta:0
OC:13
PC:13
RE:13
NERC:13</v>
      </c>
      <c r="AB26" s="76" t="str">
        <f>CONCATENATE("OC: ",IF(OC!$Y26=0,"No comment",OC!$Y26),""&amp;CHAR(10)&amp;""&amp;CHAR(10)&amp;"PC: ",IF(PC!$Y26=0,"No comment",PC!$Y26),""&amp;CHAR(10)&amp;""&amp;CHAR(10)&amp;"RE: ",IF(RE!$Y26=0,"No comment",RE!$Y26),""&amp;CHAR(10)&amp;""&amp;CHAR(10)&amp;"NERC: ",IF(NERC!$Y26=0,"No comment",NERC!$Y26))</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Inactive.
NERC: No comment</v>
      </c>
      <c r="AC26" s="76" t="str">
        <f>OC!$Y26</f>
        <v>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v>
      </c>
      <c r="AD26" s="76">
        <f>PC!$Y26</f>
        <v>0</v>
      </c>
      <c r="AE26" s="76" t="str">
        <f>RE!$Y26</f>
        <v>Inactive.</v>
      </c>
      <c r="AF26" s="76">
        <f>NERC!$Y26</f>
        <v>0</v>
      </c>
      <c r="AG26" s="117"/>
      <c r="AH26" s="117"/>
      <c r="AI26" s="117"/>
      <c r="AJ26" s="117"/>
    </row>
    <row r="27" spans="1:36" s="3" customFormat="1" ht="409.6" x14ac:dyDescent="0.3">
      <c r="A27" s="4" t="s">
        <v>25</v>
      </c>
      <c r="B27" s="4" t="s">
        <v>20</v>
      </c>
      <c r="C27" s="76" t="s">
        <v>93</v>
      </c>
      <c r="D27" s="75" t="str">
        <f>CONCATENATE("Delta:",'2018 Summary Grades'!$H27,""&amp;CHAR(10)&amp;"OC:",'2018 Summary Grades'!$C27,""&amp;CHAR(10)&amp;"PC:",'2018 Summary Grades'!$D27,""&amp;CHAR(10)&amp;"RE:",'2018 Summary Grades'!$E27,""&amp;CHAR(10)&amp;"NERC:",'2018 Summary Grades'!$F27)</f>
        <v>Delta:1
OC:3
PC:3
RE:2
NERC:2</v>
      </c>
      <c r="E27" s="133" t="str">
        <f>CONCATENATE("Delta:",'2018 Summary Grades'!$N27,""&amp;CHAR(10)&amp;"OC:",'2018 Summary Grades'!$I27,""&amp;CHAR(10)&amp;"PC:",'2018 Summary Grades'!$J27,""&amp;CHAR(10)&amp;"RE:",'2018 Summary Grades'!$K27,""&amp;CHAR(10)&amp;"NERC:",'2018 Summary Grades'!$L27)</f>
        <v>Delta:2
OC:11
PC:13
RE:13
NERC:12</v>
      </c>
      <c r="F27" s="76" t="str">
        <f>CONCATENATE("OC: ",IF(OC!$Y27=0,"No comment",OC!$Y27),""&amp;CHAR(10)&amp;""&amp;CHAR(10)&amp;"PC: ",IF(PC!$Y27=0,"No comment",PC!$Y27),""&amp;CHAR(10)&amp;""&amp;CHAR(10)&amp;"RE: ",IF(RE!$Y27=0,"No comment",RE!$Y27),""&amp;CHAR(10)&amp;""&amp;CHAR(10)&amp;"NERC: ",IF(NERC!$Y27=0,"No comment",NERC!$Y27))</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The Near-Term Planning Horizon is five years. Why does only one year need to be assessed? Is that enough for reliability?
NERC: C3: Requirement only mandates simulating and documenting at least one year of the Near-Term Transmission Planning Horizon when this horizon includes years 1 through 5.
Q6: See above, only requires one of five years.</v>
      </c>
      <c r="G27" s="115" t="str">
        <f>CONCATENATE("OC:",OC!D27,"     PC:",PC!D27,"     RE:",RE!D27,"     NERC:",NERC!D27)</f>
        <v>OC:Yes     PC:Yes     RE:Yes     NERC:Yes</v>
      </c>
      <c r="H27" s="115" t="str">
        <f>CONCATENATE("OC:",OC!E27,"     PC:",PC!E27,"     RE:",RE!E27,"     NERC:",NERC!E27)</f>
        <v>OC:No     PC:No     RE:No     NERC:No</v>
      </c>
      <c r="I27" s="115" t="str">
        <f>CONCATENATE("OC:",OC!F27,"     PC:",PC!F27,"     RE:",RE!F27,"     NERC:",NERC!F27)</f>
        <v>OC:Yes     PC:No     RE:No     NERC:No</v>
      </c>
      <c r="J27" s="115" t="str">
        <f>CONCATENATE("OC:",OC!G27,"     PC:",PC!G27,"     RE:",RE!G27,"     NERC:",NERC!G27)</f>
        <v>OC:Yes     PC:Yes     RE:Yes     NERC:Yes</v>
      </c>
      <c r="K27" s="115" t="str">
        <f>CONCATENATE("OC:",OC!H27,"     PC:",PC!H27,"     RE:",RE!H27,"     NERC:",NERC!H27)</f>
        <v>OC:Yes     PC:Yes     RE:Yes     NERC:Yes</v>
      </c>
      <c r="L27" s="115" t="str">
        <f>CONCATENATE("OC:",OC!I27,"     PC:",PC!I27,"     RE:",RE!I27,"     NERC:",NERC!I27)</f>
        <v>OC:Yes     PC:Yes     RE:No     NERC:No</v>
      </c>
      <c r="M27" s="115" t="str">
        <f>CONCATENATE("OC:",OC!J27,"     PC:",PC!J27,"     RE:",RE!J27,"     NERC:",NERC!J27)</f>
        <v>OC:No     PC:Yes     RE:Yes     NERC:Yes</v>
      </c>
      <c r="N27" s="115" t="str">
        <f>CONCATENATE("OC:",OC!K27,"     PC:",PC!K27,"     RE:",RE!K27,"     NERC:",NERC!K27)</f>
        <v>OC:Yes     PC:Yes     RE:Yes     NERC:Yes</v>
      </c>
      <c r="O27" s="115" t="str">
        <f>CONCATENATE("OC:",OC!L27,"     PC:",PC!L27,"     RE:",RE!L27,"     NERC:",NERC!L27)</f>
        <v>OC:Yes     PC:Yes     RE:Yes     NERC:Yes</v>
      </c>
      <c r="P27" s="115" t="str">
        <f>CONCATENATE("OC:",OC!M27,"     PC:",PC!M27,"     RE:",RE!M27,"     NERC:",NERC!M27)</f>
        <v>OC:Yes     PC:Yes     RE:Yes     NERC:Yes</v>
      </c>
      <c r="Q27" s="115" t="str">
        <f>CONCATENATE("OC:",OC!N27,"     PC:",PC!N27,"     RE:",RE!N27,"     NERC:",NERC!N27)</f>
        <v>OC:Yes     PC:Yes     RE:Yes     NERC:Yes</v>
      </c>
      <c r="R27" s="115" t="str">
        <f>CONCATENATE("OC:",OC!O27,"     PC:",PC!O27,"     RE:",RE!O27,"     NERC:",NERC!O27)</f>
        <v>OC:Yes     PC:Yes     RE:Yes     NERC:No</v>
      </c>
      <c r="S27" s="115" t="str">
        <f>CONCATENATE("OC:",OC!P27,"     PC:",PC!P27,"     RE:",RE!P27,"     NERC:",NERC!P27)</f>
        <v>OC:Yes     PC:Yes     RE:Yes     NERC:Yes</v>
      </c>
      <c r="T27" s="115" t="str">
        <f>CONCATENATE("OC:",OC!Q27,"     PC:",PC!Q27,"     RE:",RE!Q27,"     NERC:",NERC!Q27)</f>
        <v>OC:Yes     PC:Yes     RE:Yes     NERC:Yes</v>
      </c>
      <c r="U27" s="115" t="str">
        <f>CONCATENATE("OC:",OC!R27,"     PC:",PC!R27,"     RE:",RE!R27,"     NERC:",NERC!R27)</f>
        <v>OC:Yes     PC:Yes     RE:Yes     NERC:Yes</v>
      </c>
      <c r="V27" s="115" t="str">
        <f>CONCATENATE("OC:",OC!S27,"     PC:",PC!S27,"     RE:",RE!S27,"     NERC:",NERC!S27)</f>
        <v>OC:Yes     PC:Yes     RE:Yes     NERC:Yes</v>
      </c>
      <c r="W27" s="115" t="str">
        <f>CONCATENATE("OC:",OC!T27,"     PC:",PC!T27,"     RE:",RE!T27,"     NERC:",NERC!T27)</f>
        <v>OC:No     PC:Yes     RE:Yes     NERC:Yes</v>
      </c>
      <c r="X27" s="115" t="str">
        <f>CONCATENATE("OC:",OC!U27,"     PC:",PC!U27,"     RE:",RE!U27,"     NERC:",NERC!U27)</f>
        <v>OC:Yes     PC:Yes     RE:Yes     NERC:Yes</v>
      </c>
      <c r="Y27" s="115" t="str">
        <f>CONCATENATE("OC:",OC!V27,"     PC:",PC!V27,"     RE:",RE!V27,"     NERC:",NERC!V27)</f>
        <v>OC:No     PC:Yes     RE:Yes     NERC:Yes</v>
      </c>
      <c r="Z27" s="75" t="str">
        <f>CONCATENATE("Delta:",'2018 Summary Grades'!$H27,""&amp;CHAR(10)&amp;"OC:",'2018 Summary Grades'!$C27,""&amp;CHAR(10)&amp;"PC:",'2018 Summary Grades'!$D27,""&amp;CHAR(10)&amp;"RE:",'2018 Summary Grades'!$E27,""&amp;CHAR(10)&amp;"NERC:",'2018 Summary Grades'!$F27)</f>
        <v>Delta:1
OC:3
PC:3
RE:2
NERC:2</v>
      </c>
      <c r="AA27" s="133" t="str">
        <f>CONCATENATE("Delta:",'2018 Summary Grades'!$N27,""&amp;CHAR(10)&amp;"OC:",'2018 Summary Grades'!$I27,""&amp;CHAR(10)&amp;"PC:",'2018 Summary Grades'!$J27,""&amp;CHAR(10)&amp;"RE:",'2018 Summary Grades'!$K27,""&amp;CHAR(10)&amp;"NERC:",'2018 Summary Grades'!$L27)</f>
        <v>Delta:2
OC:11
PC:13
RE:13
NERC:12</v>
      </c>
      <c r="AB27" s="76" t="str">
        <f>CONCATENATE("OC: ",IF(OC!$Y27=0,"No comment",OC!$Y27),""&amp;CHAR(10)&amp;""&amp;CHAR(10)&amp;"PC: ",IF(PC!$Y27=0,"No comment",PC!$Y27),""&amp;CHAR(10)&amp;""&amp;CHAR(10)&amp;"RE: ",IF(RE!$Y27=0,"No comment",RE!$Y27),""&amp;CHAR(10)&amp;""&amp;CHAR(10)&amp;"NERC: ",IF(NERC!$Y27=0,"No comment",NERC!$Y27))</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The Near-Term Planning Horizon is five years. Why does only one year need to be assessed? Is that enough for reliability?
NERC: C3: Requirement only mandates simulating and documenting at least one year of the Near-Term Transmission Planning Horizon when this horizon includes years 1 through 5.
Q6: See above, only requires one of five years.</v>
      </c>
      <c r="AC27" s="76" t="str">
        <f>OC!$Y27</f>
        <v>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v>
      </c>
      <c r="AD27" s="76">
        <f>PC!$Y27</f>
        <v>0</v>
      </c>
      <c r="AE27" s="76" t="str">
        <f>RE!$Y27</f>
        <v>The Near-Term Planning Horizon is five years. Why does only one year need to be assessed? Is that enough for reliability?</v>
      </c>
      <c r="AF27" s="76" t="str">
        <f>NERC!$Y27</f>
        <v>C3: Requirement only mandates simulating and documenting at least one year of the Near-Term Transmission Planning Horizon when this horizon includes years 1 through 5.
Q6: See above, only requires one of five years.</v>
      </c>
      <c r="AG27" s="117"/>
      <c r="AH27" s="117"/>
      <c r="AI27" s="117"/>
      <c r="AJ27" s="117"/>
    </row>
    <row r="28" spans="1:36" s="3" customFormat="1" ht="409.6" x14ac:dyDescent="0.3">
      <c r="A28" s="4" t="s">
        <v>25</v>
      </c>
      <c r="B28" s="4" t="s">
        <v>21</v>
      </c>
      <c r="C28" s="76" t="s">
        <v>94</v>
      </c>
      <c r="D28" s="75" t="str">
        <f>CONCATENATE("Delta:",'2018 Summary Grades'!$H28,""&amp;CHAR(10)&amp;"OC:",'2018 Summary Grades'!$C28,""&amp;CHAR(10)&amp;"PC:",'2018 Summary Grades'!$D28,""&amp;CHAR(10)&amp;"RE:",'2018 Summary Grades'!$E28,""&amp;CHAR(10)&amp;"NERC:",'2018 Summary Grades'!$F28)</f>
        <v>Delta:1
OC:3
PC:3
RE:3
NERC:2</v>
      </c>
      <c r="E28" s="133" t="str">
        <f>CONCATENATE("Delta:",'2018 Summary Grades'!$N28,""&amp;CHAR(10)&amp;"OC:",'2018 Summary Grades'!$I28,""&amp;CHAR(10)&amp;"PC:",'2018 Summary Grades'!$J28,""&amp;CHAR(10)&amp;"RE:",'2018 Summary Grades'!$K28,""&amp;CHAR(10)&amp;"NERC:",'2018 Summary Grades'!$L28)</f>
        <v>Delta:2
OC:11
PC:13
RE:12
NERC:13</v>
      </c>
      <c r="F28" s="76" t="str">
        <f>CONCATENATE("OC: ",IF(OC!$Y28=0,"No comment",OC!$Y28),""&amp;CHAR(10)&amp;""&amp;CHAR(10)&amp;"PC: ",IF(PC!$Y28=0,"No comment",PC!$Y28),""&amp;CHAR(10)&amp;""&amp;CHAR(10)&amp;"RE: ",IF(RE!$Y28=0,"No comment",RE!$Y28),""&amp;CHAR(10)&amp;""&amp;CHAR(10)&amp;"NERC: ",IF(NERC!$Y28=0,"No comment",NERC!$Y28))</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Reliability related need is undefined.  Ambiguous term.
NERC: C3: Should the Reliability Coordinator be included to receive the Transfer Capability results?</v>
      </c>
      <c r="G28" s="115" t="str">
        <f>CONCATENATE("OC:",OC!D28,"     PC:",PC!D28,"     RE:",RE!D28,"     NERC:",NERC!D28)</f>
        <v>OC:Yes     PC:Yes     RE:Yes     NERC:Yes</v>
      </c>
      <c r="H28" s="115" t="str">
        <f>CONCATENATE("OC:",OC!E28,"     PC:",PC!E28,"     RE:",RE!E28,"     NERC:",NERC!E28)</f>
        <v>OC:No     PC:No     RE:No     NERC:No</v>
      </c>
      <c r="I28" s="115" t="str">
        <f>CONCATENATE("OC:",OC!F28,"     PC:",PC!F28,"     RE:",RE!F28,"     NERC:",NERC!F28)</f>
        <v>OC:Yes     PC:No     RE:No     NERC:No</v>
      </c>
      <c r="J28" s="115" t="str">
        <f>CONCATENATE("OC:",OC!G28,"     PC:",PC!G28,"     RE:",RE!G28,"     NERC:",NERC!G28)</f>
        <v>OC:Yes     PC:Yes     RE:Yes     NERC:Yes</v>
      </c>
      <c r="K28" s="115" t="str">
        <f>CONCATENATE("OC:",OC!H28,"     PC:",PC!H28,"     RE:",RE!H28,"     NERC:",NERC!H28)</f>
        <v>OC:Yes     PC:Yes     RE:Yes     NERC:Yes</v>
      </c>
      <c r="L28" s="115" t="str">
        <f>CONCATENATE("OC:",OC!I28,"     PC:",PC!I28,"     RE:",RE!I28,"     NERC:",NERC!I28)</f>
        <v>OC:Yes     PC:Yes     RE:Yes     NERC:No</v>
      </c>
      <c r="M28" s="115" t="str">
        <f>CONCATENATE("OC:",OC!J28,"     PC:",PC!J28,"     RE:",RE!J28,"     NERC:",NERC!J28)</f>
        <v>OC:No     PC:Yes     RE:Yes     NERC:Yes</v>
      </c>
      <c r="N28" s="115" t="str">
        <f>CONCATENATE("OC:",OC!K28,"     PC:",PC!K28,"     RE:",RE!K28,"     NERC:",NERC!K28)</f>
        <v>OC:Yes     PC:Yes     RE:Yes     NERC:Yes</v>
      </c>
      <c r="O28" s="115" t="str">
        <f>CONCATENATE("OC:",OC!L28,"     PC:",PC!L28,"     RE:",RE!L28,"     NERC:",NERC!L28)</f>
        <v>OC:Yes     PC:Yes     RE:Yes     NERC:Yes</v>
      </c>
      <c r="P28" s="115" t="str">
        <f>CONCATENATE("OC:",OC!M28,"     PC:",PC!M28,"     RE:",RE!M28,"     NERC:",NERC!M28)</f>
        <v>OC:Yes     PC:Yes     RE:Yes     NERC:Yes</v>
      </c>
      <c r="Q28" s="115" t="str">
        <f>CONCATENATE("OC:",OC!N28,"     PC:",PC!N28,"     RE:",RE!N28,"     NERC:",NERC!N28)</f>
        <v>OC:Yes     PC:Yes     RE:Yes     NERC:Yes</v>
      </c>
      <c r="R28" s="115" t="str">
        <f>CONCATENATE("OC:",OC!O28,"     PC:",PC!O28,"     RE:",RE!O28,"     NERC:",NERC!O28)</f>
        <v>OC:Yes     PC:Yes     RE:Yes     NERC:Yes</v>
      </c>
      <c r="S28" s="115" t="str">
        <f>CONCATENATE("OC:",OC!P28,"     PC:",PC!P28,"     RE:",RE!P28,"     NERC:",NERC!P28)</f>
        <v>OC:Yes     PC:Yes     RE:Yes     NERC:Yes</v>
      </c>
      <c r="T28" s="115" t="str">
        <f>CONCATENATE("OC:",OC!Q28,"     PC:",PC!Q28,"     RE:",RE!Q28,"     NERC:",NERC!Q28)</f>
        <v>OC:Yes     PC:Yes     RE:Yes     NERC:Yes</v>
      </c>
      <c r="U28" s="115" t="str">
        <f>CONCATENATE("OC:",OC!R28,"     PC:",PC!R28,"     RE:",RE!R28,"     NERC:",NERC!R28)</f>
        <v>OC:Yes     PC:Yes     RE:Yes     NERC:Yes</v>
      </c>
      <c r="V28" s="115" t="str">
        <f>CONCATENATE("OC:",OC!S28,"     PC:",PC!S28,"     RE:",RE!S28,"     NERC:",NERC!S28)</f>
        <v>OC:Yes     PC:Yes     RE:No     NERC:Yes</v>
      </c>
      <c r="W28" s="115" t="str">
        <f>CONCATENATE("OC:",OC!T28,"     PC:",PC!T28,"     RE:",RE!T28,"     NERC:",NERC!T28)</f>
        <v>OC:No     PC:Yes     RE:Yes     NERC:Yes</v>
      </c>
      <c r="X28" s="115" t="str">
        <f>CONCATENATE("OC:",OC!U28,"     PC:",PC!U28,"     RE:",RE!U28,"     NERC:",NERC!U28)</f>
        <v>OC:Yes     PC:Yes     RE:Yes     NERC:Yes</v>
      </c>
      <c r="Y28" s="115" t="str">
        <f>CONCATENATE("OC:",OC!V28,"     PC:",PC!V28,"     RE:",RE!V28,"     NERC:",NERC!V28)</f>
        <v>OC:No     PC:Yes     RE:Yes     NERC:Yes</v>
      </c>
      <c r="Z28" s="75" t="str">
        <f>CONCATENATE("Delta:",'2018 Summary Grades'!$H28,""&amp;CHAR(10)&amp;"OC:",'2018 Summary Grades'!$C28,""&amp;CHAR(10)&amp;"PC:",'2018 Summary Grades'!$D28,""&amp;CHAR(10)&amp;"RE:",'2018 Summary Grades'!$E28,""&amp;CHAR(10)&amp;"NERC:",'2018 Summary Grades'!$F28)</f>
        <v>Delta:1
OC:3
PC:3
RE:3
NERC:2</v>
      </c>
      <c r="AA28" s="133" t="str">
        <f>CONCATENATE("Delta:",'2018 Summary Grades'!$N28,""&amp;CHAR(10)&amp;"OC:",'2018 Summary Grades'!$I28,""&amp;CHAR(10)&amp;"PC:",'2018 Summary Grades'!$J28,""&amp;CHAR(10)&amp;"RE:",'2018 Summary Grades'!$K28,""&amp;CHAR(10)&amp;"NERC:",'2018 Summary Grades'!$L28)</f>
        <v>Delta:2
OC:11
PC:13
RE:12
NERC:13</v>
      </c>
      <c r="AB28" s="76" t="str">
        <f>CONCATENATE("OC: ",IF(OC!$Y28=0,"No comment",OC!$Y28),""&amp;CHAR(10)&amp;""&amp;CHAR(10)&amp;"PC: ",IF(PC!$Y28=0,"No comment",PC!$Y28),""&amp;CHAR(10)&amp;""&amp;CHAR(10)&amp;"RE: ",IF(RE!$Y28=0,"No comment",RE!$Y28),""&amp;CHAR(10)&amp;""&amp;CHAR(10)&amp;"NERC: ",IF(NERC!$Y28=0,"No comment",NERC!$Y28))</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Reliability related need is undefined.  Ambiguous term.
NERC: C3: Should the Reliability Coordinator be included to receive the Transfer Capability results?</v>
      </c>
      <c r="AC28" s="76" t="str">
        <f>OC!$Y28</f>
        <v>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v>
      </c>
      <c r="AD28" s="76">
        <f>PC!$Y28</f>
        <v>0</v>
      </c>
      <c r="AE28" s="76" t="str">
        <f>RE!$Y28</f>
        <v>Reliability related need is undefined.  Ambiguous term.</v>
      </c>
      <c r="AF28" s="76" t="str">
        <f>NERC!$Y28</f>
        <v>C3: Should the Reliability Coordinator be included to receive the Transfer Capability results?</v>
      </c>
      <c r="AG28" s="117"/>
      <c r="AH28" s="117"/>
      <c r="AI28" s="117"/>
      <c r="AJ28" s="117"/>
    </row>
    <row r="29" spans="1:36" s="3" customFormat="1" ht="409.6" x14ac:dyDescent="0.3">
      <c r="A29" s="4" t="s">
        <v>25</v>
      </c>
      <c r="B29" s="4" t="s">
        <v>22</v>
      </c>
      <c r="C29" s="76" t="s">
        <v>95</v>
      </c>
      <c r="D29" s="75" t="str">
        <f>CONCATENATE("Delta:",'2018 Summary Grades'!$H29,""&amp;CHAR(10)&amp;"OC:",'2018 Summary Grades'!$C29,""&amp;CHAR(10)&amp;"PC:",'2018 Summary Grades'!$D29,""&amp;CHAR(10)&amp;"RE:",'2018 Summary Grades'!$E29,""&amp;CHAR(10)&amp;"NERC:",'2018 Summary Grades'!$F29)</f>
        <v>Delta:0
OC:3
PC:3
RE:3
NERC:3</v>
      </c>
      <c r="E29" s="133" t="str">
        <f>CONCATENATE("Delta:",'2018 Summary Grades'!$N29,""&amp;CHAR(10)&amp;"OC:",'2018 Summary Grades'!$I29,""&amp;CHAR(10)&amp;"PC:",'2018 Summary Grades'!$J29,""&amp;CHAR(10)&amp;"RE:",'2018 Summary Grades'!$K29,""&amp;CHAR(10)&amp;"NERC:",'2018 Summary Grades'!$L29)</f>
        <v>Delta:2
OC:11
PC:13
RE:12
NERC:13</v>
      </c>
      <c r="F29" s="76" t="str">
        <f>CONCATENATE("OC: ",IF(OC!$Y29=0,"No comment",OC!$Y29),""&amp;CHAR(10)&amp;""&amp;CHAR(10)&amp;"PC: ",IF(PC!$Y29=0,"No comment",PC!$Y29),""&amp;CHAR(10)&amp;""&amp;CHAR(10)&amp;"RE: ",IF(RE!$Y29=0,"No comment",RE!$Y29),""&amp;CHAR(10)&amp;""&amp;CHAR(10)&amp;"NERC: ",IF(NERC!$Y29=0,"No comment",NERC!$Y29))</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Potential combining this requirement with R5.
NERC: No comment</v>
      </c>
      <c r="G29" s="115" t="str">
        <f>CONCATENATE("OC:",OC!D29,"     PC:",PC!D29,"     RE:",RE!D29,"     NERC:",NERC!D29)</f>
        <v>OC:Yes     PC:Yes     RE:Yes     NERC:Yes</v>
      </c>
      <c r="H29" s="115" t="str">
        <f>CONCATENATE("OC:",OC!E29,"     PC:",PC!E29,"     RE:",RE!E29,"     NERC:",NERC!E29)</f>
        <v>OC:No     PC:No     RE:Yes     NERC:No</v>
      </c>
      <c r="I29" s="115" t="str">
        <f>CONCATENATE("OC:",OC!F29,"     PC:",PC!F29,"     RE:",RE!F29,"     NERC:",NERC!F29)</f>
        <v>OC:Yes     PC:No     RE:No     NERC:No</v>
      </c>
      <c r="J29" s="115" t="str">
        <f>CONCATENATE("OC:",OC!G29,"     PC:",PC!G29,"     RE:",RE!G29,"     NERC:",NERC!G29)</f>
        <v>OC:Yes     PC:Yes     RE:Yes     NERC:Yes</v>
      </c>
      <c r="K29" s="115" t="str">
        <f>CONCATENATE("OC:",OC!H29,"     PC:",PC!H29,"     RE:",RE!H29,"     NERC:",NERC!H29)</f>
        <v>OC:Yes     PC:Yes     RE:Yes     NERC:Yes</v>
      </c>
      <c r="L29" s="115" t="str">
        <f>CONCATENATE("OC:",OC!I29,"     PC:",PC!I29,"     RE:",RE!I29,"     NERC:",NERC!I29)</f>
        <v>OC:Yes     PC:Yes     RE:Yes     NERC:Yes</v>
      </c>
      <c r="M29" s="115" t="str">
        <f>CONCATENATE("OC:",OC!J29,"     PC:",PC!J29,"     RE:",RE!J29,"     NERC:",NERC!J29)</f>
        <v>OC:No     PC:Yes     RE:No     NERC:Yes</v>
      </c>
      <c r="N29" s="115" t="str">
        <f>CONCATENATE("OC:",OC!K29,"     PC:",PC!K29,"     RE:",RE!K29,"     NERC:",NERC!K29)</f>
        <v>OC:Yes     PC:Yes     RE:Yes     NERC:Yes</v>
      </c>
      <c r="O29" s="115" t="str">
        <f>CONCATENATE("OC:",OC!L29,"     PC:",PC!L29,"     RE:",RE!L29,"     NERC:",NERC!L29)</f>
        <v>OC:Yes     PC:Yes     RE:Yes     NERC:Yes</v>
      </c>
      <c r="P29" s="115" t="str">
        <f>CONCATENATE("OC:",OC!M29,"     PC:",PC!M29,"     RE:",RE!M29,"     NERC:",NERC!M29)</f>
        <v>OC:Yes     PC:Yes     RE:Yes     NERC:Yes</v>
      </c>
      <c r="Q29" s="115" t="str">
        <f>CONCATENATE("OC:",OC!N29,"     PC:",PC!N29,"     RE:",RE!N29,"     NERC:",NERC!N29)</f>
        <v>OC:Yes     PC:Yes     RE:Yes     NERC:Yes</v>
      </c>
      <c r="R29" s="115" t="str">
        <f>CONCATENATE("OC:",OC!O29,"     PC:",PC!O29,"     RE:",RE!O29,"     NERC:",NERC!O29)</f>
        <v>OC:Yes     PC:Yes     RE:Yes     NERC:Yes</v>
      </c>
      <c r="S29" s="115" t="str">
        <f>CONCATENATE("OC:",OC!P29,"     PC:",PC!P29,"     RE:",RE!P29,"     NERC:",NERC!P29)</f>
        <v>OC:Yes     PC:Yes     RE:Yes     NERC:Yes</v>
      </c>
      <c r="T29" s="115" t="str">
        <f>CONCATENATE("OC:",OC!Q29,"     PC:",PC!Q29,"     RE:",RE!Q29,"     NERC:",NERC!Q29)</f>
        <v>OC:Yes     PC:Yes     RE:Yes     NERC:Yes</v>
      </c>
      <c r="U29" s="115" t="str">
        <f>CONCATENATE("OC:",OC!R29,"     PC:",PC!R29,"     RE:",RE!R29,"     NERC:",NERC!R29)</f>
        <v>OC:Yes     PC:Yes     RE:Yes     NERC:Yes</v>
      </c>
      <c r="V29" s="115" t="str">
        <f>CONCATENATE("OC:",OC!S29,"     PC:",PC!S29,"     RE:",RE!S29,"     NERC:",NERC!S29)</f>
        <v>OC:Yes     PC:Yes     RE:Yes     NERC:Yes</v>
      </c>
      <c r="W29" s="115" t="str">
        <f>CONCATENATE("OC:",OC!T29,"     PC:",PC!T29,"     RE:",RE!T29,"     NERC:",NERC!T29)</f>
        <v>OC:No     PC:Yes     RE:Yes     NERC:Yes</v>
      </c>
      <c r="X29" s="115" t="str">
        <f>CONCATENATE("OC:",OC!U29,"     PC:",PC!U29,"     RE:",RE!U29,"     NERC:",NERC!U29)</f>
        <v>OC:Yes     PC:Yes     RE:Yes     NERC:Yes</v>
      </c>
      <c r="Y29" s="115" t="str">
        <f>CONCATENATE("OC:",OC!V29,"     PC:",PC!V29,"     RE:",RE!V29,"     NERC:",NERC!V29)</f>
        <v>OC:No     PC:Yes     RE:Yes     NERC:Yes</v>
      </c>
      <c r="Z29" s="75" t="str">
        <f>CONCATENATE("Delta:",'2018 Summary Grades'!$H29,""&amp;CHAR(10)&amp;"OC:",'2018 Summary Grades'!$C29,""&amp;CHAR(10)&amp;"PC:",'2018 Summary Grades'!$D29,""&amp;CHAR(10)&amp;"RE:",'2018 Summary Grades'!$E29,""&amp;CHAR(10)&amp;"NERC:",'2018 Summary Grades'!$F29)</f>
        <v>Delta:0
OC:3
PC:3
RE:3
NERC:3</v>
      </c>
      <c r="AA29" s="133" t="str">
        <f>CONCATENATE("Delta:",'2018 Summary Grades'!$N29,""&amp;CHAR(10)&amp;"OC:",'2018 Summary Grades'!$I29,""&amp;CHAR(10)&amp;"PC:",'2018 Summary Grades'!$J29,""&amp;CHAR(10)&amp;"RE:",'2018 Summary Grades'!$K29,""&amp;CHAR(10)&amp;"NERC:",'2018 Summary Grades'!$L29)</f>
        <v>Delta:2
OC:11
PC:13
RE:12
NERC:13</v>
      </c>
      <c r="AB29" s="76" t="str">
        <f>CONCATENATE("OC: ",IF(OC!$Y29=0,"No comment",OC!$Y29),""&amp;CHAR(10)&amp;""&amp;CHAR(10)&amp;"PC: ",IF(PC!$Y29=0,"No comment",PC!$Y29),""&amp;CHAR(10)&amp;""&amp;CHAR(10)&amp;"RE: ",IF(RE!$Y29=0,"No comment",RE!$Y29),""&amp;CHAR(10)&amp;""&amp;CHAR(10)&amp;"NERC: ",IF(NERC!$Y29=0,"No comment",NERC!$Y29))</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Potential combining this requirement with R5.
NERC: No comment</v>
      </c>
      <c r="AC29" s="76" t="str">
        <f>OC!$Y29</f>
        <v>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v>
      </c>
      <c r="AD29" s="76">
        <f>PC!$Y29</f>
        <v>0</v>
      </c>
      <c r="AE29" s="76" t="str">
        <f>RE!$Y29</f>
        <v>Potential combining this requirement with R5.</v>
      </c>
      <c r="AF29" s="76">
        <f>NERC!$Y29</f>
        <v>0</v>
      </c>
      <c r="AG29" s="117"/>
      <c r="AH29" s="117"/>
      <c r="AI29" s="117"/>
      <c r="AJ29" s="117"/>
    </row>
    <row r="30" spans="1:36" s="3" customFormat="1" ht="288" x14ac:dyDescent="0.3">
      <c r="A30" s="4" t="s">
        <v>26</v>
      </c>
      <c r="B30" s="4" t="s">
        <v>16</v>
      </c>
      <c r="C30" s="76" t="s">
        <v>96</v>
      </c>
      <c r="D30" s="75" t="str">
        <f>CONCATENATE("Delta:",'2018 Summary Grades'!$H30,""&amp;CHAR(10)&amp;"OC:",'2018 Summary Grades'!$C30,""&amp;CHAR(10)&amp;"PC:",'2018 Summary Grades'!$D30,""&amp;CHAR(10)&amp;"RE:",'2018 Summary Grades'!$E30,""&amp;CHAR(10)&amp;"NERC:",'2018 Summary Grades'!$F30)</f>
        <v>Delta:0
OC:3
PC:3
RE:3
NERC:3</v>
      </c>
      <c r="E30" s="133" t="str">
        <f>CONCATENATE("Delta:",'2018 Summary Grades'!$N30,""&amp;CHAR(10)&amp;"OC:",'2018 Summary Grades'!$I30,""&amp;CHAR(10)&amp;"PC:",'2018 Summary Grades'!$J30,""&amp;CHAR(10)&amp;"RE:",'2018 Summary Grades'!$K30,""&amp;CHAR(10)&amp;"NERC:",'2018 Summary Grades'!$L30)</f>
        <v>Delta:1
OC:13
PC:12
RE:13
NERC:13</v>
      </c>
      <c r="F30" s="76" t="str">
        <f>CONCATENATE("OC: ",IF(OC!$Y30=0,"No comment",OC!$Y30),""&amp;CHAR(10)&amp;""&amp;CHAR(10)&amp;"PC: ",IF(PC!$Y30=0,"No comment",PC!$Y30),""&amp;CHAR(10)&amp;""&amp;CHAR(10)&amp;"RE: ",IF(RE!$Y30=0,"No comment",RE!$Y30),""&amp;CHAR(10)&amp;""&amp;CHAR(10)&amp;"NERC: ",IF(NERC!$Y30=0,"No comment",NERC!$Y30))</f>
        <v>OC: No comment
PC: Q10: We believe that "in another interconnection" should be removed. The wording of the requirement could lead one to believe that the standard only applies to TLRs across interconnections. However, we believe this should apply to all TLRs regardless of interconnection boundaries. 
RE: No comment
NERC: Note: The phrase "Interconnection-wide transmission loading relief procedure" is generic and could use more specific terminology.</v>
      </c>
      <c r="G30" s="115" t="str">
        <f>CONCATENATE("OC:",OC!D30,"     PC:",PC!D30,"     RE:",RE!D30,"     NERC:",NERC!D30)</f>
        <v>OC:Yes     PC:Yes     RE:Yes     NERC:Yes</v>
      </c>
      <c r="H30" s="115" t="str">
        <f>CONCATENATE("OC:",OC!E30,"     PC:",PC!E30,"     RE:",RE!E30,"     NERC:",NERC!E30)</f>
        <v>OC:No     PC:No     RE:No     NERC:No</v>
      </c>
      <c r="I30" s="115" t="str">
        <f>CONCATENATE("OC:",OC!F30,"     PC:",PC!F30,"     RE:",RE!F30,"     NERC:",NERC!F30)</f>
        <v>OC:No     PC:No     RE:No     NERC:No</v>
      </c>
      <c r="J30" s="115" t="str">
        <f>CONCATENATE("OC:",OC!G30,"     PC:",PC!G30,"     RE:",RE!G30,"     NERC:",NERC!G30)</f>
        <v>OC:Yes     PC:Yes     RE:Yes     NERC:Yes</v>
      </c>
      <c r="K30" s="115" t="str">
        <f>CONCATENATE("OC:",OC!H30,"     PC:",PC!H30,"     RE:",RE!H30,"     NERC:",NERC!H30)</f>
        <v>OC:Yes     PC:Yes     RE:Yes     NERC:Yes</v>
      </c>
      <c r="L30" s="115" t="str">
        <f>CONCATENATE("OC:",OC!I30,"     PC:",PC!I30,"     RE:",RE!I30,"     NERC:",NERC!I30)</f>
        <v>OC:Yes     PC:Yes     RE:Yes     NERC:Yes</v>
      </c>
      <c r="M30" s="115" t="str">
        <f>CONCATENATE("OC:",OC!J30,"     PC:",PC!J30,"     RE:",RE!J30,"     NERC:",NERC!J30)</f>
        <v>OC:Yes     PC:Yes     RE:Yes     NERC:Yes</v>
      </c>
      <c r="N30" s="115" t="str">
        <f>CONCATENATE("OC:",OC!K30,"     PC:",PC!K30,"     RE:",RE!K30,"     NERC:",NERC!K30)</f>
        <v>OC:Yes     PC:Yes     RE:Yes     NERC:Yes</v>
      </c>
      <c r="O30" s="115" t="str">
        <f>CONCATENATE("OC:",OC!L30,"     PC:",PC!L30,"     RE:",RE!L30,"     NERC:",NERC!L30)</f>
        <v>OC:Yes     PC:Yes     RE:Yes     NERC:Yes</v>
      </c>
      <c r="P30" s="115" t="str">
        <f>CONCATENATE("OC:",OC!M30,"     PC:",PC!M30,"     RE:",RE!M30,"     NERC:",NERC!M30)</f>
        <v>OC:Yes     PC:Yes     RE:Yes     NERC:Yes</v>
      </c>
      <c r="Q30" s="115" t="str">
        <f>CONCATENATE("OC:",OC!N30,"     PC:",PC!N30,"     RE:",RE!N30,"     NERC:",NERC!N30)</f>
        <v>OC:Yes     PC:Yes     RE:Yes     NERC:Yes</v>
      </c>
      <c r="R30" s="115" t="str">
        <f>CONCATENATE("OC:",OC!O30,"     PC:",PC!O30,"     RE:",RE!O30,"     NERC:",NERC!O30)</f>
        <v>OC:Yes     PC:Yes     RE:Yes     NERC:Yes</v>
      </c>
      <c r="S30" s="115" t="str">
        <f>CONCATENATE("OC:",OC!P30,"     PC:",PC!P30,"     RE:",RE!P30,"     NERC:",NERC!P30)</f>
        <v>OC:Yes     PC:Yes     RE:Yes     NERC:Yes</v>
      </c>
      <c r="T30" s="115" t="str">
        <f>CONCATENATE("OC:",OC!Q30,"     PC:",PC!Q30,"     RE:",RE!Q30,"     NERC:",NERC!Q30)</f>
        <v>OC:Yes     PC:Yes     RE:Yes     NERC:Yes</v>
      </c>
      <c r="U30" s="115" t="str">
        <f>CONCATENATE("OC:",OC!R30,"     PC:",PC!R30,"     RE:",RE!R30,"     NERC:",NERC!R30)</f>
        <v>OC:Yes     PC:Yes     RE:Yes     NERC:Yes</v>
      </c>
      <c r="V30" s="115" t="str">
        <f>CONCATENATE("OC:",OC!S30,"     PC:",PC!S30,"     RE:",RE!S30,"     NERC:",NERC!S30)</f>
        <v>OC:Yes     PC:No     RE:Yes     NERC:Yes</v>
      </c>
      <c r="W30" s="115" t="str">
        <f>CONCATENATE("OC:",OC!T30,"     PC:",PC!T30,"     RE:",RE!T30,"     NERC:",NERC!T30)</f>
        <v>OC:Yes     PC:Yes     RE:Yes     NERC:Yes</v>
      </c>
      <c r="X30" s="115" t="str">
        <f>CONCATENATE("OC:",OC!U30,"     PC:",PC!U30,"     RE:",RE!U30,"     NERC:",NERC!U30)</f>
        <v>OC:Yes     PC:Yes     RE:Yes     NERC:Yes</v>
      </c>
      <c r="Y30" s="115" t="str">
        <f>CONCATENATE("OC:",OC!V30,"     PC:",PC!V30,"     RE:",RE!V30,"     NERC:",NERC!V30)</f>
        <v>OC:Yes     PC:Yes     RE:Yes     NERC:Yes</v>
      </c>
      <c r="Z30" s="75" t="str">
        <f>CONCATENATE("Delta:",'2018 Summary Grades'!$H30,""&amp;CHAR(10)&amp;"OC:",'2018 Summary Grades'!$C30,""&amp;CHAR(10)&amp;"PC:",'2018 Summary Grades'!$D30,""&amp;CHAR(10)&amp;"RE:",'2018 Summary Grades'!$E30,""&amp;CHAR(10)&amp;"NERC:",'2018 Summary Grades'!$F30)</f>
        <v>Delta:0
OC:3
PC:3
RE:3
NERC:3</v>
      </c>
      <c r="AA30" s="133" t="str">
        <f>CONCATENATE("Delta:",'2018 Summary Grades'!$N30,""&amp;CHAR(10)&amp;"OC:",'2018 Summary Grades'!$I30,""&amp;CHAR(10)&amp;"PC:",'2018 Summary Grades'!$J30,""&amp;CHAR(10)&amp;"RE:",'2018 Summary Grades'!$K30,""&amp;CHAR(10)&amp;"NERC:",'2018 Summary Grades'!$L30)</f>
        <v>Delta:1
OC:13
PC:12
RE:13
NERC:13</v>
      </c>
      <c r="AB30" s="76" t="str">
        <f>CONCATENATE("OC: ",IF(OC!$Y30=0,"No comment",OC!$Y30),""&amp;CHAR(10)&amp;""&amp;CHAR(10)&amp;"PC: ",IF(PC!$Y30=0,"No comment",PC!$Y30),""&amp;CHAR(10)&amp;""&amp;CHAR(10)&amp;"RE: ",IF(RE!$Y30=0,"No comment",RE!$Y30),""&amp;CHAR(10)&amp;""&amp;CHAR(10)&amp;"NERC: ",IF(NERC!$Y30=0,"No comment",NERC!$Y30))</f>
        <v>OC: No comment
PC: Q10: We believe that "in another interconnection" should be removed. The wording of the requirement could lead one to believe that the standard only applies to TLRs across interconnections. However, we believe this should apply to all TLRs regardless of interconnection boundaries. 
RE: No comment
NERC: Note: The phrase "Interconnection-wide transmission loading relief procedure" is generic and could use more specific terminology.</v>
      </c>
      <c r="AC30" s="76">
        <f>OC!$Y30</f>
        <v>0</v>
      </c>
      <c r="AD30" s="76" t="str">
        <f>PC!$Y30</f>
        <v xml:space="preserve">Q10: We believe that "in another interconnection" should be removed. The wording of the requirement could lead one to believe that the standard only applies to TLRs across interconnections. However, we believe this should apply to all TLRs regardless of interconnection boundaries. </v>
      </c>
      <c r="AE30" s="76">
        <f>RE!$Y30</f>
        <v>0</v>
      </c>
      <c r="AF30" s="76" t="str">
        <f>NERC!$Y30</f>
        <v>Note: The phrase "Interconnection-wide transmission loading relief procedure" is generic and could use more specific terminology.</v>
      </c>
      <c r="AG30" s="117"/>
      <c r="AH30" s="117"/>
      <c r="AI30" s="117"/>
      <c r="AJ30" s="117"/>
    </row>
    <row r="31" spans="1:36" s="3" customFormat="1" ht="288" x14ac:dyDescent="0.3">
      <c r="A31" s="4" t="s">
        <v>31</v>
      </c>
      <c r="B31" s="4" t="s">
        <v>16</v>
      </c>
      <c r="C31" s="76" t="s">
        <v>97</v>
      </c>
      <c r="D31" s="75" t="str">
        <f>CONCATENATE("Delta:",'2018 Summary Grades'!$H31,""&amp;CHAR(10)&amp;"OC:",'2018 Summary Grades'!$C31,""&amp;CHAR(10)&amp;"PC:",'2018 Summary Grades'!$D31,""&amp;CHAR(10)&amp;"RE:",'2018 Summary Grades'!$E31,""&amp;CHAR(10)&amp;"NERC:",'2018 Summary Grades'!$F31)</f>
        <v>Delta:1
OC:3
PC:3
RE:2
NERC:3</v>
      </c>
      <c r="E31" s="133" t="str">
        <f>CONCATENATE("Delta:",'2018 Summary Grades'!$N31,""&amp;CHAR(10)&amp;"OC:",'2018 Summary Grades'!$I31,""&amp;CHAR(10)&amp;"PC:",'2018 Summary Grades'!$J31,""&amp;CHAR(10)&amp;"RE:",'2018 Summary Grades'!$K31,""&amp;CHAR(10)&amp;"NERC:",'2018 Summary Grades'!$L31)</f>
        <v>Delta:5
OC:13
PC:8
RE:12
NERC:13</v>
      </c>
      <c r="F31" s="76" t="str">
        <f>CONCATENATE("OC: ",IF(OC!$Y31=0,"No comment",OC!$Y31),""&amp;CHAR(10)&amp;""&amp;CHAR(10)&amp;"PC: ",IF(PC!$Y31=0,"No comment",PC!$Y31),""&amp;CHAR(10)&amp;""&amp;CHAR(10)&amp;"RE: ",IF(RE!$Y31=0,"No comment",RE!$Y31),""&amp;CHAR(10)&amp;""&amp;CHAR(10)&amp;"NERC: ",IF(NERC!$Y31=0,"No comment",NERC!$Y31))</f>
        <v>OC: No comment
PC: The Load-Serving Entity function has been removed by NERC. Consequently, the LES be removed as an applicable function.  
From our perspective, this is more appropriate as a guideline. However, we recognize the need may be different in regions where TOPs, BAs, and RCs may have trouble getting this type of information from their TPs, LSEs, etc.
RE: The LSE is included in the applicability section.
"make known" is vague.
NERC: No comment</v>
      </c>
      <c r="G31" s="115" t="str">
        <f>CONCATENATE("OC:",OC!D31,"     PC:",PC!D31,"     RE:",RE!D31,"     NERC:",NERC!D31)</f>
        <v>OC:Yes     PC:Yes     RE:Yes     NERC:Yes</v>
      </c>
      <c r="H31" s="115" t="str">
        <f>CONCATENATE("OC:",OC!E31,"     PC:",PC!E31,"     RE:",RE!E31,"     NERC:",NERC!E31)</f>
        <v>OC:No     PC:No     RE:No     NERC:No</v>
      </c>
      <c r="I31" s="115" t="str">
        <f>CONCATENATE("OC:",OC!F31,"     PC:",PC!F31,"     RE:",RE!F31,"     NERC:",NERC!F31)</f>
        <v>OC:No     PC:No     RE:No     NERC:No</v>
      </c>
      <c r="J31" s="115" t="str">
        <f>CONCATENATE("OC:",OC!G31,"     PC:",PC!G31,"     RE:",RE!G31,"     NERC:",NERC!G31)</f>
        <v>OC:Yes     PC:Yes     RE:Yes     NERC:Yes</v>
      </c>
      <c r="K31" s="115" t="str">
        <f>CONCATENATE("OC:",OC!H31,"     PC:",PC!H31,"     RE:",RE!H31,"     NERC:",NERC!H31)</f>
        <v>OC:Yes     PC:Yes     RE:No     NERC:Yes</v>
      </c>
      <c r="L31" s="115" t="str">
        <f>CONCATENATE("OC:",OC!I31,"     PC:",PC!I31,"     RE:",RE!I31,"     NERC:",NERC!I31)</f>
        <v>OC:Yes     PC:Yes     RE:Yes     NERC:Yes</v>
      </c>
      <c r="M31" s="115" t="str">
        <f>CONCATENATE("OC:",OC!J31,"     PC:",PC!J31,"     RE:",RE!J31,"     NERC:",NERC!J31)</f>
        <v>OC:Yes     PC:No     RE:Yes     NERC:Yes</v>
      </c>
      <c r="N31" s="115" t="str">
        <f>CONCATENATE("OC:",OC!K31,"     PC:",PC!K31,"     RE:",RE!K31,"     NERC:",NERC!K31)</f>
        <v>OC:Yes     PC:Yes     RE:Yes     NERC:Yes</v>
      </c>
      <c r="O31" s="115" t="str">
        <f>CONCATENATE("OC:",OC!L31,"     PC:",PC!L31,"     RE:",RE!L31,"     NERC:",NERC!L31)</f>
        <v>OC:Yes     PC:Yes     RE:Yes     NERC:Yes</v>
      </c>
      <c r="P31" s="115" t="str">
        <f>CONCATENATE("OC:",OC!M31,"     PC:",PC!M31,"     RE:",RE!M31,"     NERC:",NERC!M31)</f>
        <v>OC:Yes     PC:Yes     RE:Yes     NERC:Yes</v>
      </c>
      <c r="Q31" s="115" t="str">
        <f>CONCATENATE("OC:",OC!N31,"     PC:",PC!N31,"     RE:",RE!N31,"     NERC:",NERC!N31)</f>
        <v>OC:Yes     PC:No     RE:Yes     NERC:Yes</v>
      </c>
      <c r="R31" s="115" t="str">
        <f>CONCATENATE("OC:",OC!O31,"     PC:",PC!O31,"     RE:",RE!O31,"     NERC:",NERC!O31)</f>
        <v>OC:Yes     PC:No     RE:Yes     NERC:Yes</v>
      </c>
      <c r="S31" s="115" t="str">
        <f>CONCATENATE("OC:",OC!P31,"     PC:",PC!P31,"     RE:",RE!P31,"     NERC:",NERC!P31)</f>
        <v>OC:Yes     PC:Yes     RE:Yes     NERC:Yes</v>
      </c>
      <c r="T31" s="115" t="str">
        <f>CONCATENATE("OC:",OC!Q31,"     PC:",PC!Q31,"     RE:",RE!Q31,"     NERC:",NERC!Q31)</f>
        <v>OC:Yes     PC:Yes     RE:Yes     NERC:Yes</v>
      </c>
      <c r="U31" s="115" t="str">
        <f>CONCATENATE("OC:",OC!R31,"     PC:",PC!R31,"     RE:",RE!R31,"     NERC:",NERC!R31)</f>
        <v>OC:Yes     PC:Yes     RE:Yes     NERC:Yes</v>
      </c>
      <c r="V31" s="115" t="str">
        <f>CONCATENATE("OC:",OC!S31,"     PC:",PC!S31,"     RE:",RE!S31,"     NERC:",NERC!S31)</f>
        <v>OC:Yes     PC:No     RE:No     NERC:Yes</v>
      </c>
      <c r="W31" s="115" t="str">
        <f>CONCATENATE("OC:",OC!T31,"     PC:",PC!T31,"     RE:",RE!T31,"     NERC:",NERC!T31)</f>
        <v>OC:Yes     PC:Yes     RE:Yes     NERC:Yes</v>
      </c>
      <c r="X31" s="115" t="str">
        <f>CONCATENATE("OC:",OC!U31,"     PC:",PC!U31,"     RE:",RE!U31,"     NERC:",NERC!U31)</f>
        <v>OC:Yes     PC:No     RE:Yes     NERC:Yes</v>
      </c>
      <c r="Y31" s="115" t="str">
        <f>CONCATENATE("OC:",OC!V31,"     PC:",PC!V31,"     RE:",RE!V31,"     NERC:",NERC!V31)</f>
        <v>OC:Yes     PC:Yes     RE:Yes     NERC:Yes</v>
      </c>
      <c r="Z31" s="75" t="str">
        <f>CONCATENATE("Delta:",'2018 Summary Grades'!$H31,""&amp;CHAR(10)&amp;"OC:",'2018 Summary Grades'!$C31,""&amp;CHAR(10)&amp;"PC:",'2018 Summary Grades'!$D31,""&amp;CHAR(10)&amp;"RE:",'2018 Summary Grades'!$E31,""&amp;CHAR(10)&amp;"NERC:",'2018 Summary Grades'!$F31)</f>
        <v>Delta:1
OC:3
PC:3
RE:2
NERC:3</v>
      </c>
      <c r="AA31" s="133" t="str">
        <f>CONCATENATE("Delta:",'2018 Summary Grades'!$N31,""&amp;CHAR(10)&amp;"OC:",'2018 Summary Grades'!$I31,""&amp;CHAR(10)&amp;"PC:",'2018 Summary Grades'!$J31,""&amp;CHAR(10)&amp;"RE:",'2018 Summary Grades'!$K31,""&amp;CHAR(10)&amp;"NERC:",'2018 Summary Grades'!$L31)</f>
        <v>Delta:5
OC:13
PC:8
RE:12
NERC:13</v>
      </c>
      <c r="AB31" s="76" t="str">
        <f>CONCATENATE("OC: ",IF(OC!$Y31=0,"No comment",OC!$Y31),""&amp;CHAR(10)&amp;""&amp;CHAR(10)&amp;"PC: ",IF(PC!$Y31=0,"No comment",PC!$Y31),""&amp;CHAR(10)&amp;""&amp;CHAR(10)&amp;"RE: ",IF(RE!$Y31=0,"No comment",RE!$Y31),""&amp;CHAR(10)&amp;""&amp;CHAR(10)&amp;"NERC: ",IF(NERC!$Y31=0,"No comment",NERC!$Y31))</f>
        <v>OC: No comment
PC: The Load-Serving Entity function has been removed by NERC. Consequently, the LES be removed as an applicable function.  
From our perspective, this is more appropriate as a guideline. However, we recognize the need may be different in regions where TOPs, BAs, and RCs may have trouble getting this type of information from their TPs, LSEs, etc.
RE: The LSE is included in the applicability section.
"make known" is vague.
NERC: No comment</v>
      </c>
      <c r="AC31" s="76">
        <f>OC!$Y31</f>
        <v>0</v>
      </c>
      <c r="AD31" s="76" t="str">
        <f>PC!$Y31</f>
        <v>The Load-Serving Entity function has been removed by NERC. Consequently, the LES be removed as an applicable function.  
From our perspective, this is more appropriate as a guideline. However, we recognize the need may be different in regions where TOPs, BAs, and RCs may have trouble getting this type of information from their TPs, LSEs, etc.</v>
      </c>
      <c r="AE31" s="76" t="str">
        <f>RE!$Y31</f>
        <v>The LSE is included in the applicability section.
"make known" is vague.</v>
      </c>
      <c r="AF31" s="76">
        <f>NERC!$Y31</f>
        <v>0</v>
      </c>
      <c r="AG31" s="117"/>
      <c r="AH31" s="117"/>
      <c r="AI31" s="117"/>
      <c r="AJ31" s="117"/>
    </row>
    <row r="32" spans="1:36" s="3" customFormat="1" ht="388.8" x14ac:dyDescent="0.3">
      <c r="A32" s="4" t="s">
        <v>32</v>
      </c>
      <c r="B32" s="4" t="s">
        <v>16</v>
      </c>
      <c r="C32" s="76" t="s">
        <v>98</v>
      </c>
      <c r="D32" s="75" t="str">
        <f>CONCATENATE("Delta:",'2018 Summary Grades'!$H32,""&amp;CHAR(10)&amp;"OC:",'2018 Summary Grades'!$C32,""&amp;CHAR(10)&amp;"PC:",'2018 Summary Grades'!$D32,""&amp;CHAR(10)&amp;"RE:",'2018 Summary Grades'!$E32,""&amp;CHAR(10)&amp;"NERC:",'2018 Summary Grades'!$F32)</f>
        <v>Delta:0
OC:3
PC:3
RE:3
NERC:3</v>
      </c>
      <c r="E32" s="133" t="str">
        <f>CONCATENATE("Delta:",'2018 Summary Grades'!$N32,""&amp;CHAR(10)&amp;"OC:",'2018 Summary Grades'!$I32,""&amp;CHAR(10)&amp;"PC:",'2018 Summary Grades'!$J32,""&amp;CHAR(10)&amp;"RE:",'2018 Summary Grades'!$K32,""&amp;CHAR(10)&amp;"NERC:",'2018 Summary Grades'!$L32)</f>
        <v>Delta:2
OC:13
PC:13
RE:12
NERC:11</v>
      </c>
      <c r="F32" s="76" t="str">
        <f>CONCATENATE("OC: ",IF(OC!$Y32=0,"No comment",OC!$Y32),""&amp;CHAR(10)&amp;""&amp;CHAR(10)&amp;"PC: ",IF(PC!$Y32=0,"No comment",PC!$Y32),""&amp;CHAR(10)&amp;""&amp;CHAR(10)&amp;"RE: ",IF(RE!$Y32=0,"No comment",RE!$Y32),""&amp;CHAR(10)&amp;""&amp;CHAR(10)&amp;"NERC: ",IF(NERC!$Y32=0,"No comment",NERC!$Y32))</f>
        <v xml:space="preserve">OC: No comment
PC: No comment
RE: The term "historical operational data" is undefined. We are concern that the entity might use out dated information. 
NERC: Q9: Battery storage systems are not identified.
Q10: Attachment - the use of "normally expected to operate" (2.1.1 At the minimum Real Power output at which they are normally expected to operate collect maximum leading and lagging reactive values as soon as a limit is reached.) is not clear. The expected normal operation can refer to minimum operation dictated by the market or the system operator, or it can refer to minimum power that the generator can normally operate at without changing any alarms or protection (e.g. reverse power). </v>
      </c>
      <c r="G32" s="115" t="str">
        <f>CONCATENATE("OC:",OC!D32,"     PC:",PC!D32,"     RE:",RE!D32,"     NERC:",NERC!D32)</f>
        <v>OC:Yes     PC:Yes     RE:Yes     NERC:Yes</v>
      </c>
      <c r="H32" s="115" t="str">
        <f>CONCATENATE("OC:",OC!E32,"     PC:",PC!E32,"     RE:",RE!E32,"     NERC:",NERC!E32)</f>
        <v>OC:No     PC:No     RE:No     NERC:No</v>
      </c>
      <c r="I32" s="115" t="str">
        <f>CONCATENATE("OC:",OC!F32,"     PC:",PC!F32,"     RE:",RE!F32,"     NERC:",NERC!F32)</f>
        <v>OC:No     PC:No     RE:No     NERC:No</v>
      </c>
      <c r="J32" s="115" t="str">
        <f>CONCATENATE("OC:",OC!G32,"     PC:",PC!G32,"     RE:",RE!G32,"     NERC:",NERC!G32)</f>
        <v>OC:Yes     PC:Yes     RE:Yes     NERC:Yes</v>
      </c>
      <c r="K32" s="115" t="str">
        <f>CONCATENATE("OC:",OC!H32,"     PC:",PC!H32,"     RE:",RE!H32,"     NERC:",NERC!H32)</f>
        <v>OC:Yes     PC:Yes     RE:Yes     NERC:Yes</v>
      </c>
      <c r="L32" s="115" t="str">
        <f>CONCATENATE("OC:",OC!I32,"     PC:",PC!I32,"     RE:",RE!I32,"     NERC:",NERC!I32)</f>
        <v>OC:Yes     PC:Yes     RE:Yes     NERC:Yes</v>
      </c>
      <c r="M32" s="115" t="str">
        <f>CONCATENATE("OC:",OC!J32,"     PC:",PC!J32,"     RE:",RE!J32,"     NERC:",NERC!J32)</f>
        <v>OC:Yes     PC:Yes     RE:Yes     NERC:Yes</v>
      </c>
      <c r="N32" s="115" t="str">
        <f>CONCATENATE("OC:",OC!K32,"     PC:",PC!K32,"     RE:",RE!K32,"     NERC:",NERC!K32)</f>
        <v>OC:Yes     PC:Yes     RE:Yes     NERC:Yes</v>
      </c>
      <c r="O32" s="115" t="str">
        <f>CONCATENATE("OC:",OC!L32,"     PC:",PC!L32,"     RE:",RE!L32,"     NERC:",NERC!L32)</f>
        <v>OC:Yes     PC:Yes     RE:Yes     NERC:Yes</v>
      </c>
      <c r="P32" s="115" t="str">
        <f>CONCATENATE("OC:",OC!M32,"     PC:",PC!M32,"     RE:",RE!M32,"     NERC:",NERC!M32)</f>
        <v>OC:Yes     PC:Yes     RE:Yes     NERC:Yes</v>
      </c>
      <c r="Q32" s="115" t="str">
        <f>CONCATENATE("OC:",OC!N32,"     PC:",PC!N32,"     RE:",RE!N32,"     NERC:",NERC!N32)</f>
        <v>OC:Yes     PC:Yes     RE:Yes     NERC:Yes</v>
      </c>
      <c r="R32" s="115" t="str">
        <f>CONCATENATE("OC:",OC!O32,"     PC:",PC!O32,"     RE:",RE!O32,"     NERC:",NERC!O32)</f>
        <v>OC:Yes     PC:Yes     RE:Yes     NERC:Yes</v>
      </c>
      <c r="S32" s="115" t="str">
        <f>CONCATENATE("OC:",OC!P32,"     PC:",PC!P32,"     RE:",RE!P32,"     NERC:",NERC!P32)</f>
        <v>OC:Yes     PC:Yes     RE:Yes     NERC:Yes</v>
      </c>
      <c r="T32" s="115" t="str">
        <f>CONCATENATE("OC:",OC!Q32,"     PC:",PC!Q32,"     RE:",RE!Q32,"     NERC:",NERC!Q32)</f>
        <v>OC:Yes     PC:Yes     RE:Yes     NERC:Yes</v>
      </c>
      <c r="U32" s="115" t="str">
        <f>CONCATENATE("OC:",OC!R32,"     PC:",PC!R32,"     RE:",RE!R32,"     NERC:",NERC!R32)</f>
        <v>OC:Yes     PC:Yes     RE:Yes     NERC:No</v>
      </c>
      <c r="V32" s="115" t="str">
        <f>CONCATENATE("OC:",OC!S32,"     PC:",PC!S32,"     RE:",RE!S32,"     NERC:",NERC!S32)</f>
        <v>OC:Yes     PC:Yes     RE:No     NERC:No</v>
      </c>
      <c r="W32" s="115" t="str">
        <f>CONCATENATE("OC:",OC!T32,"     PC:",PC!T32,"     RE:",RE!T32,"     NERC:",NERC!T32)</f>
        <v>OC:Yes     PC:Yes     RE:Yes     NERC:Yes</v>
      </c>
      <c r="X32" s="115" t="str">
        <f>CONCATENATE("OC:",OC!U32,"     PC:",PC!U32,"     RE:",RE!U32,"     NERC:",NERC!U32)</f>
        <v>OC:Yes     PC:Yes     RE:Yes     NERC:Yes</v>
      </c>
      <c r="Y32" s="115" t="str">
        <f>CONCATENATE("OC:",OC!V32,"     PC:",PC!V32,"     RE:",RE!V32,"     NERC:",NERC!V32)</f>
        <v>OC:Yes     PC:Yes     RE:Yes     NERC:Yes</v>
      </c>
      <c r="Z32" s="75" t="str">
        <f>CONCATENATE("Delta:",'2018 Summary Grades'!$H32,""&amp;CHAR(10)&amp;"OC:",'2018 Summary Grades'!$C32,""&amp;CHAR(10)&amp;"PC:",'2018 Summary Grades'!$D32,""&amp;CHAR(10)&amp;"RE:",'2018 Summary Grades'!$E32,""&amp;CHAR(10)&amp;"NERC:",'2018 Summary Grades'!$F32)</f>
        <v>Delta:0
OC:3
PC:3
RE:3
NERC:3</v>
      </c>
      <c r="AA32" s="133" t="str">
        <f>CONCATENATE("Delta:",'2018 Summary Grades'!$N32,""&amp;CHAR(10)&amp;"OC:",'2018 Summary Grades'!$I32,""&amp;CHAR(10)&amp;"PC:",'2018 Summary Grades'!$J32,""&amp;CHAR(10)&amp;"RE:",'2018 Summary Grades'!$K32,""&amp;CHAR(10)&amp;"NERC:",'2018 Summary Grades'!$L32)</f>
        <v>Delta:2
OC:13
PC:13
RE:12
NERC:11</v>
      </c>
      <c r="AB32" s="76" t="str">
        <f>CONCATENATE("OC: ",IF(OC!$Y32=0,"No comment",OC!$Y32),""&amp;CHAR(10)&amp;""&amp;CHAR(10)&amp;"PC: ",IF(PC!$Y32=0,"No comment",PC!$Y32),""&amp;CHAR(10)&amp;""&amp;CHAR(10)&amp;"RE: ",IF(RE!$Y32=0,"No comment",RE!$Y32),""&amp;CHAR(10)&amp;""&amp;CHAR(10)&amp;"NERC: ",IF(NERC!$Y32=0,"No comment",NERC!$Y32))</f>
        <v xml:space="preserve">OC: No comment
PC: No comment
RE: The term "historical operational data" is undefined. We are concern that the entity might use out dated information. 
NERC: Q9: Battery storage systems are not identified.
Q10: Attachment - the use of "normally expected to operate" (2.1.1 At the minimum Real Power output at which they are normally expected to operate collect maximum leading and lagging reactive values as soon as a limit is reached.) is not clear. The expected normal operation can refer to minimum operation dictated by the market or the system operator, or it can refer to minimum power that the generator can normally operate at without changing any alarms or protection (e.g. reverse power). </v>
      </c>
      <c r="AC32" s="76">
        <f>OC!$Y32</f>
        <v>0</v>
      </c>
      <c r="AD32" s="76">
        <f>PC!$Y32</f>
        <v>0</v>
      </c>
      <c r="AE32" s="76" t="str">
        <f>RE!$Y32</f>
        <v xml:space="preserve">The term "historical operational data" is undefined. We are concern that the entity might use out dated information. </v>
      </c>
      <c r="AF32" s="76" t="str">
        <f>NERC!$Y32</f>
        <v xml:space="preserve">Q9: Battery storage systems are not identified.
Q10: Attachment - the use of "normally expected to operate" (2.1.1 At the minimum Real Power output at which they are normally expected to operate collect maximum leading and lagging reactive values as soon as a limit is reached.) is not clear. The expected normal operation can refer to minimum operation dictated by the market or the system operator, or it can refer to minimum power that the generator can normally operate at without changing any alarms or protection (e.g. reverse power). </v>
      </c>
      <c r="AG32" s="117"/>
      <c r="AH32" s="117"/>
      <c r="AI32" s="117"/>
      <c r="AJ32" s="117"/>
    </row>
    <row r="33" spans="1:36" s="3" customFormat="1" ht="216" x14ac:dyDescent="0.3">
      <c r="A33" s="4" t="s">
        <v>32</v>
      </c>
      <c r="B33" s="4" t="s">
        <v>18</v>
      </c>
      <c r="C33" s="76" t="s">
        <v>99</v>
      </c>
      <c r="D33" s="75" t="str">
        <f>CONCATENATE("Delta:",'2018 Summary Grades'!$H33,""&amp;CHAR(10)&amp;"OC:",'2018 Summary Grades'!$C33,""&amp;CHAR(10)&amp;"PC:",'2018 Summary Grades'!$D33,""&amp;CHAR(10)&amp;"RE:",'2018 Summary Grades'!$E33,""&amp;CHAR(10)&amp;"NERC:",'2018 Summary Grades'!$F33)</f>
        <v>Delta:0
OC:3
PC:3
RE:3
NERC:3</v>
      </c>
      <c r="E33" s="133" t="str">
        <f>CONCATENATE("Delta:",'2018 Summary Grades'!$N33,""&amp;CHAR(10)&amp;"OC:",'2018 Summary Grades'!$I33,""&amp;CHAR(10)&amp;"PC:",'2018 Summary Grades'!$J33,""&amp;CHAR(10)&amp;"RE:",'2018 Summary Grades'!$K33,""&amp;CHAR(10)&amp;"NERC:",'2018 Summary Grades'!$L33)</f>
        <v>Delta:1
OC:13
PC:12
RE:12
NERC:13</v>
      </c>
      <c r="F33" s="76" t="str">
        <f>CONCATENATE("OC: ",IF(OC!$Y33=0,"No comment",OC!$Y33),""&amp;CHAR(10)&amp;""&amp;CHAR(10)&amp;"PC: ",IF(PC!$Y33=0,"No comment",PC!$Y33),""&amp;CHAR(10)&amp;""&amp;CHAR(10)&amp;"RE: ",IF(RE!$Y33=0,"No comment",RE!$Y33),""&amp;CHAR(10)&amp;""&amp;CHAR(10)&amp;"NERC: ",IF(NERC!$Y33=0,"No comment",NERC!$Y33))</f>
        <v>OC: No comment
PC: The requirement only requiring GOs to perform a reactive power capability test without considering system conditions which would likely limit the demonstration of FULL reactive power capability.
RE: The term "historical operational data" is undefined. We are concern that the entity might use out dated information. 
NERC: No comment</v>
      </c>
      <c r="G33" s="115" t="str">
        <f>CONCATENATE("OC:",OC!D33,"     PC:",PC!D33,"     RE:",RE!D33,"     NERC:",NERC!D33)</f>
        <v>OC:Yes     PC:Yes     RE:Yes     NERC:Yes</v>
      </c>
      <c r="H33" s="115" t="str">
        <f>CONCATENATE("OC:",OC!E33,"     PC:",PC!E33,"     RE:",RE!E33,"     NERC:",NERC!E33)</f>
        <v>OC:No     PC:No     RE:No     NERC:No</v>
      </c>
      <c r="I33" s="115" t="str">
        <f>CONCATENATE("OC:",OC!F33,"     PC:",PC!F33,"     RE:",RE!F33,"     NERC:",NERC!F33)</f>
        <v>OC:No     PC:No     RE:No     NERC:No</v>
      </c>
      <c r="J33" s="115" t="str">
        <f>CONCATENATE("OC:",OC!G33,"     PC:",PC!G33,"     RE:",RE!G33,"     NERC:",NERC!G33)</f>
        <v>OC:Yes     PC:Yes     RE:Yes     NERC:Yes</v>
      </c>
      <c r="K33" s="115" t="str">
        <f>CONCATENATE("OC:",OC!H33,"     PC:",PC!H33,"     RE:",RE!H33,"     NERC:",NERC!H33)</f>
        <v>OC:Yes     PC:Yes     RE:Yes     NERC:Yes</v>
      </c>
      <c r="L33" s="115" t="str">
        <f>CONCATENATE("OC:",OC!I33,"     PC:",PC!I33,"     RE:",RE!I33,"     NERC:",NERC!I33)</f>
        <v>OC:Yes     PC:Yes     RE:Yes     NERC:Yes</v>
      </c>
      <c r="M33" s="115" t="str">
        <f>CONCATENATE("OC:",OC!J33,"     PC:",PC!J33,"     RE:",RE!J33,"     NERC:",NERC!J33)</f>
        <v>OC:Yes     PC:Yes     RE:Yes     NERC:Yes</v>
      </c>
      <c r="N33" s="115" t="str">
        <f>CONCATENATE("OC:",OC!K33,"     PC:",PC!K33,"     RE:",RE!K33,"     NERC:",NERC!K33)</f>
        <v>OC:Yes     PC:Yes     RE:Yes     NERC:Yes</v>
      </c>
      <c r="O33" s="115" t="str">
        <f>CONCATENATE("OC:",OC!L33,"     PC:",PC!L33,"     RE:",RE!L33,"     NERC:",NERC!L33)</f>
        <v>OC:Yes     PC:Yes     RE:Yes     NERC:Yes</v>
      </c>
      <c r="P33" s="115" t="str">
        <f>CONCATENATE("OC:",OC!M33,"     PC:",PC!M33,"     RE:",RE!M33,"     NERC:",NERC!M33)</f>
        <v>OC:Yes     PC:Yes     RE:Yes     NERC:Yes</v>
      </c>
      <c r="Q33" s="115" t="str">
        <f>CONCATENATE("OC:",OC!N33,"     PC:",PC!N33,"     RE:",RE!N33,"     NERC:",NERC!N33)</f>
        <v>OC:Yes     PC:No     RE:Yes     NERC:Yes</v>
      </c>
      <c r="R33" s="115" t="str">
        <f>CONCATENATE("OC:",OC!O33,"     PC:",PC!O33,"     RE:",RE!O33,"     NERC:",NERC!O33)</f>
        <v>OC:Yes     PC:Yes     RE:Yes     NERC:Yes</v>
      </c>
      <c r="S33" s="115" t="str">
        <f>CONCATENATE("OC:",OC!P33,"     PC:",PC!P33,"     RE:",RE!P33,"     NERC:",NERC!P33)</f>
        <v>OC:Yes     PC:Yes     RE:Yes     NERC:Yes</v>
      </c>
      <c r="T33" s="115" t="str">
        <f>CONCATENATE("OC:",OC!Q33,"     PC:",PC!Q33,"     RE:",RE!Q33,"     NERC:",NERC!Q33)</f>
        <v>OC:Yes     PC:Yes     RE:Yes     NERC:Yes</v>
      </c>
      <c r="U33" s="115" t="str">
        <f>CONCATENATE("OC:",OC!R33,"     PC:",PC!R33,"     RE:",RE!R33,"     NERC:",NERC!R33)</f>
        <v>OC:Yes     PC:Yes     RE:Yes     NERC:Yes</v>
      </c>
      <c r="V33" s="115" t="str">
        <f>CONCATENATE("OC:",OC!S33,"     PC:",PC!S33,"     RE:",RE!S33,"     NERC:",NERC!S33)</f>
        <v>OC:Yes     PC:Yes     RE:No     NERC:Yes</v>
      </c>
      <c r="W33" s="115" t="str">
        <f>CONCATENATE("OC:",OC!T33,"     PC:",PC!T33,"     RE:",RE!T33,"     NERC:",NERC!T33)</f>
        <v>OC:Yes     PC:Yes     RE:Yes     NERC:Yes</v>
      </c>
      <c r="X33" s="115" t="str">
        <f>CONCATENATE("OC:",OC!U33,"     PC:",PC!U33,"     RE:",RE!U33,"     NERC:",NERC!U33)</f>
        <v>OC:Yes     PC:Yes     RE:Yes     NERC:Yes</v>
      </c>
      <c r="Y33" s="115" t="str">
        <f>CONCATENATE("OC:",OC!V33,"     PC:",PC!V33,"     RE:",RE!V33,"     NERC:",NERC!V33)</f>
        <v>OC:Yes     PC:Yes     RE:Yes     NERC:Yes</v>
      </c>
      <c r="Z33" s="75" t="str">
        <f>CONCATENATE("Delta:",'2018 Summary Grades'!$H33,""&amp;CHAR(10)&amp;"OC:",'2018 Summary Grades'!$C33,""&amp;CHAR(10)&amp;"PC:",'2018 Summary Grades'!$D33,""&amp;CHAR(10)&amp;"RE:",'2018 Summary Grades'!$E33,""&amp;CHAR(10)&amp;"NERC:",'2018 Summary Grades'!$F33)</f>
        <v>Delta:0
OC:3
PC:3
RE:3
NERC:3</v>
      </c>
      <c r="AA33" s="133" t="str">
        <f>CONCATENATE("Delta:",'2018 Summary Grades'!$N33,""&amp;CHAR(10)&amp;"OC:",'2018 Summary Grades'!$I33,""&amp;CHAR(10)&amp;"PC:",'2018 Summary Grades'!$J33,""&amp;CHAR(10)&amp;"RE:",'2018 Summary Grades'!$K33,""&amp;CHAR(10)&amp;"NERC:",'2018 Summary Grades'!$L33)</f>
        <v>Delta:1
OC:13
PC:12
RE:12
NERC:13</v>
      </c>
      <c r="AB33" s="76" t="str">
        <f>CONCATENATE("OC: ",IF(OC!$Y33=0,"No comment",OC!$Y33),""&amp;CHAR(10)&amp;""&amp;CHAR(10)&amp;"PC: ",IF(PC!$Y33=0,"No comment",PC!$Y33),""&amp;CHAR(10)&amp;""&amp;CHAR(10)&amp;"RE: ",IF(RE!$Y33=0,"No comment",RE!$Y33),""&amp;CHAR(10)&amp;""&amp;CHAR(10)&amp;"NERC: ",IF(NERC!$Y33=0,"No comment",NERC!$Y33))</f>
        <v>OC: No comment
PC: The requirement only requiring GOs to perform a reactive power capability test without considering system conditions which would likely limit the demonstration of FULL reactive power capability.
RE: The term "historical operational data" is undefined. We are concern that the entity might use out dated information. 
NERC: No comment</v>
      </c>
      <c r="AC33" s="76">
        <f>OC!$Y33</f>
        <v>0</v>
      </c>
      <c r="AD33" s="76" t="str">
        <f>PC!$Y33</f>
        <v>The requirement only requiring GOs to perform a reactive power capability test without considering system conditions which would likely limit the demonstration of FULL reactive power capability.</v>
      </c>
      <c r="AE33" s="76" t="str">
        <f>RE!$Y33</f>
        <v xml:space="preserve">The term "historical operational data" is undefined. We are concern that the entity might use out dated information. </v>
      </c>
      <c r="AF33" s="76">
        <f>NERC!$Y33</f>
        <v>0</v>
      </c>
      <c r="AG33" s="117"/>
      <c r="AH33" s="117"/>
      <c r="AI33" s="117"/>
      <c r="AJ33" s="117"/>
    </row>
    <row r="34" spans="1:36" s="3" customFormat="1" ht="216" x14ac:dyDescent="0.3">
      <c r="A34" s="4" t="s">
        <v>32</v>
      </c>
      <c r="B34" s="4" t="s">
        <v>19</v>
      </c>
      <c r="C34" s="76" t="s">
        <v>100</v>
      </c>
      <c r="D34" s="75" t="str">
        <f>CONCATENATE("Delta:",'2018 Summary Grades'!$H34,""&amp;CHAR(10)&amp;"OC:",'2018 Summary Grades'!$C34,""&amp;CHAR(10)&amp;"PC:",'2018 Summary Grades'!$D34,""&amp;CHAR(10)&amp;"RE:",'2018 Summary Grades'!$E34,""&amp;CHAR(10)&amp;"NERC:",'2018 Summary Grades'!$F34)</f>
        <v>Delta:0
OC:3
PC:3
RE:3
NERC:3</v>
      </c>
      <c r="E34" s="133" t="str">
        <f>CONCATENATE("Delta:",'2018 Summary Grades'!$N34,""&amp;CHAR(10)&amp;"OC:",'2018 Summary Grades'!$I34,""&amp;CHAR(10)&amp;"PC:",'2018 Summary Grades'!$J34,""&amp;CHAR(10)&amp;"RE:",'2018 Summary Grades'!$K34,""&amp;CHAR(10)&amp;"NERC:",'2018 Summary Grades'!$L34)</f>
        <v>Delta:1
OC:13
PC:12
RE:12
NERC:13</v>
      </c>
      <c r="F34" s="76" t="str">
        <f>CONCATENATE("OC: ",IF(OC!$Y34=0,"No comment",OC!$Y34),""&amp;CHAR(10)&amp;""&amp;CHAR(10)&amp;"PC: ",IF(PC!$Y34=0,"No comment",PC!$Y34),""&amp;CHAR(10)&amp;""&amp;CHAR(10)&amp;"RE: ",IF(RE!$Y34=0,"No comment",RE!$Y34),""&amp;CHAR(10)&amp;""&amp;CHAR(10)&amp;"NERC: ",IF(NERC!$Y34=0,"No comment",NERC!$Y34))</f>
        <v>OC: No comment
PC: The requirement only requiring GOs to perform a reactive power capability test without considering system conditions which would likely limit the demonstration of FULL reactive power capability.
RE: The term "historical operational data" is undefined. We are concern that the entity might use out dated information. 
NERC: No comment</v>
      </c>
      <c r="G34" s="115" t="str">
        <f>CONCATENATE("OC:",OC!D34,"     PC:",PC!D34,"     RE:",RE!D34,"     NERC:",NERC!D34)</f>
        <v>OC:Yes     PC:Yes     RE:Yes     NERC:Yes</v>
      </c>
      <c r="H34" s="115" t="str">
        <f>CONCATENATE("OC:",OC!E34,"     PC:",PC!E34,"     RE:",RE!E34,"     NERC:",NERC!E34)</f>
        <v>OC:No     PC:No     RE:No     NERC:No</v>
      </c>
      <c r="I34" s="115" t="str">
        <f>CONCATENATE("OC:",OC!F34,"     PC:",PC!F34,"     RE:",RE!F34,"     NERC:",NERC!F34)</f>
        <v>OC:No     PC:No     RE:No     NERC:No</v>
      </c>
      <c r="J34" s="115" t="str">
        <f>CONCATENATE("OC:",OC!G34,"     PC:",PC!G34,"     RE:",RE!G34,"     NERC:",NERC!G34)</f>
        <v>OC:Yes     PC:Yes     RE:Yes     NERC:Yes</v>
      </c>
      <c r="K34" s="115" t="str">
        <f>CONCATENATE("OC:",OC!H34,"     PC:",PC!H34,"     RE:",RE!H34,"     NERC:",NERC!H34)</f>
        <v>OC:Yes     PC:Yes     RE:Yes     NERC:Yes</v>
      </c>
      <c r="L34" s="115" t="str">
        <f>CONCATENATE("OC:",OC!I34,"     PC:",PC!I34,"     RE:",RE!I34,"     NERC:",NERC!I34)</f>
        <v>OC:Yes     PC:Yes     RE:Yes     NERC:Yes</v>
      </c>
      <c r="M34" s="115" t="str">
        <f>CONCATENATE("OC:",OC!J34,"     PC:",PC!J34,"     RE:",RE!J34,"     NERC:",NERC!J34)</f>
        <v>OC:Yes     PC:Yes     RE:Yes     NERC:Yes</v>
      </c>
      <c r="N34" s="115" t="str">
        <f>CONCATENATE("OC:",OC!K34,"     PC:",PC!K34,"     RE:",RE!K34,"     NERC:",NERC!K34)</f>
        <v>OC:Yes     PC:Yes     RE:Yes     NERC:Yes</v>
      </c>
      <c r="O34" s="115" t="str">
        <f>CONCATENATE("OC:",OC!L34,"     PC:",PC!L34,"     RE:",RE!L34,"     NERC:",NERC!L34)</f>
        <v>OC:Yes     PC:Yes     RE:Yes     NERC:Yes</v>
      </c>
      <c r="P34" s="115" t="str">
        <f>CONCATENATE("OC:",OC!M34,"     PC:",PC!M34,"     RE:",RE!M34,"     NERC:",NERC!M34)</f>
        <v>OC:Yes     PC:Yes     RE:Yes     NERC:Yes</v>
      </c>
      <c r="Q34" s="115" t="str">
        <f>CONCATENATE("OC:",OC!N34,"     PC:",PC!N34,"     RE:",RE!N34,"     NERC:",NERC!N34)</f>
        <v>OC:Yes     PC:No     RE:Yes     NERC:Yes</v>
      </c>
      <c r="R34" s="115" t="str">
        <f>CONCATENATE("OC:",OC!O34,"     PC:",PC!O34,"     RE:",RE!O34,"     NERC:",NERC!O34)</f>
        <v>OC:Yes     PC:Yes     RE:Yes     NERC:Yes</v>
      </c>
      <c r="S34" s="115" t="str">
        <f>CONCATENATE("OC:",OC!P34,"     PC:",PC!P34,"     RE:",RE!P34,"     NERC:",NERC!P34)</f>
        <v>OC:Yes     PC:Yes     RE:Yes     NERC:Yes</v>
      </c>
      <c r="T34" s="115" t="str">
        <f>CONCATENATE("OC:",OC!Q34,"     PC:",PC!Q34,"     RE:",RE!Q34,"     NERC:",NERC!Q34)</f>
        <v>OC:Yes     PC:Yes     RE:Yes     NERC:Yes</v>
      </c>
      <c r="U34" s="115" t="str">
        <f>CONCATENATE("OC:",OC!R34,"     PC:",PC!R34,"     RE:",RE!R34,"     NERC:",NERC!R34)</f>
        <v>OC:Yes     PC:Yes     RE:Yes     NERC:Yes</v>
      </c>
      <c r="V34" s="115" t="str">
        <f>CONCATENATE("OC:",OC!S34,"     PC:",PC!S34,"     RE:",RE!S34,"     NERC:",NERC!S34)</f>
        <v>OC:Yes     PC:Yes     RE:No     NERC:Yes</v>
      </c>
      <c r="W34" s="115" t="str">
        <f>CONCATENATE("OC:",OC!T34,"     PC:",PC!T34,"     RE:",RE!T34,"     NERC:",NERC!T34)</f>
        <v>OC:Yes     PC:Yes     RE:Yes     NERC:Yes</v>
      </c>
      <c r="X34" s="115" t="str">
        <f>CONCATENATE("OC:",OC!U34,"     PC:",PC!U34,"     RE:",RE!U34,"     NERC:",NERC!U34)</f>
        <v>OC:Yes     PC:Yes     RE:Yes     NERC:Yes</v>
      </c>
      <c r="Y34" s="115" t="str">
        <f>CONCATENATE("OC:",OC!V34,"     PC:",PC!V34,"     RE:",RE!V34,"     NERC:",NERC!V34)</f>
        <v>OC:Yes     PC:Yes     RE:Yes     NERC:Yes</v>
      </c>
      <c r="Z34" s="75" t="str">
        <f>CONCATENATE("Delta:",'2018 Summary Grades'!$H34,""&amp;CHAR(10)&amp;"OC:",'2018 Summary Grades'!$C34,""&amp;CHAR(10)&amp;"PC:",'2018 Summary Grades'!$D34,""&amp;CHAR(10)&amp;"RE:",'2018 Summary Grades'!$E34,""&amp;CHAR(10)&amp;"NERC:",'2018 Summary Grades'!$F34)</f>
        <v>Delta:0
OC:3
PC:3
RE:3
NERC:3</v>
      </c>
      <c r="AA34" s="133" t="str">
        <f>CONCATENATE("Delta:",'2018 Summary Grades'!$N34,""&amp;CHAR(10)&amp;"OC:",'2018 Summary Grades'!$I34,""&amp;CHAR(10)&amp;"PC:",'2018 Summary Grades'!$J34,""&amp;CHAR(10)&amp;"RE:",'2018 Summary Grades'!$K34,""&amp;CHAR(10)&amp;"NERC:",'2018 Summary Grades'!$L34)</f>
        <v>Delta:1
OC:13
PC:12
RE:12
NERC:13</v>
      </c>
      <c r="AB34" s="76" t="str">
        <f>CONCATENATE("OC: ",IF(OC!$Y34=0,"No comment",OC!$Y34),""&amp;CHAR(10)&amp;""&amp;CHAR(10)&amp;"PC: ",IF(PC!$Y34=0,"No comment",PC!$Y34),""&amp;CHAR(10)&amp;""&amp;CHAR(10)&amp;"RE: ",IF(RE!$Y34=0,"No comment",RE!$Y34),""&amp;CHAR(10)&amp;""&amp;CHAR(10)&amp;"NERC: ",IF(NERC!$Y34=0,"No comment",NERC!$Y34))</f>
        <v>OC: No comment
PC: The requirement only requiring GOs to perform a reactive power capability test without considering system conditions which would likely limit the demonstration of FULL reactive power capability.
RE: The term "historical operational data" is undefined. We are concern that the entity might use out dated information. 
NERC: No comment</v>
      </c>
      <c r="AC34" s="76">
        <f>OC!$Y34</f>
        <v>0</v>
      </c>
      <c r="AD34" s="76" t="str">
        <f>PC!$Y34</f>
        <v>The requirement only requiring GOs to perform a reactive power capability test without considering system conditions which would likely limit the demonstration of FULL reactive power capability.</v>
      </c>
      <c r="AE34" s="76" t="str">
        <f>RE!$Y34</f>
        <v xml:space="preserve">The term "historical operational data" is undefined. We are concern that the entity might use out dated information. </v>
      </c>
      <c r="AF34" s="76">
        <f>NERC!$Y34</f>
        <v>0</v>
      </c>
      <c r="AG34" s="117"/>
      <c r="AH34" s="117"/>
      <c r="AI34" s="117"/>
      <c r="AJ34" s="117"/>
    </row>
    <row r="35" spans="1:36" s="3" customFormat="1" ht="242.4" customHeight="1" x14ac:dyDescent="0.3">
      <c r="A35" s="4" t="s">
        <v>33</v>
      </c>
      <c r="B35" s="4" t="s">
        <v>16</v>
      </c>
      <c r="C35" s="76" t="s">
        <v>101</v>
      </c>
      <c r="D35" s="75" t="str">
        <f>CONCATENATE("Delta:",'2018 Summary Grades'!$H35,""&amp;CHAR(10)&amp;"OC:",'2018 Summary Grades'!$C35,""&amp;CHAR(10)&amp;"PC:",'2018 Summary Grades'!$D35,""&amp;CHAR(10)&amp;"RE:",'2018 Summary Grades'!$E35,""&amp;CHAR(10)&amp;"NERC:",'2018 Summary Grades'!$F35)</f>
        <v>Delta:0
OC:3
PC:3
RE:3
NERC:3</v>
      </c>
      <c r="E35" s="133" t="str">
        <f>CONCATENATE("Delta:",'2018 Summary Grades'!$N35,""&amp;CHAR(10)&amp;"OC:",'2018 Summary Grades'!$I35,""&amp;CHAR(10)&amp;"PC:",'2018 Summary Grades'!$J35,""&amp;CHAR(10)&amp;"RE:",'2018 Summary Grades'!$K35,""&amp;CHAR(10)&amp;"NERC:",'2018 Summary Grades'!$L35)</f>
        <v>Delta:0
OC:13
PC:13
RE:13
NERC:13</v>
      </c>
      <c r="F35" s="76" t="str">
        <f>CONCATENATE("OC: ",IF(OC!$Y35=0,"No comment",OC!$Y35),""&amp;CHAR(10)&amp;""&amp;CHAR(10)&amp;"PC: ",IF(PC!$Y35=0,"No comment",PC!$Y35),""&amp;CHAR(10)&amp;""&amp;CHAR(10)&amp;"RE: ",IF(RE!$Y35=0,"No comment",RE!$Y35),""&amp;CHAR(10)&amp;""&amp;CHAR(10)&amp;"NERC: ",IF(NERC!$Y35=0,"No comment",NERC!$Y35))</f>
        <v>OC: No comment
PC: No comment
RE: No comment
NERC: No comment</v>
      </c>
      <c r="G35" s="115" t="str">
        <f>CONCATENATE("OC:",OC!D35,"     PC:",PC!D35,"     RE:",RE!D35,"     NERC:",NERC!D35)</f>
        <v>OC:Yes     PC:Yes     RE:Yes     NERC:Yes</v>
      </c>
      <c r="H35" s="115" t="str">
        <f>CONCATENATE("OC:",OC!E35,"     PC:",PC!E35,"     RE:",RE!E35,"     NERC:",NERC!E35)</f>
        <v>OC:No     PC:No     RE:No     NERC:No</v>
      </c>
      <c r="I35" s="115" t="str">
        <f>CONCATENATE("OC:",OC!F35,"     PC:",PC!F35,"     RE:",RE!F35,"     NERC:",NERC!F35)</f>
        <v>OC:No     PC:No     RE:No     NERC:No</v>
      </c>
      <c r="J35" s="115" t="str">
        <f>CONCATENATE("OC:",OC!G35,"     PC:",PC!G35,"     RE:",RE!G35,"     NERC:",NERC!G35)</f>
        <v>OC:Yes     PC:Yes     RE:Yes     NERC:Yes</v>
      </c>
      <c r="K35" s="115" t="str">
        <f>CONCATENATE("OC:",OC!H35,"     PC:",PC!H35,"     RE:",RE!H35,"     NERC:",NERC!H35)</f>
        <v>OC:Yes     PC:Yes     RE:Yes     NERC:Yes</v>
      </c>
      <c r="L35" s="115" t="str">
        <f>CONCATENATE("OC:",OC!I35,"     PC:",PC!I35,"     RE:",RE!I35,"     NERC:",NERC!I35)</f>
        <v>OC:Yes     PC:Yes     RE:Yes     NERC:Yes</v>
      </c>
      <c r="M35" s="115" t="str">
        <f>CONCATENATE("OC:",OC!J35,"     PC:",PC!J35,"     RE:",RE!J35,"     NERC:",NERC!J35)</f>
        <v>OC:Yes     PC:Yes     RE:Yes     NERC:Yes</v>
      </c>
      <c r="N35" s="115" t="str">
        <f>CONCATENATE("OC:",OC!K35,"     PC:",PC!K35,"     RE:",RE!K35,"     NERC:",NERC!K35)</f>
        <v>OC:Yes     PC:Yes     RE:Yes     NERC:Yes</v>
      </c>
      <c r="O35" s="115" t="str">
        <f>CONCATENATE("OC:",OC!L35,"     PC:",PC!L35,"     RE:",RE!L35,"     NERC:",NERC!L35)</f>
        <v>OC:Yes     PC:Yes     RE:Yes     NERC:Yes</v>
      </c>
      <c r="P35" s="115" t="str">
        <f>CONCATENATE("OC:",OC!M35,"     PC:",PC!M35,"     RE:",RE!M35,"     NERC:",NERC!M35)</f>
        <v>OC:Yes     PC:Yes     RE:Yes     NERC:Yes</v>
      </c>
      <c r="Q35" s="115" t="str">
        <f>CONCATENATE("OC:",OC!N35,"     PC:",PC!N35,"     RE:",RE!N35,"     NERC:",NERC!N35)</f>
        <v>OC:Yes     PC:Yes     RE:Yes     NERC:Yes</v>
      </c>
      <c r="R35" s="115" t="str">
        <f>CONCATENATE("OC:",OC!O35,"     PC:",PC!O35,"     RE:",RE!O35,"     NERC:",NERC!O35)</f>
        <v>OC:Yes     PC:Yes     RE:Yes     NERC:Yes</v>
      </c>
      <c r="S35" s="115" t="str">
        <f>CONCATENATE("OC:",OC!P35,"     PC:",PC!P35,"     RE:",RE!P35,"     NERC:",NERC!P35)</f>
        <v>OC:Yes     PC:Yes     RE:Yes     NERC:Yes</v>
      </c>
      <c r="T35" s="115" t="str">
        <f>CONCATENATE("OC:",OC!Q35,"     PC:",PC!Q35,"     RE:",RE!Q35,"     NERC:",NERC!Q35)</f>
        <v>OC:Yes     PC:Yes     RE:Yes     NERC:Yes</v>
      </c>
      <c r="U35" s="115" t="str">
        <f>CONCATENATE("OC:",OC!R35,"     PC:",PC!R35,"     RE:",RE!R35,"     NERC:",NERC!R35)</f>
        <v>OC:Yes     PC:Yes     RE:Yes     NERC:Yes</v>
      </c>
      <c r="V35" s="115" t="str">
        <f>CONCATENATE("OC:",OC!S35,"     PC:",PC!S35,"     RE:",RE!S35,"     NERC:",NERC!S35)</f>
        <v>OC:Yes     PC:Yes     RE:Yes     NERC:Yes</v>
      </c>
      <c r="W35" s="115" t="str">
        <f>CONCATENATE("OC:",OC!T35,"     PC:",PC!T35,"     RE:",RE!T35,"     NERC:",NERC!T35)</f>
        <v>OC:Yes     PC:Yes     RE:Yes     NERC:Yes</v>
      </c>
      <c r="X35" s="115" t="str">
        <f>CONCATENATE("OC:",OC!U35,"     PC:",PC!U35,"     RE:",RE!U35,"     NERC:",NERC!U35)</f>
        <v>OC:Yes     PC:Yes     RE:Yes     NERC:Yes</v>
      </c>
      <c r="Y35" s="115" t="str">
        <f>CONCATENATE("OC:",OC!V35,"     PC:",PC!V35,"     RE:",RE!V35,"     NERC:",NERC!V35)</f>
        <v>OC:Yes     PC:Yes     RE:Yes     NERC:Yes</v>
      </c>
      <c r="Z35" s="75" t="str">
        <f>CONCATENATE("Delta:",'2018 Summary Grades'!$H35,""&amp;CHAR(10)&amp;"OC:",'2018 Summary Grades'!$C35,""&amp;CHAR(10)&amp;"PC:",'2018 Summary Grades'!$D35,""&amp;CHAR(10)&amp;"RE:",'2018 Summary Grades'!$E35,""&amp;CHAR(10)&amp;"NERC:",'2018 Summary Grades'!$F35)</f>
        <v>Delta:0
OC:3
PC:3
RE:3
NERC:3</v>
      </c>
      <c r="AA35" s="133" t="str">
        <f>CONCATENATE("Delta:",'2018 Summary Grades'!$N35,""&amp;CHAR(10)&amp;"OC:",'2018 Summary Grades'!$I35,""&amp;CHAR(10)&amp;"PC:",'2018 Summary Grades'!$J35,""&amp;CHAR(10)&amp;"RE:",'2018 Summary Grades'!$K35,""&amp;CHAR(10)&amp;"NERC:",'2018 Summary Grades'!$L35)</f>
        <v>Delta:0
OC:13
PC:13
RE:13
NERC:13</v>
      </c>
      <c r="AB35" s="76" t="str">
        <f>CONCATENATE("OC: ",IF(OC!$Y35=0,"No comment",OC!$Y35),""&amp;CHAR(10)&amp;""&amp;CHAR(10)&amp;"PC: ",IF(PC!$Y35=0,"No comment",PC!$Y35),""&amp;CHAR(10)&amp;""&amp;CHAR(10)&amp;"RE: ",IF(RE!$Y35=0,"No comment",RE!$Y35),""&amp;CHAR(10)&amp;""&amp;CHAR(10)&amp;"NERC: ",IF(NERC!$Y35=0,"No comment",NERC!$Y35))</f>
        <v>OC: No comment
PC: No comment
RE: No comment
NERC: No comment</v>
      </c>
      <c r="AC35" s="76">
        <f>OC!$Y35</f>
        <v>0</v>
      </c>
      <c r="AD35" s="76">
        <f>PC!$Y35</f>
        <v>0</v>
      </c>
      <c r="AE35" s="76">
        <f>RE!$Y35</f>
        <v>0</v>
      </c>
      <c r="AF35" s="76">
        <f>NERC!$Y35</f>
        <v>0</v>
      </c>
      <c r="AG35" s="117"/>
      <c r="AH35" s="117"/>
      <c r="AI35" s="117"/>
      <c r="AJ35" s="117"/>
    </row>
    <row r="36" spans="1:36" s="3" customFormat="1" ht="409.6" x14ac:dyDescent="0.3">
      <c r="A36" s="4" t="s">
        <v>33</v>
      </c>
      <c r="B36" s="4" t="s">
        <v>18</v>
      </c>
      <c r="C36" s="76" t="s">
        <v>102</v>
      </c>
      <c r="D36" s="75" t="str">
        <f>CONCATENATE("Delta:",'2018 Summary Grades'!$H36,""&amp;CHAR(10)&amp;"OC:",'2018 Summary Grades'!$C36,""&amp;CHAR(10)&amp;"PC:",'2018 Summary Grades'!$D36,""&amp;CHAR(10)&amp;"RE:",'2018 Summary Grades'!$E36,""&amp;CHAR(10)&amp;"NERC:",'2018 Summary Grades'!$F36)</f>
        <v>Delta:0
OC:3
PC:3
RE:3
NERC:3</v>
      </c>
      <c r="E36" s="133" t="str">
        <f>CONCATENATE("Delta:",'2018 Summary Grades'!$N36,""&amp;CHAR(10)&amp;"OC:",'2018 Summary Grades'!$I36,""&amp;CHAR(10)&amp;"PC:",'2018 Summary Grades'!$J36,""&amp;CHAR(10)&amp;"RE:",'2018 Summary Grades'!$K36,""&amp;CHAR(10)&amp;"NERC:",'2018 Summary Grades'!$L36)</f>
        <v>Delta:2
OC:13
PC:11
RE:13
NERC:12</v>
      </c>
      <c r="F36" s="76" t="str">
        <f>CONCATENATE("OC: ",IF(OC!$Y36=0,"No comment",OC!$Y36),""&amp;CHAR(10)&amp;""&amp;CHAR(10)&amp;"PC: ",IF(PC!$Y36=0,"No comment",PC!$Y36),""&amp;CHAR(10)&amp;""&amp;CHAR(10)&amp;"RE: ",IF(RE!$Y36=0,"No comment",RE!$Y36),""&amp;CHAR(10)&amp;""&amp;CHAR(10)&amp;"NERC: ",IF(NERC!$Y36=0,"No comment",NERC!$Y36))</f>
        <v>OC: No comment
PC: We haved checked off NO for Columns G, I, and L. We believe that the MOD-026-1 and MOD-027-1 standards have a gap in that they have left out elements like SVCs and STATCOMs. These devices provide essentially reliability services. They are installed to increase transfer limits. The fact that they are omitted results in a gap and the belief that this is not technologically neutral. _x000D_
_x000D_
We have checked of NO for Column O because the standard only requires tests completed, and relies on the GO or TO to exercise their own judgement/determination on the degree of adequacy and completeness of these tests.  For example the Generator, Exciter, PSS, and VC models must be confirmed  "Documentation demonstrating the applicable unit’s model response matches the recorded response for a voltage excursion from either a staged test or a measured system disturbance"_x000D_
_x000D_
One cannot truly provide an accurate model without more than one test.  That is to say, one can match the response to a voltage excursion with many parameters being incorrect. The wording in the standard only requires some voltage excursion.  We support the guidance document from PPMVTF which provides more guidance on testing (to be finalized). _x000D_
_x000D_
We also find that the wording is 'loose' on the accuracy of the models, in that it does not provide sufficient specificity/criteria for judging accuracy.  This may lead to circular arguments between the GO and TOP.  For example, a GO who does not use the models may have a different view of what is accurate as compared to the planners using the models. Therefore they may submit a model and the TP may state it is not accurate enough, and the GO may argue that it is good (with a lot of back and forth and no resolution).
RE: No comment
NERC: Q3: May lead to omitting items like wind/inverter controls, only includes the plant level controller.</v>
      </c>
      <c r="G36" s="115" t="str">
        <f>CONCATENATE("OC:",OC!D36,"     PC:",PC!D36,"     RE:",RE!D36,"     NERC:",NERC!D36)</f>
        <v>OC:Yes     PC:Yes     RE:Yes     NERC:Yes</v>
      </c>
      <c r="H36" s="115" t="str">
        <f>CONCATENATE("OC:",OC!E36,"     PC:",PC!E36,"     RE:",RE!E36,"     NERC:",NERC!E36)</f>
        <v>OC:No     PC:No     RE:No     NERC:No</v>
      </c>
      <c r="I36" s="115" t="str">
        <f>CONCATENATE("OC:",OC!F36,"     PC:",PC!F36,"     RE:",RE!F36,"     NERC:",NERC!F36)</f>
        <v>OC:No     PC:No     RE:No     NERC:No</v>
      </c>
      <c r="J36" s="115" t="str">
        <f>CONCATENATE("OC:",OC!G36,"     PC:",PC!G36,"     RE:",RE!G36,"     NERC:",NERC!G36)</f>
        <v>OC:Yes     PC:Yes     RE:Yes     NERC:Yes</v>
      </c>
      <c r="K36" s="115" t="str">
        <f>CONCATENATE("OC:",OC!H36,"     PC:",PC!H36,"     RE:",RE!H36,"     NERC:",NERC!H36)</f>
        <v>OC:Yes     PC:Yes     RE:Yes     NERC:Yes</v>
      </c>
      <c r="L36" s="115" t="str">
        <f>CONCATENATE("OC:",OC!I36,"     PC:",PC!I36,"     RE:",RE!I36,"     NERC:",NERC!I36)</f>
        <v>OC:Yes     PC:Yes     RE:Yes     NERC:Yes</v>
      </c>
      <c r="M36" s="115" t="str">
        <f>CONCATENATE("OC:",OC!J36,"     PC:",PC!J36,"     RE:",RE!J36,"     NERC:",NERC!J36)</f>
        <v>OC:Yes     PC:Yes     RE:Yes     NERC:Yes</v>
      </c>
      <c r="N36" s="115" t="str">
        <f>CONCATENATE("OC:",OC!K36,"     PC:",PC!K36,"     RE:",RE!K36,"     NERC:",NERC!K36)</f>
        <v>OC:Yes     PC:Yes     RE:Yes     NERC:Yes</v>
      </c>
      <c r="O36" s="115" t="str">
        <f>CONCATENATE("OC:",OC!L36,"     PC:",PC!L36,"     RE:",RE!L36,"     NERC:",NERC!L36)</f>
        <v>OC:Yes     PC:No     RE:Yes     NERC:No</v>
      </c>
      <c r="P36" s="115" t="str">
        <f>CONCATENATE("OC:",OC!M36,"     PC:",PC!M36,"     RE:",RE!M36,"     NERC:",NERC!M36)</f>
        <v>OC:Yes     PC:Yes     RE:Yes     NERC:Yes</v>
      </c>
      <c r="Q36" s="115" t="str">
        <f>CONCATENATE("OC:",OC!N36,"     PC:",PC!N36,"     RE:",RE!N36,"     NERC:",NERC!N36)</f>
        <v>OC:Yes     PC:Yes     RE:Yes     NERC:Yes</v>
      </c>
      <c r="R36" s="115" t="str">
        <f>CONCATENATE("OC:",OC!O36,"     PC:",PC!O36,"     RE:",RE!O36,"     NERC:",NERC!O36)</f>
        <v>OC:Yes     PC:No     RE:Yes     NERC:Yes</v>
      </c>
      <c r="S36" s="115" t="str">
        <f>CONCATENATE("OC:",OC!P36,"     PC:",PC!P36,"     RE:",RE!P36,"     NERC:",NERC!P36)</f>
        <v>OC:Yes     PC:Yes     RE:Yes     NERC:Yes</v>
      </c>
      <c r="T36" s="115" t="str">
        <f>CONCATENATE("OC:",OC!Q36,"     PC:",PC!Q36,"     RE:",RE!Q36,"     NERC:",NERC!Q36)</f>
        <v>OC:Yes     PC:Yes     RE:Yes     NERC:Yes</v>
      </c>
      <c r="U36" s="115" t="str">
        <f>CONCATENATE("OC:",OC!R36,"     PC:",PC!R36,"     RE:",RE!R36,"     NERC:",NERC!R36)</f>
        <v>OC:Yes     PC:Yes     RE:Yes     NERC:Yes</v>
      </c>
      <c r="V36" s="115" t="str">
        <f>CONCATENATE("OC:",OC!S36,"     PC:",PC!S36,"     RE:",RE!S36,"     NERC:",NERC!S36)</f>
        <v>OC:Yes     PC:Yes     RE:Yes     NERC:Yes</v>
      </c>
      <c r="W36" s="115" t="str">
        <f>CONCATENATE("OC:",OC!T36,"     PC:",PC!T36,"     RE:",RE!T36,"     NERC:",NERC!T36)</f>
        <v>OC:Yes     PC:Yes     RE:Yes     NERC:Yes</v>
      </c>
      <c r="X36" s="115" t="str">
        <f>CONCATENATE("OC:",OC!U36,"     PC:",PC!U36,"     RE:",RE!U36,"     NERC:",NERC!U36)</f>
        <v>OC:Yes     PC:Yes     RE:Yes     NERC:Yes</v>
      </c>
      <c r="Y36" s="115" t="str">
        <f>CONCATENATE("OC:",OC!V36,"     PC:",PC!V36,"     RE:",RE!V36,"     NERC:",NERC!V36)</f>
        <v>OC:Yes     PC:Yes     RE:Yes     NERC:Yes</v>
      </c>
      <c r="Z36" s="75" t="str">
        <f>CONCATENATE("Delta:",'2018 Summary Grades'!$H36,""&amp;CHAR(10)&amp;"OC:",'2018 Summary Grades'!$C36,""&amp;CHAR(10)&amp;"PC:",'2018 Summary Grades'!$D36,""&amp;CHAR(10)&amp;"RE:",'2018 Summary Grades'!$E36,""&amp;CHAR(10)&amp;"NERC:",'2018 Summary Grades'!$F36)</f>
        <v>Delta:0
OC:3
PC:3
RE:3
NERC:3</v>
      </c>
      <c r="AA36" s="133" t="str">
        <f>CONCATENATE("Delta:",'2018 Summary Grades'!$N36,""&amp;CHAR(10)&amp;"OC:",'2018 Summary Grades'!$I36,""&amp;CHAR(10)&amp;"PC:",'2018 Summary Grades'!$J36,""&amp;CHAR(10)&amp;"RE:",'2018 Summary Grades'!$K36,""&amp;CHAR(10)&amp;"NERC:",'2018 Summary Grades'!$L36)</f>
        <v>Delta:2
OC:13
PC:11
RE:13
NERC:12</v>
      </c>
      <c r="AB36" s="76" t="str">
        <f>CONCATENATE("OC: ",IF(OC!$Y36=0,"No comment",OC!$Y36),""&amp;CHAR(10)&amp;""&amp;CHAR(10)&amp;"PC: ",IF(PC!$Y36=0,"No comment",PC!$Y36),""&amp;CHAR(10)&amp;""&amp;CHAR(10)&amp;"RE: ",IF(RE!$Y36=0,"No comment",RE!$Y36),""&amp;CHAR(10)&amp;""&amp;CHAR(10)&amp;"NERC: ",IF(NERC!$Y36=0,"No comment",NERC!$Y36))</f>
        <v>OC: No comment
PC: We haved checked off NO for Columns G, I, and L. We believe that the MOD-026-1 and MOD-027-1 standards have a gap in that they have left out elements like SVCs and STATCOMs. These devices provide essentially reliability services. They are installed to increase transfer limits. The fact that they are omitted results in a gap and the belief that this is not technologically neutral. _x000D_
_x000D_
We have checked of NO for Column O because the standard only requires tests completed, and relies on the GO or TO to exercise their own judgement/determination on the degree of adequacy and completeness of these tests.  For example the Generator, Exciter, PSS, and VC models must be confirmed  "Documentation demonstrating the applicable unit’s model response matches the recorded response for a voltage excursion from either a staged test or a measured system disturbance"_x000D_
_x000D_
One cannot truly provide an accurate model without more than one test.  That is to say, one can match the response to a voltage excursion with many parameters being incorrect. The wording in the standard only requires some voltage excursion.  We support the guidance document from PPMVTF which provides more guidance on testing (to be finalized). _x000D_
_x000D_
We also find that the wording is 'loose' on the accuracy of the models, in that it does not provide sufficient specificity/criteria for judging accuracy.  This may lead to circular arguments between the GO and TOP.  For example, a GO who does not use the models may have a different view of what is accurate as compared to the planners using the models. Therefore they may submit a model and the TP may state it is not accurate enough, and the GO may argue that it is good (with a lot of back and forth and no resolution).
RE: No comment
NERC: Q3: May lead to omitting items like wind/inverter controls, only includes the plant level controller.</v>
      </c>
      <c r="AC36" s="76">
        <f>OC!$Y36</f>
        <v>0</v>
      </c>
      <c r="AD36" s="76" t="str">
        <f>PC!$Y36</f>
        <v>We haved checked off NO for Columns G, I, and L. We believe that the MOD-026-1 and MOD-027-1 standards have a gap in that they have left out elements like SVCs and STATCOMs. These devices provide essentially reliability services. They are installed to increase transfer limits. The fact that they are omitted results in a gap and the belief that this is not technologically neutral. _x000D_
_x000D_
We have checked of NO for Column O because the standard only requires tests completed, and relies on the GO or TO to exercise their own judgement/determination on the degree of adequacy and completeness of these tests.  For example the Generator, Exciter, PSS, and VC models must be confirmed  "Documentation demonstrating the applicable unit’s model response matches the recorded response for a voltage excursion from either a staged test or a measured system disturbance"_x000D_
_x000D_
One cannot truly provide an accurate model without more than one test.  That is to say, one can match the response to a voltage excursion with many parameters being incorrect. The wording in the standard only requires some voltage excursion.  We support the guidance document from PPMVTF which provides more guidance on testing (to be finalized). _x000D_
_x000D_
We also find that the wording is 'loose' on the accuracy of the models, in that it does not provide sufficient specificity/criteria for judging accuracy.  This may lead to circular arguments between the GO and TOP.  For example, a GO who does not use the models may have a different view of what is accurate as compared to the planners using the models. Therefore they may submit a model and the TP may state it is not accurate enough, and the GO may argue that it is good (with a lot of back and forth and no resolution).</v>
      </c>
      <c r="AE36" s="76">
        <f>RE!$Y36</f>
        <v>0</v>
      </c>
      <c r="AF36" s="76" t="str">
        <f>NERC!$Y36</f>
        <v>Q3: May lead to omitting items like wind/inverter controls, only includes the plant level controller.</v>
      </c>
      <c r="AG36" s="117"/>
      <c r="AH36" s="117"/>
      <c r="AI36" s="117"/>
      <c r="AJ36" s="117"/>
    </row>
    <row r="37" spans="1:36" s="3" customFormat="1" ht="244.8" x14ac:dyDescent="0.3">
      <c r="A37" s="4" t="s">
        <v>33</v>
      </c>
      <c r="B37" s="4" t="s">
        <v>19</v>
      </c>
      <c r="C37" s="76" t="s">
        <v>103</v>
      </c>
      <c r="D37" s="75" t="str">
        <f>CONCATENATE("Delta:",'2018 Summary Grades'!$H37,""&amp;CHAR(10)&amp;"OC:",'2018 Summary Grades'!$C37,""&amp;CHAR(10)&amp;"PC:",'2018 Summary Grades'!$D37,""&amp;CHAR(10)&amp;"RE:",'2018 Summary Grades'!$E37,""&amp;CHAR(10)&amp;"NERC:",'2018 Summary Grades'!$F37)</f>
        <v>Delta:1
OC:3
PC:3
RE:2
NERC:3</v>
      </c>
      <c r="E37" s="133" t="str">
        <f>CONCATENATE("Delta:",'2018 Summary Grades'!$N37,""&amp;CHAR(10)&amp;"OC:",'2018 Summary Grades'!$I37,""&amp;CHAR(10)&amp;"PC:",'2018 Summary Grades'!$J37,""&amp;CHAR(10)&amp;"RE:",'2018 Summary Grades'!$K37,""&amp;CHAR(10)&amp;"NERC:",'2018 Summary Grades'!$L37)</f>
        <v>Delta:1
OC:13
PC:12
RE:12
NERC:13</v>
      </c>
      <c r="F37" s="76" t="str">
        <f>CONCATENATE("OC: ",IF(OC!$Y37=0,"No comment",OC!$Y37),""&amp;CHAR(10)&amp;""&amp;CHAR(10)&amp;"PC: ",IF(PC!$Y37=0,"No comment",PC!$Y37),""&amp;CHAR(10)&amp;""&amp;CHAR(10)&amp;"RE: ",IF(RE!$Y37=0,"No comment",RE!$Y37),""&amp;CHAR(10)&amp;""&amp;CHAR(10)&amp;"NERC: ",IF(NERC!$Y37=0,"No comment",NERC!$Y37))</f>
        <v>OC: No comment
PC: See above.
RE: In the written response to the Transmission Planner there is no schedule for submission of a new model to address the deficiency.  There is a mention of a "plan" however this does not specifically include when the TP can expect the revised model.  It is not clear in the requirement language however if you refer to Attachment 1 it provides the timeframe. 
NERC: No comment</v>
      </c>
      <c r="G37" s="115" t="str">
        <f>CONCATENATE("OC:",OC!D37,"     PC:",PC!D37,"     RE:",RE!D37,"     NERC:",NERC!D37)</f>
        <v>OC:Yes     PC:Yes     RE:Yes     NERC:Yes</v>
      </c>
      <c r="H37" s="115" t="str">
        <f>CONCATENATE("OC:",OC!E37,"     PC:",PC!E37,"     RE:",RE!E37,"     NERC:",NERC!E37)</f>
        <v>OC:No     PC:No     RE:No     NERC:No</v>
      </c>
      <c r="I37" s="115" t="str">
        <f>CONCATENATE("OC:",OC!F37,"     PC:",PC!F37,"     RE:",RE!F37,"     NERC:",NERC!F37)</f>
        <v>OC:No     PC:No     RE:No     NERC:No</v>
      </c>
      <c r="J37" s="115" t="str">
        <f>CONCATENATE("OC:",OC!G37,"     PC:",PC!G37,"     RE:",RE!G37,"     NERC:",NERC!G37)</f>
        <v>OC:Yes     PC:Yes     RE:No     NERC:Yes</v>
      </c>
      <c r="K37" s="115" t="str">
        <f>CONCATENATE("OC:",OC!H37,"     PC:",PC!H37,"     RE:",RE!H37,"     NERC:",NERC!H37)</f>
        <v>OC:Yes     PC:Yes     RE:Yes     NERC:Yes</v>
      </c>
      <c r="L37" s="115" t="str">
        <f>CONCATENATE("OC:",OC!I37,"     PC:",PC!I37,"     RE:",RE!I37,"     NERC:",NERC!I37)</f>
        <v>OC:Yes     PC:Yes     RE:Yes     NERC:Yes</v>
      </c>
      <c r="M37" s="115" t="str">
        <f>CONCATENATE("OC:",OC!J37,"     PC:",PC!J37,"     RE:",RE!J37,"     NERC:",NERC!J37)</f>
        <v>OC:Yes     PC:Yes     RE:Yes     NERC:Yes</v>
      </c>
      <c r="N37" s="115" t="str">
        <f>CONCATENATE("OC:",OC!K37,"     PC:",PC!K37,"     RE:",RE!K37,"     NERC:",NERC!K37)</f>
        <v>OC:Yes     PC:Yes     RE:Yes     NERC:Yes</v>
      </c>
      <c r="O37" s="115" t="str">
        <f>CONCATENATE("OC:",OC!L37,"     PC:",PC!L37,"     RE:",RE!L37,"     NERC:",NERC!L37)</f>
        <v>OC:Yes     PC:Yes     RE:Yes     NERC:Yes</v>
      </c>
      <c r="P37" s="115" t="str">
        <f>CONCATENATE("OC:",OC!M37,"     PC:",PC!M37,"     RE:",RE!M37,"     NERC:",NERC!M37)</f>
        <v>OC:Yes     PC:Yes     RE:Yes     NERC:Yes</v>
      </c>
      <c r="Q37" s="115" t="str">
        <f>CONCATENATE("OC:",OC!N37,"     PC:",PC!N37,"     RE:",RE!N37,"     NERC:",NERC!N37)</f>
        <v>OC:Yes     PC:No     RE:Yes     NERC:Yes</v>
      </c>
      <c r="R37" s="115" t="str">
        <f>CONCATENATE("OC:",OC!O37,"     PC:",PC!O37,"     RE:",RE!O37,"     NERC:",NERC!O37)</f>
        <v>OC:Yes     PC:Yes     RE:Yes     NERC:Yes</v>
      </c>
      <c r="S37" s="115" t="str">
        <f>CONCATENATE("OC:",OC!P37,"     PC:",PC!P37,"     RE:",RE!P37,"     NERC:",NERC!P37)</f>
        <v>OC:Yes     PC:Yes     RE:Yes     NERC:Yes</v>
      </c>
      <c r="T37" s="115" t="str">
        <f>CONCATENATE("OC:",OC!Q37,"     PC:",PC!Q37,"     RE:",RE!Q37,"     NERC:",NERC!Q37)</f>
        <v>OC:Yes     PC:Yes     RE:Yes     NERC:Yes</v>
      </c>
      <c r="U37" s="115" t="str">
        <f>CONCATENATE("OC:",OC!R37,"     PC:",PC!R37,"     RE:",RE!R37,"     NERC:",NERC!R37)</f>
        <v>OC:Yes     PC:Yes     RE:Yes     NERC:Yes</v>
      </c>
      <c r="V37" s="115" t="str">
        <f>CONCATENATE("OC:",OC!S37,"     PC:",PC!S37,"     RE:",RE!S37,"     NERC:",NERC!S37)</f>
        <v>OC:Yes     PC:Yes     RE:No     NERC:Yes</v>
      </c>
      <c r="W37" s="115" t="str">
        <f>CONCATENATE("OC:",OC!T37,"     PC:",PC!T37,"     RE:",RE!T37,"     NERC:",NERC!T37)</f>
        <v>OC:Yes     PC:Yes     RE:Yes     NERC:Yes</v>
      </c>
      <c r="X37" s="115" t="str">
        <f>CONCATENATE("OC:",OC!U37,"     PC:",PC!U37,"     RE:",RE!U37,"     NERC:",NERC!U37)</f>
        <v>OC:Yes     PC:Yes     RE:Yes     NERC:Yes</v>
      </c>
      <c r="Y37" s="115" t="str">
        <f>CONCATENATE("OC:",OC!V37,"     PC:",PC!V37,"     RE:",RE!V37,"     NERC:",NERC!V37)</f>
        <v>OC:Yes     PC:Yes     RE:Yes     NERC:Yes</v>
      </c>
      <c r="Z37" s="75" t="str">
        <f>CONCATENATE("Delta:",'2018 Summary Grades'!$H37,""&amp;CHAR(10)&amp;"OC:",'2018 Summary Grades'!$C37,""&amp;CHAR(10)&amp;"PC:",'2018 Summary Grades'!$D37,""&amp;CHAR(10)&amp;"RE:",'2018 Summary Grades'!$E37,""&amp;CHAR(10)&amp;"NERC:",'2018 Summary Grades'!$F37)</f>
        <v>Delta:1
OC:3
PC:3
RE:2
NERC:3</v>
      </c>
      <c r="AA37" s="133" t="str">
        <f>CONCATENATE("Delta:",'2018 Summary Grades'!$N37,""&amp;CHAR(10)&amp;"OC:",'2018 Summary Grades'!$I37,""&amp;CHAR(10)&amp;"PC:",'2018 Summary Grades'!$J37,""&amp;CHAR(10)&amp;"RE:",'2018 Summary Grades'!$K37,""&amp;CHAR(10)&amp;"NERC:",'2018 Summary Grades'!$L37)</f>
        <v>Delta:1
OC:13
PC:12
RE:12
NERC:13</v>
      </c>
      <c r="AB37" s="76" t="str">
        <f>CONCATENATE("OC: ",IF(OC!$Y37=0,"No comment",OC!$Y37),""&amp;CHAR(10)&amp;""&amp;CHAR(10)&amp;"PC: ",IF(PC!$Y37=0,"No comment",PC!$Y37),""&amp;CHAR(10)&amp;""&amp;CHAR(10)&amp;"RE: ",IF(RE!$Y37=0,"No comment",RE!$Y37),""&amp;CHAR(10)&amp;""&amp;CHAR(10)&amp;"NERC: ",IF(NERC!$Y37=0,"No comment",NERC!$Y37))</f>
        <v>OC: No comment
PC: See above.
RE: In the written response to the Transmission Planner there is no schedule for submission of a new model to address the deficiency.  There is a mention of a "plan" however this does not specifically include when the TP can expect the revised model.  It is not clear in the requirement language however if you refer to Attachment 1 it provides the timeframe. 
NERC: No comment</v>
      </c>
      <c r="AC37" s="76">
        <f>OC!$Y37</f>
        <v>0</v>
      </c>
      <c r="AD37" s="76" t="str">
        <f>PC!$Y37</f>
        <v>See above.</v>
      </c>
      <c r="AE37" s="76" t="str">
        <f>RE!$Y37</f>
        <v xml:space="preserve">In the written response to the Transmission Planner there is no schedule for submission of a new model to address the deficiency.  There is a mention of a "plan" however this does not specifically include when the TP can expect the revised model.  It is not clear in the requirement language however if you refer to Attachment 1 it provides the timeframe. </v>
      </c>
      <c r="AF37" s="76">
        <f>NERC!$Y37</f>
        <v>0</v>
      </c>
      <c r="AG37" s="117"/>
      <c r="AH37" s="117"/>
      <c r="AI37" s="117"/>
      <c r="AJ37" s="117"/>
    </row>
    <row r="38" spans="1:36" s="3" customFormat="1" ht="273.60000000000002" x14ac:dyDescent="0.3">
      <c r="A38" s="4" t="s">
        <v>33</v>
      </c>
      <c r="B38" s="4" t="s">
        <v>20</v>
      </c>
      <c r="C38" s="76" t="s">
        <v>104</v>
      </c>
      <c r="D38" s="75" t="str">
        <f>CONCATENATE("Delta:",'2018 Summary Grades'!$H38,""&amp;CHAR(10)&amp;"OC:",'2018 Summary Grades'!$C38,""&amp;CHAR(10)&amp;"PC:",'2018 Summary Grades'!$D38,""&amp;CHAR(10)&amp;"RE:",'2018 Summary Grades'!$E38,""&amp;CHAR(10)&amp;"NERC:",'2018 Summary Grades'!$F38)</f>
        <v>Delta:1
OC:3
PC:3
RE:2
NERC:3</v>
      </c>
      <c r="E38" s="133" t="str">
        <f>CONCATENATE("Delta:",'2018 Summary Grades'!$N38,""&amp;CHAR(10)&amp;"OC:",'2018 Summary Grades'!$I38,""&amp;CHAR(10)&amp;"PC:",'2018 Summary Grades'!$J38,""&amp;CHAR(10)&amp;"RE:",'2018 Summary Grades'!$K38,""&amp;CHAR(10)&amp;"NERC:",'2018 Summary Grades'!$L38)</f>
        <v>Delta:1
OC:13
PC:13
RE:12
NERC:13</v>
      </c>
      <c r="F38" s="76" t="str">
        <f>CONCATENATE("OC: ",IF(OC!$Y38=0,"No comment",OC!$Y38),""&amp;CHAR(10)&amp;""&amp;CHAR(10)&amp;"PC: ",IF(PC!$Y38=0,"No comment",PC!$Y38),""&amp;CHAR(10)&amp;""&amp;CHAR(10)&amp;"RE: ",IF(RE!$Y38=0,"No comment",RE!$Y38),""&amp;CHAR(10)&amp;""&amp;CHAR(10)&amp;"NERC: ",IF(NERC!$Y38=0,"No comment",NERC!$Y38))</f>
        <v>OC: No comment
PC: No comment
RE: Providing a model is not the same as providing a plan to perform model verification.  Seems to be a gap of when the actual model will be provided when there are changes being made when model verification is required.  What is the timeframe for the submission of the verified model?
It is not clear in the requirement language however if you refer to Attachment 1 it provides the timeframe. 
NERC: No comment</v>
      </c>
      <c r="G38" s="115" t="str">
        <f>CONCATENATE("OC:",OC!D38,"     PC:",PC!D38,"     RE:",RE!D38,"     NERC:",NERC!D38)</f>
        <v>OC:Yes     PC:Yes     RE:Yes     NERC:Yes</v>
      </c>
      <c r="H38" s="115" t="str">
        <f>CONCATENATE("OC:",OC!E38,"     PC:",PC!E38,"     RE:",RE!E38,"     NERC:",NERC!E38)</f>
        <v>OC:No     PC:No     RE:No     NERC:No</v>
      </c>
      <c r="I38" s="115" t="str">
        <f>CONCATENATE("OC:",OC!F38,"     PC:",PC!F38,"     RE:",RE!F38,"     NERC:",NERC!F38)</f>
        <v>OC:No     PC:No     RE:No     NERC:No</v>
      </c>
      <c r="J38" s="115" t="str">
        <f>CONCATENATE("OC:",OC!G38,"     PC:",PC!G38,"     RE:",RE!G38,"     NERC:",NERC!G38)</f>
        <v>OC:Yes     PC:Yes     RE:No     NERC:Yes</v>
      </c>
      <c r="K38" s="115" t="str">
        <f>CONCATENATE("OC:",OC!H38,"     PC:",PC!H38,"     RE:",RE!H38,"     NERC:",NERC!H38)</f>
        <v>OC:Yes     PC:Yes     RE:Yes     NERC:Yes</v>
      </c>
      <c r="L38" s="115" t="str">
        <f>CONCATENATE("OC:",OC!I38,"     PC:",PC!I38,"     RE:",RE!I38,"     NERC:",NERC!I38)</f>
        <v>OC:Yes     PC:Yes     RE:Yes     NERC:Yes</v>
      </c>
      <c r="M38" s="115" t="str">
        <f>CONCATENATE("OC:",OC!J38,"     PC:",PC!J38,"     RE:",RE!J38,"     NERC:",NERC!J38)</f>
        <v>OC:Yes     PC:Yes     RE:Yes     NERC:Yes</v>
      </c>
      <c r="N38" s="115" t="str">
        <f>CONCATENATE("OC:",OC!K38,"     PC:",PC!K38,"     RE:",RE!K38,"     NERC:",NERC!K38)</f>
        <v>OC:Yes     PC:Yes     RE:Yes     NERC:Yes</v>
      </c>
      <c r="O38" s="115" t="str">
        <f>CONCATENATE("OC:",OC!L38,"     PC:",PC!L38,"     RE:",RE!L38,"     NERC:",NERC!L38)</f>
        <v>OC:Yes     PC:Yes     RE:Yes     NERC:Yes</v>
      </c>
      <c r="P38" s="115" t="str">
        <f>CONCATENATE("OC:",OC!M38,"     PC:",PC!M38,"     RE:",RE!M38,"     NERC:",NERC!M38)</f>
        <v>OC:Yes     PC:Yes     RE:Yes     NERC:Yes</v>
      </c>
      <c r="Q38" s="115" t="str">
        <f>CONCATENATE("OC:",OC!N38,"     PC:",PC!N38,"     RE:",RE!N38,"     NERC:",NERC!N38)</f>
        <v>OC:Yes     PC:Yes     RE:Yes     NERC:Yes</v>
      </c>
      <c r="R38" s="115" t="str">
        <f>CONCATENATE("OC:",OC!O38,"     PC:",PC!O38,"     RE:",RE!O38,"     NERC:",NERC!O38)</f>
        <v>OC:Yes     PC:Yes     RE:Yes     NERC:Yes</v>
      </c>
      <c r="S38" s="115" t="str">
        <f>CONCATENATE("OC:",OC!P38,"     PC:",PC!P38,"     RE:",RE!P38,"     NERC:",NERC!P38)</f>
        <v>OC:Yes     PC:Yes     RE:Yes     NERC:Yes</v>
      </c>
      <c r="T38" s="115" t="str">
        <f>CONCATENATE("OC:",OC!Q38,"     PC:",PC!Q38,"     RE:",RE!Q38,"     NERC:",NERC!Q38)</f>
        <v>OC:Yes     PC:Yes     RE:Yes     NERC:Yes</v>
      </c>
      <c r="U38" s="115" t="str">
        <f>CONCATENATE("OC:",OC!R38,"     PC:",PC!R38,"     RE:",RE!R38,"     NERC:",NERC!R38)</f>
        <v>OC:Yes     PC:Yes     RE:Yes     NERC:Yes</v>
      </c>
      <c r="V38" s="115" t="str">
        <f>CONCATENATE("OC:",OC!S38,"     PC:",PC!S38,"     RE:",RE!S38,"     NERC:",NERC!S38)</f>
        <v>OC:Yes     PC:Yes     RE:No     NERC:Yes</v>
      </c>
      <c r="W38" s="115" t="str">
        <f>CONCATENATE("OC:",OC!T38,"     PC:",PC!T38,"     RE:",RE!T38,"     NERC:",NERC!T38)</f>
        <v>OC:Yes     PC:Yes     RE:Yes     NERC:Yes</v>
      </c>
      <c r="X38" s="115" t="str">
        <f>CONCATENATE("OC:",OC!U38,"     PC:",PC!U38,"     RE:",RE!U38,"     NERC:",NERC!U38)</f>
        <v>OC:Yes     PC:Yes     RE:Yes     NERC:Yes</v>
      </c>
      <c r="Y38" s="115" t="str">
        <f>CONCATENATE("OC:",OC!V38,"     PC:",PC!V38,"     RE:",RE!V38,"     NERC:",NERC!V38)</f>
        <v>OC:Yes     PC:Yes     RE:Yes     NERC:Yes</v>
      </c>
      <c r="Z38" s="75" t="str">
        <f>CONCATENATE("Delta:",'2018 Summary Grades'!$H38,""&amp;CHAR(10)&amp;"OC:",'2018 Summary Grades'!$C38,""&amp;CHAR(10)&amp;"PC:",'2018 Summary Grades'!$D38,""&amp;CHAR(10)&amp;"RE:",'2018 Summary Grades'!$E38,""&amp;CHAR(10)&amp;"NERC:",'2018 Summary Grades'!$F38)</f>
        <v>Delta:1
OC:3
PC:3
RE:2
NERC:3</v>
      </c>
      <c r="AA38" s="133" t="str">
        <f>CONCATENATE("Delta:",'2018 Summary Grades'!$N38,""&amp;CHAR(10)&amp;"OC:",'2018 Summary Grades'!$I38,""&amp;CHAR(10)&amp;"PC:",'2018 Summary Grades'!$J38,""&amp;CHAR(10)&amp;"RE:",'2018 Summary Grades'!$K38,""&amp;CHAR(10)&amp;"NERC:",'2018 Summary Grades'!$L38)</f>
        <v>Delta:1
OC:13
PC:13
RE:12
NERC:13</v>
      </c>
      <c r="AB38" s="76" t="str">
        <f>CONCATENATE("OC: ",IF(OC!$Y38=0,"No comment",OC!$Y38),""&amp;CHAR(10)&amp;""&amp;CHAR(10)&amp;"PC: ",IF(PC!$Y38=0,"No comment",PC!$Y38),""&amp;CHAR(10)&amp;""&amp;CHAR(10)&amp;"RE: ",IF(RE!$Y38=0,"No comment",RE!$Y38),""&amp;CHAR(10)&amp;""&amp;CHAR(10)&amp;"NERC: ",IF(NERC!$Y38=0,"No comment",NERC!$Y38))</f>
        <v>OC: No comment
PC: No comment
RE: Providing a model is not the same as providing a plan to perform model verification.  Seems to be a gap of when the actual model will be provided when there are changes being made when model verification is required.  What is the timeframe for the submission of the verified model?
It is not clear in the requirement language however if you refer to Attachment 1 it provides the timeframe. 
NERC: No comment</v>
      </c>
      <c r="AC38" s="76">
        <f>OC!$Y38</f>
        <v>0</v>
      </c>
      <c r="AD38" s="76">
        <f>PC!$Y38</f>
        <v>0</v>
      </c>
      <c r="AE38" s="76" t="str">
        <f>RE!$Y38</f>
        <v xml:space="preserve">Providing a model is not the same as providing a plan to perform model verification.  Seems to be a gap of when the actual model will be provided when there are changes being made when model verification is required.  What is the timeframe for the submission of the verified model?
It is not clear in the requirement language however if you refer to Attachment 1 it provides the timeframe. </v>
      </c>
      <c r="AF38" s="76">
        <f>NERC!$Y38</f>
        <v>0</v>
      </c>
      <c r="AG38" s="117"/>
      <c r="AH38" s="117"/>
      <c r="AI38" s="117"/>
      <c r="AJ38" s="117"/>
    </row>
    <row r="39" spans="1:36" s="3" customFormat="1" ht="187.2" x14ac:dyDescent="0.3">
      <c r="A39" s="4" t="s">
        <v>33</v>
      </c>
      <c r="B39" s="4" t="s">
        <v>21</v>
      </c>
      <c r="C39" s="76" t="s">
        <v>105</v>
      </c>
      <c r="D39" s="75" t="str">
        <f>CONCATENATE("Delta:",'2018 Summary Grades'!$H39,""&amp;CHAR(10)&amp;"OC:",'2018 Summary Grades'!$C39,""&amp;CHAR(10)&amp;"PC:",'2018 Summary Grades'!$D39,""&amp;CHAR(10)&amp;"RE:",'2018 Summary Grades'!$E39,""&amp;CHAR(10)&amp;"NERC:",'2018 Summary Grades'!$F39)</f>
        <v>Delta:1
OC:3
PC:3
RE:2
NERC:3</v>
      </c>
      <c r="E39" s="133" t="str">
        <f>CONCATENATE("Delta:",'2018 Summary Grades'!$N39,""&amp;CHAR(10)&amp;"OC:",'2018 Summary Grades'!$I39,""&amp;CHAR(10)&amp;"PC:",'2018 Summary Grades'!$J39,""&amp;CHAR(10)&amp;"RE:",'2018 Summary Grades'!$K39,""&amp;CHAR(10)&amp;"NERC:",'2018 Summary Grades'!$L39)</f>
        <v>Delta:0
OC:13
PC:13
RE:13
NERC:13</v>
      </c>
      <c r="F39" s="76" t="str">
        <f>CONCATENATE("OC: ",IF(OC!$Y39=0,"No comment",OC!$Y39),""&amp;CHAR(10)&amp;""&amp;CHAR(10)&amp;"PC: ",IF(PC!$Y39=0,"No comment",PC!$Y39),""&amp;CHAR(10)&amp;""&amp;CHAR(10)&amp;"RE: ",IF(RE!$Y39=0,"No comment",RE!$Y39),""&amp;CHAR(10)&amp;""&amp;CHAR(10)&amp;"NERC: ",IF(NERC!$Y39=0,"No comment",NERC!$Y39))</f>
        <v>OC: No comment
PC: No comment
RE: No timeframe for when the verification and new model will be sent to the TP.
It is not clear in the requirement language however if you refer to Attachment 1 it provides the timeframe.
NERC: No comment</v>
      </c>
      <c r="G39" s="115" t="str">
        <f>CONCATENATE("OC:",OC!D39,"     PC:",PC!D39,"     RE:",RE!D39,"     NERC:",NERC!D39)</f>
        <v>OC:Yes     PC:Yes     RE:Yes     NERC:Yes</v>
      </c>
      <c r="H39" s="115" t="str">
        <f>CONCATENATE("OC:",OC!E39,"     PC:",PC!E39,"     RE:",RE!E39,"     NERC:",NERC!E39)</f>
        <v>OC:No     PC:No     RE:No     NERC:No</v>
      </c>
      <c r="I39" s="115" t="str">
        <f>CONCATENATE("OC:",OC!F39,"     PC:",PC!F39,"     RE:",RE!F39,"     NERC:",NERC!F39)</f>
        <v>OC:No     PC:No     RE:No     NERC:No</v>
      </c>
      <c r="J39" s="115" t="str">
        <f>CONCATENATE("OC:",OC!G39,"     PC:",PC!G39,"     RE:",RE!G39,"     NERC:",NERC!G39)</f>
        <v>OC:Yes     PC:Yes     RE:No     NERC:Yes</v>
      </c>
      <c r="K39" s="115" t="str">
        <f>CONCATENATE("OC:",OC!H39,"     PC:",PC!H39,"     RE:",RE!H39,"     NERC:",NERC!H39)</f>
        <v>OC:Yes     PC:Yes     RE:Yes     NERC:Yes</v>
      </c>
      <c r="L39" s="115" t="str">
        <f>CONCATENATE("OC:",OC!I39,"     PC:",PC!I39,"     RE:",RE!I39,"     NERC:",NERC!I39)</f>
        <v>OC:Yes     PC:Yes     RE:Yes     NERC:Yes</v>
      </c>
      <c r="M39" s="115" t="str">
        <f>CONCATENATE("OC:",OC!J39,"     PC:",PC!J39,"     RE:",RE!J39,"     NERC:",NERC!J39)</f>
        <v>OC:Yes     PC:Yes     RE:Yes     NERC:Yes</v>
      </c>
      <c r="N39" s="115" t="str">
        <f>CONCATENATE("OC:",OC!K39,"     PC:",PC!K39,"     RE:",RE!K39,"     NERC:",NERC!K39)</f>
        <v>OC:Yes     PC:Yes     RE:Yes     NERC:Yes</v>
      </c>
      <c r="O39" s="115" t="str">
        <f>CONCATENATE("OC:",OC!L39,"     PC:",PC!L39,"     RE:",RE!L39,"     NERC:",NERC!L39)</f>
        <v>OC:Yes     PC:Yes     RE:Yes     NERC:Yes</v>
      </c>
      <c r="P39" s="115" t="str">
        <f>CONCATENATE("OC:",OC!M39,"     PC:",PC!M39,"     RE:",RE!M39,"     NERC:",NERC!M39)</f>
        <v>OC:Yes     PC:Yes     RE:Yes     NERC:Yes</v>
      </c>
      <c r="Q39" s="115" t="str">
        <f>CONCATENATE("OC:",OC!N39,"     PC:",PC!N39,"     RE:",RE!N39,"     NERC:",NERC!N39)</f>
        <v>OC:Yes     PC:Yes     RE:Yes     NERC:Yes</v>
      </c>
      <c r="R39" s="115" t="str">
        <f>CONCATENATE("OC:",OC!O39,"     PC:",PC!O39,"     RE:",RE!O39,"     NERC:",NERC!O39)</f>
        <v>OC:Yes     PC:Yes     RE:Yes     NERC:Yes</v>
      </c>
      <c r="S39" s="115" t="str">
        <f>CONCATENATE("OC:",OC!P39,"     PC:",PC!P39,"     RE:",RE!P39,"     NERC:",NERC!P39)</f>
        <v>OC:Yes     PC:Yes     RE:Yes     NERC:Yes</v>
      </c>
      <c r="T39" s="115" t="str">
        <f>CONCATENATE("OC:",OC!Q39,"     PC:",PC!Q39,"     RE:",RE!Q39,"     NERC:",NERC!Q39)</f>
        <v>OC:Yes     PC:Yes     RE:Yes     NERC:Yes</v>
      </c>
      <c r="U39" s="115" t="str">
        <f>CONCATENATE("OC:",OC!R39,"     PC:",PC!R39,"     RE:",RE!R39,"     NERC:",NERC!R39)</f>
        <v>OC:Yes     PC:Yes     RE:Yes     NERC:Yes</v>
      </c>
      <c r="V39" s="115" t="str">
        <f>CONCATENATE("OC:",OC!S39,"     PC:",PC!S39,"     RE:",RE!S39,"     NERC:",NERC!S39)</f>
        <v>OC:Yes     PC:Yes     RE:Yes     NERC:Yes</v>
      </c>
      <c r="W39" s="115" t="str">
        <f>CONCATENATE("OC:",OC!T39,"     PC:",PC!T39,"     RE:",RE!T39,"     NERC:",NERC!T39)</f>
        <v>OC:Yes     PC:Yes     RE:Yes     NERC:Yes</v>
      </c>
      <c r="X39" s="115" t="str">
        <f>CONCATENATE("OC:",OC!U39,"     PC:",PC!U39,"     RE:",RE!U39,"     NERC:",NERC!U39)</f>
        <v>OC:Yes     PC:Yes     RE:Yes     NERC:Yes</v>
      </c>
      <c r="Y39" s="115" t="str">
        <f>CONCATENATE("OC:",OC!V39,"     PC:",PC!V39,"     RE:",RE!V39,"     NERC:",NERC!V39)</f>
        <v>OC:Yes     PC:Yes     RE:Yes     NERC:Yes</v>
      </c>
      <c r="Z39" s="75" t="str">
        <f>CONCATENATE("Delta:",'2018 Summary Grades'!$H39,""&amp;CHAR(10)&amp;"OC:",'2018 Summary Grades'!$C39,""&amp;CHAR(10)&amp;"PC:",'2018 Summary Grades'!$D39,""&amp;CHAR(10)&amp;"RE:",'2018 Summary Grades'!$E39,""&amp;CHAR(10)&amp;"NERC:",'2018 Summary Grades'!$F39)</f>
        <v>Delta:1
OC:3
PC:3
RE:2
NERC:3</v>
      </c>
      <c r="AA39" s="133" t="str">
        <f>CONCATENATE("Delta:",'2018 Summary Grades'!$N39,""&amp;CHAR(10)&amp;"OC:",'2018 Summary Grades'!$I39,""&amp;CHAR(10)&amp;"PC:",'2018 Summary Grades'!$J39,""&amp;CHAR(10)&amp;"RE:",'2018 Summary Grades'!$K39,""&amp;CHAR(10)&amp;"NERC:",'2018 Summary Grades'!$L39)</f>
        <v>Delta:0
OC:13
PC:13
RE:13
NERC:13</v>
      </c>
      <c r="AB39" s="76" t="str">
        <f>CONCATENATE("OC: ",IF(OC!$Y39=0,"No comment",OC!$Y39),""&amp;CHAR(10)&amp;""&amp;CHAR(10)&amp;"PC: ",IF(PC!$Y39=0,"No comment",PC!$Y39),""&amp;CHAR(10)&amp;""&amp;CHAR(10)&amp;"RE: ",IF(RE!$Y39=0,"No comment",RE!$Y39),""&amp;CHAR(10)&amp;""&amp;CHAR(10)&amp;"NERC: ",IF(NERC!$Y39=0,"No comment",NERC!$Y39))</f>
        <v>OC: No comment
PC: No comment
RE: No timeframe for when the verification and new model will be sent to the TP.
It is not clear in the requirement language however if you refer to Attachment 1 it provides the timeframe.
NERC: No comment</v>
      </c>
      <c r="AC39" s="76">
        <f>OC!$Y39</f>
        <v>0</v>
      </c>
      <c r="AD39" s="76">
        <f>PC!$Y39</f>
        <v>0</v>
      </c>
      <c r="AE39" s="76" t="str">
        <f>RE!$Y39</f>
        <v>No timeframe for when the verification and new model will be sent to the TP.
It is not clear in the requirement language however if you refer to Attachment 1 it provides the timeframe.</v>
      </c>
      <c r="AF39" s="76">
        <f>NERC!$Y39</f>
        <v>0</v>
      </c>
      <c r="AG39" s="117"/>
      <c r="AH39" s="117"/>
      <c r="AI39" s="117"/>
      <c r="AJ39" s="117"/>
    </row>
    <row r="40" spans="1:36" s="3" customFormat="1" ht="129.6" x14ac:dyDescent="0.3">
      <c r="A40" s="4" t="s">
        <v>33</v>
      </c>
      <c r="B40" s="4" t="s">
        <v>22</v>
      </c>
      <c r="C40" s="76" t="s">
        <v>106</v>
      </c>
      <c r="D40" s="75" t="str">
        <f>CONCATENATE("Delta:",'2018 Summary Grades'!$H40,""&amp;CHAR(10)&amp;"OC:",'2018 Summary Grades'!$C40,""&amp;CHAR(10)&amp;"PC:",'2018 Summary Grades'!$D40,""&amp;CHAR(10)&amp;"RE:",'2018 Summary Grades'!$E40,""&amp;CHAR(10)&amp;"NERC:",'2018 Summary Grades'!$F40)</f>
        <v>Delta:0
OC:3
PC:3
RE:3
NERC:3</v>
      </c>
      <c r="E40" s="133" t="str">
        <f>CONCATENATE("Delta:",'2018 Summary Grades'!$N40,""&amp;CHAR(10)&amp;"OC:",'2018 Summary Grades'!$I40,""&amp;CHAR(10)&amp;"PC:",'2018 Summary Grades'!$J40,""&amp;CHAR(10)&amp;"RE:",'2018 Summary Grades'!$K40,""&amp;CHAR(10)&amp;"NERC:",'2018 Summary Grades'!$L40)</f>
        <v>Delta:0
OC:13
PC:13
RE:13
NERC:13</v>
      </c>
      <c r="F40" s="76" t="str">
        <f>CONCATENATE("OC: ",IF(OC!$Y40=0,"No comment",OC!$Y40),""&amp;CHAR(10)&amp;""&amp;CHAR(10)&amp;"PC: ",IF(PC!$Y40=0,"No comment",PC!$Y40),""&amp;CHAR(10)&amp;""&amp;CHAR(10)&amp;"RE: ",IF(RE!$Y40=0,"No comment",RE!$Y40),""&amp;CHAR(10)&amp;""&amp;CHAR(10)&amp;"NERC: ",IF(NERC!$Y40=0,"No comment",NERC!$Y40))</f>
        <v>OC: No comment
PC: No comment
RE: No comment
NERC: No comment</v>
      </c>
      <c r="G40" s="115" t="str">
        <f>CONCATENATE("OC:",OC!D40,"     PC:",PC!D40,"     RE:",RE!D40,"     NERC:",NERC!D40)</f>
        <v>OC:Yes     PC:Yes     RE:Yes     NERC:Yes</v>
      </c>
      <c r="H40" s="115" t="str">
        <f>CONCATENATE("OC:",OC!E40,"     PC:",PC!E40,"     RE:",RE!E40,"     NERC:",NERC!E40)</f>
        <v>OC:No     PC:No     RE:No     NERC:No</v>
      </c>
      <c r="I40" s="115" t="str">
        <f>CONCATENATE("OC:",OC!F40,"     PC:",PC!F40,"     RE:",RE!F40,"     NERC:",NERC!F40)</f>
        <v>OC:No     PC:No     RE:No     NERC:No</v>
      </c>
      <c r="J40" s="115" t="str">
        <f>CONCATENATE("OC:",OC!G40,"     PC:",PC!G40,"     RE:",RE!G40,"     NERC:",NERC!G40)</f>
        <v>OC:Yes     PC:Yes     RE:Yes     NERC:Yes</v>
      </c>
      <c r="K40" s="115" t="str">
        <f>CONCATENATE("OC:",OC!H40,"     PC:",PC!H40,"     RE:",RE!H40,"     NERC:",NERC!H40)</f>
        <v>OC:Yes     PC:Yes     RE:Yes     NERC:Yes</v>
      </c>
      <c r="L40" s="115" t="str">
        <f>CONCATENATE("OC:",OC!I40,"     PC:",PC!I40,"     RE:",RE!I40,"     NERC:",NERC!I40)</f>
        <v>OC:Yes     PC:Yes     RE:Yes     NERC:Yes</v>
      </c>
      <c r="M40" s="115" t="str">
        <f>CONCATENATE("OC:",OC!J40,"     PC:",PC!J40,"     RE:",RE!J40,"     NERC:",NERC!J40)</f>
        <v>OC:Yes     PC:Yes     RE:Yes     NERC:Yes</v>
      </c>
      <c r="N40" s="115" t="str">
        <f>CONCATENATE("OC:",OC!K40,"     PC:",PC!K40,"     RE:",RE!K40,"     NERC:",NERC!K40)</f>
        <v>OC:Yes     PC:Yes     RE:Yes     NERC:Yes</v>
      </c>
      <c r="O40" s="115" t="str">
        <f>CONCATENATE("OC:",OC!L40,"     PC:",PC!L40,"     RE:",RE!L40,"     NERC:",NERC!L40)</f>
        <v>OC:Yes     PC:Yes     RE:Yes     NERC:Yes</v>
      </c>
      <c r="P40" s="115" t="str">
        <f>CONCATENATE("OC:",OC!M40,"     PC:",PC!M40,"     RE:",RE!M40,"     NERC:",NERC!M40)</f>
        <v>OC:Yes     PC:Yes     RE:Yes     NERC:Yes</v>
      </c>
      <c r="Q40" s="115" t="str">
        <f>CONCATENATE("OC:",OC!N40,"     PC:",PC!N40,"     RE:",RE!N40,"     NERC:",NERC!N40)</f>
        <v>OC:Yes     PC:Yes     RE:Yes     NERC:Yes</v>
      </c>
      <c r="R40" s="115" t="str">
        <f>CONCATENATE("OC:",OC!O40,"     PC:",PC!O40,"     RE:",RE!O40,"     NERC:",NERC!O40)</f>
        <v>OC:Yes     PC:Yes     RE:Yes     NERC:Yes</v>
      </c>
      <c r="S40" s="115" t="str">
        <f>CONCATENATE("OC:",OC!P40,"     PC:",PC!P40,"     RE:",RE!P40,"     NERC:",NERC!P40)</f>
        <v>OC:Yes     PC:Yes     RE:Yes     NERC:Yes</v>
      </c>
      <c r="T40" s="115" t="str">
        <f>CONCATENATE("OC:",OC!Q40,"     PC:",PC!Q40,"     RE:",RE!Q40,"     NERC:",NERC!Q40)</f>
        <v>OC:Yes     PC:Yes     RE:Yes     NERC:Yes</v>
      </c>
      <c r="U40" s="115" t="str">
        <f>CONCATENATE("OC:",OC!R40,"     PC:",PC!R40,"     RE:",RE!R40,"     NERC:",NERC!R40)</f>
        <v>OC:Yes     PC:Yes     RE:Yes     NERC:Yes</v>
      </c>
      <c r="V40" s="115" t="str">
        <f>CONCATENATE("OC:",OC!S40,"     PC:",PC!S40,"     RE:",RE!S40,"     NERC:",NERC!S40)</f>
        <v>OC:Yes     PC:Yes     RE:Yes     NERC:Yes</v>
      </c>
      <c r="W40" s="115" t="str">
        <f>CONCATENATE("OC:",OC!T40,"     PC:",PC!T40,"     RE:",RE!T40,"     NERC:",NERC!T40)</f>
        <v>OC:Yes     PC:Yes     RE:Yes     NERC:Yes</v>
      </c>
      <c r="X40" s="115" t="str">
        <f>CONCATENATE("OC:",OC!U40,"     PC:",PC!U40,"     RE:",RE!U40,"     NERC:",NERC!U40)</f>
        <v>OC:Yes     PC:Yes     RE:Yes     NERC:Yes</v>
      </c>
      <c r="Y40" s="115" t="str">
        <f>CONCATENATE("OC:",OC!V40,"     PC:",PC!V40,"     RE:",RE!V40,"     NERC:",NERC!V40)</f>
        <v>OC:Yes     PC:Yes     RE:Yes     NERC:Yes</v>
      </c>
      <c r="Z40" s="75" t="str">
        <f>CONCATENATE("Delta:",'2018 Summary Grades'!$H40,""&amp;CHAR(10)&amp;"OC:",'2018 Summary Grades'!$C40,""&amp;CHAR(10)&amp;"PC:",'2018 Summary Grades'!$D40,""&amp;CHAR(10)&amp;"RE:",'2018 Summary Grades'!$E40,""&amp;CHAR(10)&amp;"NERC:",'2018 Summary Grades'!$F40)</f>
        <v>Delta:0
OC:3
PC:3
RE:3
NERC:3</v>
      </c>
      <c r="AA40" s="133" t="str">
        <f>CONCATENATE("Delta:",'2018 Summary Grades'!$N40,""&amp;CHAR(10)&amp;"OC:",'2018 Summary Grades'!$I40,""&amp;CHAR(10)&amp;"PC:",'2018 Summary Grades'!$J40,""&amp;CHAR(10)&amp;"RE:",'2018 Summary Grades'!$K40,""&amp;CHAR(10)&amp;"NERC:",'2018 Summary Grades'!$L40)</f>
        <v>Delta:0
OC:13
PC:13
RE:13
NERC:13</v>
      </c>
      <c r="AB40" s="76" t="str">
        <f>CONCATENATE("OC: ",IF(OC!$Y40=0,"No comment",OC!$Y40),""&amp;CHAR(10)&amp;""&amp;CHAR(10)&amp;"PC: ",IF(PC!$Y40=0,"No comment",PC!$Y40),""&amp;CHAR(10)&amp;""&amp;CHAR(10)&amp;"RE: ",IF(RE!$Y40=0,"No comment",RE!$Y40),""&amp;CHAR(10)&amp;""&amp;CHAR(10)&amp;"NERC: ",IF(NERC!$Y40=0,"No comment",NERC!$Y40))</f>
        <v>OC: No comment
PC: No comment
RE: No comment
NERC: No comment</v>
      </c>
      <c r="AC40" s="76">
        <f>OC!$Y40</f>
        <v>0</v>
      </c>
      <c r="AD40" s="76">
        <f>PC!$Y40</f>
        <v>0</v>
      </c>
      <c r="AE40" s="76">
        <f>RE!$Y40</f>
        <v>0</v>
      </c>
      <c r="AF40" s="76">
        <f>NERC!$Y40</f>
        <v>0</v>
      </c>
      <c r="AG40" s="117"/>
      <c r="AH40" s="117"/>
      <c r="AI40" s="117"/>
      <c r="AJ40" s="117"/>
    </row>
    <row r="41" spans="1:36" s="3" customFormat="1" ht="158.4" x14ac:dyDescent="0.3">
      <c r="A41" s="4" t="s">
        <v>34</v>
      </c>
      <c r="B41" s="4" t="s">
        <v>16</v>
      </c>
      <c r="C41" s="76" t="s">
        <v>107</v>
      </c>
      <c r="D41" s="75" t="str">
        <f>CONCATENATE("Delta:",'2018 Summary Grades'!$H41,""&amp;CHAR(10)&amp;"OC:",'2018 Summary Grades'!$C41,""&amp;CHAR(10)&amp;"PC:",'2018 Summary Grades'!$D41,""&amp;CHAR(10)&amp;"RE:",'2018 Summary Grades'!$E41,""&amp;CHAR(10)&amp;"NERC:",'2018 Summary Grades'!$F41)</f>
        <v>Delta:0
OC:3
PC:3
RE:3
NERC:3</v>
      </c>
      <c r="E41" s="133" t="str">
        <f>CONCATENATE("Delta:",'2018 Summary Grades'!$N41,""&amp;CHAR(10)&amp;"OC:",'2018 Summary Grades'!$I41,""&amp;CHAR(10)&amp;"PC:",'2018 Summary Grades'!$J41,""&amp;CHAR(10)&amp;"RE:",'2018 Summary Grades'!$K41,""&amp;CHAR(10)&amp;"NERC:",'2018 Summary Grades'!$L41)</f>
        <v>Delta:0
OC:13
PC:13
RE:13
NERC:13</v>
      </c>
      <c r="F41" s="76" t="str">
        <f>CONCATENATE("OC: ",IF(OC!$Y41=0,"No comment",OC!$Y41),""&amp;CHAR(10)&amp;""&amp;CHAR(10)&amp;"PC: ",IF(PC!$Y41=0,"No comment",PC!$Y41),""&amp;CHAR(10)&amp;""&amp;CHAR(10)&amp;"RE: ",IF(RE!$Y41=0,"No comment",RE!$Y41),""&amp;CHAR(10)&amp;""&amp;CHAR(10)&amp;"NERC: ",IF(NERC!$Y41=0,"No comment",NERC!$Y41))</f>
        <v>OC: No comment
PC: No comment
RE: No comment
NERC: No comment</v>
      </c>
      <c r="G41" s="115" t="str">
        <f>CONCATENATE("OC:",OC!D41,"     PC:",PC!D41,"     RE:",RE!D41,"     NERC:",NERC!D41)</f>
        <v>OC:Yes     PC:Yes     RE:Yes     NERC:Yes</v>
      </c>
      <c r="H41" s="115" t="str">
        <f>CONCATENATE("OC:",OC!E41,"     PC:",PC!E41,"     RE:",RE!E41,"     NERC:",NERC!E41)</f>
        <v>OC:No     PC:No     RE:No     NERC:No</v>
      </c>
      <c r="I41" s="115" t="str">
        <f>CONCATENATE("OC:",OC!F41,"     PC:",PC!F41,"     RE:",RE!F41,"     NERC:",NERC!F41)</f>
        <v>OC:No     PC:No     RE:No     NERC:No</v>
      </c>
      <c r="J41" s="115" t="str">
        <f>CONCATENATE("OC:",OC!G41,"     PC:",PC!G41,"     RE:",RE!G41,"     NERC:",NERC!G41)</f>
        <v>OC:Yes     PC:Yes     RE:Yes     NERC:Yes</v>
      </c>
      <c r="K41" s="115" t="str">
        <f>CONCATENATE("OC:",OC!H41,"     PC:",PC!H41,"     RE:",RE!H41,"     NERC:",NERC!H41)</f>
        <v>OC:Yes     PC:Yes     RE:Yes     NERC:Yes</v>
      </c>
      <c r="L41" s="115" t="str">
        <f>CONCATENATE("OC:",OC!I41,"     PC:",PC!I41,"     RE:",RE!I41,"     NERC:",NERC!I41)</f>
        <v>OC:Yes     PC:Yes     RE:Yes     NERC:Yes</v>
      </c>
      <c r="M41" s="115" t="str">
        <f>CONCATENATE("OC:",OC!J41,"     PC:",PC!J41,"     RE:",RE!J41,"     NERC:",NERC!J41)</f>
        <v>OC:Yes     PC:Yes     RE:Yes     NERC:Yes</v>
      </c>
      <c r="N41" s="115" t="str">
        <f>CONCATENATE("OC:",OC!K41,"     PC:",PC!K41,"     RE:",RE!K41,"     NERC:",NERC!K41)</f>
        <v>OC:Yes     PC:Yes     RE:Yes     NERC:Yes</v>
      </c>
      <c r="O41" s="115" t="str">
        <f>CONCATENATE("OC:",OC!L41,"     PC:",PC!L41,"     RE:",RE!L41,"     NERC:",NERC!L41)</f>
        <v>OC:Yes     PC:Yes     RE:Yes     NERC:Yes</v>
      </c>
      <c r="P41" s="115" t="str">
        <f>CONCATENATE("OC:",OC!M41,"     PC:",PC!M41,"     RE:",RE!M41,"     NERC:",NERC!M41)</f>
        <v>OC:Yes     PC:Yes     RE:Yes     NERC:Yes</v>
      </c>
      <c r="Q41" s="115" t="str">
        <f>CONCATENATE("OC:",OC!N41,"     PC:",PC!N41,"     RE:",RE!N41,"     NERC:",NERC!N41)</f>
        <v>OC:Yes     PC:Yes     RE:Yes     NERC:Yes</v>
      </c>
      <c r="R41" s="115" t="str">
        <f>CONCATENATE("OC:",OC!O41,"     PC:",PC!O41,"     RE:",RE!O41,"     NERC:",NERC!O41)</f>
        <v>OC:Yes     PC:Yes     RE:Yes     NERC:Yes</v>
      </c>
      <c r="S41" s="115" t="str">
        <f>CONCATENATE("OC:",OC!P41,"     PC:",PC!P41,"     RE:",RE!P41,"     NERC:",NERC!P41)</f>
        <v>OC:Yes     PC:Yes     RE:Yes     NERC:Yes</v>
      </c>
      <c r="T41" s="115" t="str">
        <f>CONCATENATE("OC:",OC!Q41,"     PC:",PC!Q41,"     RE:",RE!Q41,"     NERC:",NERC!Q41)</f>
        <v>OC:Yes     PC:Yes     RE:Yes     NERC:Yes</v>
      </c>
      <c r="U41" s="115" t="str">
        <f>CONCATENATE("OC:",OC!R41,"     PC:",PC!R41,"     RE:",RE!R41,"     NERC:",NERC!R41)</f>
        <v>OC:Yes     PC:Yes     RE:Yes     NERC:Yes</v>
      </c>
      <c r="V41" s="115" t="str">
        <f>CONCATENATE("OC:",OC!S41,"     PC:",PC!S41,"     RE:",RE!S41,"     NERC:",NERC!S41)</f>
        <v>OC:Yes     PC:Yes     RE:Yes     NERC:Yes</v>
      </c>
      <c r="W41" s="115" t="str">
        <f>CONCATENATE("OC:",OC!T41,"     PC:",PC!T41,"     RE:",RE!T41,"     NERC:",NERC!T41)</f>
        <v>OC:Yes     PC:Yes     RE:Yes     NERC:Yes</v>
      </c>
      <c r="X41" s="115" t="str">
        <f>CONCATENATE("OC:",OC!U41,"     PC:",PC!U41,"     RE:",RE!U41,"     NERC:",NERC!U41)</f>
        <v>OC:Yes     PC:Yes     RE:Yes     NERC:Yes</v>
      </c>
      <c r="Y41" s="115" t="str">
        <f>CONCATENATE("OC:",OC!V41,"     PC:",PC!V41,"     RE:",RE!V41,"     NERC:",NERC!V41)</f>
        <v>OC:Yes     PC:Yes     RE:Yes     NERC:Yes</v>
      </c>
      <c r="Z41" s="75" t="str">
        <f>CONCATENATE("Delta:",'2018 Summary Grades'!$H41,""&amp;CHAR(10)&amp;"OC:",'2018 Summary Grades'!$C41,""&amp;CHAR(10)&amp;"PC:",'2018 Summary Grades'!$D41,""&amp;CHAR(10)&amp;"RE:",'2018 Summary Grades'!$E41,""&amp;CHAR(10)&amp;"NERC:",'2018 Summary Grades'!$F41)</f>
        <v>Delta:0
OC:3
PC:3
RE:3
NERC:3</v>
      </c>
      <c r="AA41" s="133" t="str">
        <f>CONCATENATE("Delta:",'2018 Summary Grades'!$N41,""&amp;CHAR(10)&amp;"OC:",'2018 Summary Grades'!$I41,""&amp;CHAR(10)&amp;"PC:",'2018 Summary Grades'!$J41,""&amp;CHAR(10)&amp;"RE:",'2018 Summary Grades'!$K41,""&amp;CHAR(10)&amp;"NERC:",'2018 Summary Grades'!$L41)</f>
        <v>Delta:0
OC:13
PC:13
RE:13
NERC:13</v>
      </c>
      <c r="AB41" s="76" t="str">
        <f>CONCATENATE("OC: ",IF(OC!$Y41=0,"No comment",OC!$Y41),""&amp;CHAR(10)&amp;""&amp;CHAR(10)&amp;"PC: ",IF(PC!$Y41=0,"No comment",PC!$Y41),""&amp;CHAR(10)&amp;""&amp;CHAR(10)&amp;"RE: ",IF(RE!$Y41=0,"No comment",RE!$Y41),""&amp;CHAR(10)&amp;""&amp;CHAR(10)&amp;"NERC: ",IF(NERC!$Y41=0,"No comment",NERC!$Y41))</f>
        <v>OC: No comment
PC: No comment
RE: No comment
NERC: No comment</v>
      </c>
      <c r="AC41" s="76">
        <f>OC!$Y41</f>
        <v>0</v>
      </c>
      <c r="AD41" s="76">
        <f>PC!$Y41</f>
        <v>0</v>
      </c>
      <c r="AE41" s="76">
        <f>RE!$Y41</f>
        <v>0</v>
      </c>
      <c r="AF41" s="76">
        <f>NERC!$Y41</f>
        <v>0</v>
      </c>
      <c r="AG41" s="117"/>
      <c r="AH41" s="117"/>
      <c r="AI41" s="117"/>
      <c r="AJ41" s="117"/>
    </row>
    <row r="42" spans="1:36" s="3" customFormat="1" ht="360" x14ac:dyDescent="0.3">
      <c r="A42" s="4" t="s">
        <v>34</v>
      </c>
      <c r="B42" s="4" t="s">
        <v>18</v>
      </c>
      <c r="C42" s="76" t="s">
        <v>108</v>
      </c>
      <c r="D42" s="75" t="str">
        <f>CONCATENATE("Delta:",'2018 Summary Grades'!$H42,""&amp;CHAR(10)&amp;"OC:",'2018 Summary Grades'!$C42,""&amp;CHAR(10)&amp;"PC:",'2018 Summary Grades'!$D42,""&amp;CHAR(10)&amp;"RE:",'2018 Summary Grades'!$E42,""&amp;CHAR(10)&amp;"NERC:",'2018 Summary Grades'!$F42)</f>
        <v>Delta:0
OC:3
PC:3
RE:3
NERC:3</v>
      </c>
      <c r="E42" s="133" t="str">
        <f>CONCATENATE("Delta:",'2018 Summary Grades'!$N42,""&amp;CHAR(10)&amp;"OC:",'2018 Summary Grades'!$I42,""&amp;CHAR(10)&amp;"PC:",'2018 Summary Grades'!$J42,""&amp;CHAR(10)&amp;"RE:",'2018 Summary Grades'!$K42,""&amp;CHAR(10)&amp;"NERC:",'2018 Summary Grades'!$L42)</f>
        <v>Delta:1
OC:13
PC:12
RE:13
NERC:12</v>
      </c>
      <c r="F42" s="76" t="str">
        <f>CONCATENATE("OC: ",IF(OC!$Y42=0,"No comment",OC!$Y42),""&amp;CHAR(10)&amp;""&amp;CHAR(10)&amp;"PC: ",IF(PC!$Y42=0,"No comment",PC!$Y42),""&amp;CHAR(10)&amp;""&amp;CHAR(10)&amp;"RE: ",IF(RE!$Y42=0,"No comment",RE!$Y42),""&amp;CHAR(10)&amp;""&amp;CHAR(10)&amp;"NERC: ",IF(NERC!$Y42=0,"No comment",NERC!$Y42))</f>
        <v>OC: No comment
PC: See MOD-026 comments.
RE: No comment
NERC: Q3: May lead to omitting items like wind/inverter controls, only includes the plant level controller.</v>
      </c>
      <c r="G42" s="115" t="str">
        <f>CONCATENATE("OC:",OC!D42,"     PC:",PC!D42,"     RE:",RE!D42,"     NERC:",NERC!D42)</f>
        <v>OC:Yes     PC:Yes     RE:Yes     NERC:Yes</v>
      </c>
      <c r="H42" s="115" t="str">
        <f>CONCATENATE("OC:",OC!E42,"     PC:",PC!E42,"     RE:",RE!E42,"     NERC:",NERC!E42)</f>
        <v>OC:No     PC:No     RE:No     NERC:No</v>
      </c>
      <c r="I42" s="115" t="str">
        <f>CONCATENATE("OC:",OC!F42,"     PC:",PC!F42,"     RE:",RE!F42,"     NERC:",NERC!F42)</f>
        <v>OC:No     PC:No     RE:No     NERC:No</v>
      </c>
      <c r="J42" s="115" t="str">
        <f>CONCATENATE("OC:",OC!G42,"     PC:",PC!G42,"     RE:",RE!G42,"     NERC:",NERC!G42)</f>
        <v>OC:Yes     PC:Yes     RE:Yes     NERC:Yes</v>
      </c>
      <c r="K42" s="115" t="str">
        <f>CONCATENATE("OC:",OC!H42,"     PC:",PC!H42,"     RE:",RE!H42,"     NERC:",NERC!H42)</f>
        <v>OC:Yes     PC:Yes     RE:Yes     NERC:Yes</v>
      </c>
      <c r="L42" s="115" t="str">
        <f>CONCATENATE("OC:",OC!I42,"     PC:",PC!I42,"     RE:",RE!I42,"     NERC:",NERC!I42)</f>
        <v>OC:Yes     PC:Yes     RE:Yes     NERC:Yes</v>
      </c>
      <c r="M42" s="115" t="str">
        <f>CONCATENATE("OC:",OC!J42,"     PC:",PC!J42,"     RE:",RE!J42,"     NERC:",NERC!J42)</f>
        <v>OC:Yes     PC:Yes     RE:Yes     NERC:Yes</v>
      </c>
      <c r="N42" s="115" t="str">
        <f>CONCATENATE("OC:",OC!K42,"     PC:",PC!K42,"     RE:",RE!K42,"     NERC:",NERC!K42)</f>
        <v>OC:Yes     PC:Yes     RE:Yes     NERC:Yes</v>
      </c>
      <c r="O42" s="115" t="str">
        <f>CONCATENATE("OC:",OC!L42,"     PC:",PC!L42,"     RE:",RE!L42,"     NERC:",NERC!L42)</f>
        <v>OC:Yes     PC:Yes     RE:Yes     NERC:No</v>
      </c>
      <c r="P42" s="115" t="str">
        <f>CONCATENATE("OC:",OC!M42,"     PC:",PC!M42,"     RE:",RE!M42,"     NERC:",NERC!M42)</f>
        <v>OC:Yes     PC:Yes     RE:Yes     NERC:Yes</v>
      </c>
      <c r="Q42" s="115" t="str">
        <f>CONCATENATE("OC:",OC!N42,"     PC:",PC!N42,"     RE:",RE!N42,"     NERC:",NERC!N42)</f>
        <v>OC:Yes     PC:Yes     RE:Yes     NERC:Yes</v>
      </c>
      <c r="R42" s="115" t="str">
        <f>CONCATENATE("OC:",OC!O42,"     PC:",PC!O42,"     RE:",RE!O42,"     NERC:",NERC!O42)</f>
        <v>OC:Yes     PC:No     RE:Yes     NERC:Yes</v>
      </c>
      <c r="S42" s="115" t="str">
        <f>CONCATENATE("OC:",OC!P42,"     PC:",PC!P42,"     RE:",RE!P42,"     NERC:",NERC!P42)</f>
        <v>OC:Yes     PC:Yes     RE:Yes     NERC:Yes</v>
      </c>
      <c r="T42" s="115" t="str">
        <f>CONCATENATE("OC:",OC!Q42,"     PC:",PC!Q42,"     RE:",RE!Q42,"     NERC:",NERC!Q42)</f>
        <v>OC:Yes     PC:Yes     RE:Yes     NERC:Yes</v>
      </c>
      <c r="U42" s="115" t="str">
        <f>CONCATENATE("OC:",OC!R42,"     PC:",PC!R42,"     RE:",RE!R42,"     NERC:",NERC!R42)</f>
        <v>OC:Yes     PC:Yes     RE:Yes     NERC:Yes</v>
      </c>
      <c r="V42" s="115" t="str">
        <f>CONCATENATE("OC:",OC!S42,"     PC:",PC!S42,"     RE:",RE!S42,"     NERC:",NERC!S42)</f>
        <v>OC:Yes     PC:Yes     RE:Yes     NERC:Yes</v>
      </c>
      <c r="W42" s="115" t="str">
        <f>CONCATENATE("OC:",OC!T42,"     PC:",PC!T42,"     RE:",RE!T42,"     NERC:",NERC!T42)</f>
        <v>OC:Yes     PC:Yes     RE:Yes     NERC:Yes</v>
      </c>
      <c r="X42" s="115" t="str">
        <f>CONCATENATE("OC:",OC!U42,"     PC:",PC!U42,"     RE:",RE!U42,"     NERC:",NERC!U42)</f>
        <v>OC:Yes     PC:Yes     RE:Yes     NERC:Yes</v>
      </c>
      <c r="Y42" s="115" t="str">
        <f>CONCATENATE("OC:",OC!V42,"     PC:",PC!V42,"     RE:",RE!V42,"     NERC:",NERC!V42)</f>
        <v>OC:Yes     PC:No     RE:Yes     NERC:Yes</v>
      </c>
      <c r="Z42" s="75" t="str">
        <f>CONCATENATE("Delta:",'2018 Summary Grades'!$H42,""&amp;CHAR(10)&amp;"OC:",'2018 Summary Grades'!$C42,""&amp;CHAR(10)&amp;"PC:",'2018 Summary Grades'!$D42,""&amp;CHAR(10)&amp;"RE:",'2018 Summary Grades'!$E42,""&amp;CHAR(10)&amp;"NERC:",'2018 Summary Grades'!$F42)</f>
        <v>Delta:0
OC:3
PC:3
RE:3
NERC:3</v>
      </c>
      <c r="AA42" s="133" t="str">
        <f>CONCATENATE("Delta:",'2018 Summary Grades'!$N42,""&amp;CHAR(10)&amp;"OC:",'2018 Summary Grades'!$I42,""&amp;CHAR(10)&amp;"PC:",'2018 Summary Grades'!$J42,""&amp;CHAR(10)&amp;"RE:",'2018 Summary Grades'!$K42,""&amp;CHAR(10)&amp;"NERC:",'2018 Summary Grades'!$L42)</f>
        <v>Delta:1
OC:13
PC:12
RE:13
NERC:12</v>
      </c>
      <c r="AB42" s="76" t="str">
        <f>CONCATENATE("OC: ",IF(OC!$Y42=0,"No comment",OC!$Y42),""&amp;CHAR(10)&amp;""&amp;CHAR(10)&amp;"PC: ",IF(PC!$Y42=0,"No comment",PC!$Y42),""&amp;CHAR(10)&amp;""&amp;CHAR(10)&amp;"RE: ",IF(RE!$Y42=0,"No comment",RE!$Y42),""&amp;CHAR(10)&amp;""&amp;CHAR(10)&amp;"NERC: ",IF(NERC!$Y42=0,"No comment",NERC!$Y42))</f>
        <v>OC: No comment
PC: See MOD-026 comments.
RE: No comment
NERC: Q3: May lead to omitting items like wind/inverter controls, only includes the plant level controller.</v>
      </c>
      <c r="AC42" s="76">
        <f>OC!$Y42</f>
        <v>0</v>
      </c>
      <c r="AD42" s="76" t="str">
        <f>PC!$Y42</f>
        <v>See MOD-026 comments.</v>
      </c>
      <c r="AE42" s="76">
        <f>RE!$Y42</f>
        <v>0</v>
      </c>
      <c r="AF42" s="76" t="str">
        <f>NERC!$Y42</f>
        <v>Q3: May lead to omitting items like wind/inverter controls, only includes the plant level controller.</v>
      </c>
      <c r="AG42" s="117"/>
      <c r="AH42" s="117"/>
      <c r="AI42" s="117"/>
      <c r="AJ42" s="117"/>
    </row>
    <row r="43" spans="1:36" s="3" customFormat="1" ht="409.6" x14ac:dyDescent="0.3">
      <c r="A43" s="4" t="s">
        <v>34</v>
      </c>
      <c r="B43" s="4" t="s">
        <v>19</v>
      </c>
      <c r="C43" s="76" t="s">
        <v>109</v>
      </c>
      <c r="D43" s="75" t="str">
        <f>CONCATENATE("Delta:",'2018 Summary Grades'!$H43,""&amp;CHAR(10)&amp;"OC:",'2018 Summary Grades'!$C43,""&amp;CHAR(10)&amp;"PC:",'2018 Summary Grades'!$D43,""&amp;CHAR(10)&amp;"RE:",'2018 Summary Grades'!$E43,""&amp;CHAR(10)&amp;"NERC:",'2018 Summary Grades'!$F43)</f>
        <v>Delta:1
OC:3
PC:3
RE:2
NERC:3</v>
      </c>
      <c r="E43" s="133" t="str">
        <f>CONCATENATE("Delta:",'2018 Summary Grades'!$N43,""&amp;CHAR(10)&amp;"OC:",'2018 Summary Grades'!$I43,""&amp;CHAR(10)&amp;"PC:",'2018 Summary Grades'!$J43,""&amp;CHAR(10)&amp;"RE:",'2018 Summary Grades'!$K43,""&amp;CHAR(10)&amp;"NERC:",'2018 Summary Grades'!$L43)</f>
        <v>Delta:1
OC:13
PC:12
RE:13
NERC:13</v>
      </c>
      <c r="F43" s="76" t="str">
        <f>CONCATENATE("OC: ",IF(OC!$Y43=0,"No comment",OC!$Y43),""&amp;CHAR(10)&amp;""&amp;CHAR(10)&amp;"PC: ",IF(PC!$Y43=0,"No comment",PC!$Y43),""&amp;CHAR(10)&amp;""&amp;CHAR(10)&amp;"RE: ",IF(RE!$Y43=0,"No comment",RE!$Y43),""&amp;CHAR(10)&amp;""&amp;CHAR(10)&amp;"NERC: ",IF(NERC!$Y43=0,"No comment",NERC!$Y43))</f>
        <v>OC: No comment
PC: We have checked off NO for Column O.  Similarly with MOD-026-1, the wording is also 'loose' on the accuracy of the models, in that it does not provide sufficient specificity/criteria for judging accuracy.  This may lead to circular arguments between the GO and TOP.  For example, a GO who does not use the models may have a different view of what is accurate as compared to the planners using the models. Therefore they may submit a model and the TP may state it is not accurate enough, and the GO may argue that it is good (with a lot of back and forth and no resolution).   _x000D_
_x000D_
Inaccurate/invalid models of governors have a negative effect on the entire interconnections' ability to study events.
RE: In the written response to the Transmission Planner there is no schedule for submission of a new model to address the deficiency.  There is a mention of a "plan" however this does not specifically include when the TP can expect the revised model.  It is not clear in the requirement language however if you refer to Attachment 1 it provides the timeframe. 
NERC: No comment</v>
      </c>
      <c r="G43" s="115" t="str">
        <f>CONCATENATE("OC:",OC!D43,"     PC:",PC!D43,"     RE:",RE!D43,"     NERC:",NERC!D43)</f>
        <v>OC:Yes     PC:Yes     RE:Yes     NERC:Yes</v>
      </c>
      <c r="H43" s="115" t="str">
        <f>CONCATENATE("OC:",OC!E43,"     PC:",PC!E43,"     RE:",RE!E43,"     NERC:",NERC!E43)</f>
        <v>OC:No     PC:No     RE:No     NERC:No</v>
      </c>
      <c r="I43" s="115" t="str">
        <f>CONCATENATE("OC:",OC!F43,"     PC:",PC!F43,"     RE:",RE!F43,"     NERC:",NERC!F43)</f>
        <v>OC:No     PC:No     RE:No     NERC:No</v>
      </c>
      <c r="J43" s="115" t="str">
        <f>CONCATENATE("OC:",OC!G43,"     PC:",PC!G43,"     RE:",RE!G43,"     NERC:",NERC!G43)</f>
        <v>OC:Yes     PC:Yes     RE:No     NERC:Yes</v>
      </c>
      <c r="K43" s="115" t="str">
        <f>CONCATENATE("OC:",OC!H43,"     PC:",PC!H43,"     RE:",RE!H43,"     NERC:",NERC!H43)</f>
        <v>OC:Yes     PC:Yes     RE:Yes     NERC:Yes</v>
      </c>
      <c r="L43" s="115" t="str">
        <f>CONCATENATE("OC:",OC!I43,"     PC:",PC!I43,"     RE:",RE!I43,"     NERC:",NERC!I43)</f>
        <v>OC:Yes     PC:Yes     RE:Yes     NERC:Yes</v>
      </c>
      <c r="M43" s="115" t="str">
        <f>CONCATENATE("OC:",OC!J43,"     PC:",PC!J43,"     RE:",RE!J43,"     NERC:",NERC!J43)</f>
        <v>OC:Yes     PC:Yes     RE:Yes     NERC:Yes</v>
      </c>
      <c r="N43" s="115" t="str">
        <f>CONCATENATE("OC:",OC!K43,"     PC:",PC!K43,"     RE:",RE!K43,"     NERC:",NERC!K43)</f>
        <v>OC:Yes     PC:Yes     RE:Yes     NERC:Yes</v>
      </c>
      <c r="O43" s="115" t="str">
        <f>CONCATENATE("OC:",OC!L43,"     PC:",PC!L43,"     RE:",RE!L43,"     NERC:",NERC!L43)</f>
        <v>OC:Yes     PC:Yes     RE:Yes     NERC:Yes</v>
      </c>
      <c r="P43" s="115" t="str">
        <f>CONCATENATE("OC:",OC!M43,"     PC:",PC!M43,"     RE:",RE!M43,"     NERC:",NERC!M43)</f>
        <v>OC:Yes     PC:Yes     RE:Yes     NERC:Yes</v>
      </c>
      <c r="Q43" s="115" t="str">
        <f>CONCATENATE("OC:",OC!N43,"     PC:",PC!N43,"     RE:",RE!N43,"     NERC:",NERC!N43)</f>
        <v>OC:Yes     PC:Yes     RE:Yes     NERC:Yes</v>
      </c>
      <c r="R43" s="115" t="str">
        <f>CONCATENATE("OC:",OC!O43,"     PC:",PC!O43,"     RE:",RE!O43,"     NERC:",NERC!O43)</f>
        <v>OC:Yes     PC:No     RE:Yes     NERC:Yes</v>
      </c>
      <c r="S43" s="115" t="str">
        <f>CONCATENATE("OC:",OC!P43,"     PC:",PC!P43,"     RE:",RE!P43,"     NERC:",NERC!P43)</f>
        <v>OC:Yes     PC:Yes     RE:Yes     NERC:Yes</v>
      </c>
      <c r="T43" s="115" t="str">
        <f>CONCATENATE("OC:",OC!Q43,"     PC:",PC!Q43,"     RE:",RE!Q43,"     NERC:",NERC!Q43)</f>
        <v>OC:Yes     PC:Yes     RE:Yes     NERC:Yes</v>
      </c>
      <c r="U43" s="115" t="str">
        <f>CONCATENATE("OC:",OC!R43,"     PC:",PC!R43,"     RE:",RE!R43,"     NERC:",NERC!R43)</f>
        <v>OC:Yes     PC:Yes     RE:Yes     NERC:Yes</v>
      </c>
      <c r="V43" s="115" t="str">
        <f>CONCATENATE("OC:",OC!S43,"     PC:",PC!S43,"     RE:",RE!S43,"     NERC:",NERC!S43)</f>
        <v>OC:Yes     PC:Yes     RE:Yes     NERC:Yes</v>
      </c>
      <c r="W43" s="115" t="str">
        <f>CONCATENATE("OC:",OC!T43,"     PC:",PC!T43,"     RE:",RE!T43,"     NERC:",NERC!T43)</f>
        <v>OC:Yes     PC:Yes     RE:Yes     NERC:Yes</v>
      </c>
      <c r="X43" s="115" t="str">
        <f>CONCATENATE("OC:",OC!U43,"     PC:",PC!U43,"     RE:",RE!U43,"     NERC:",NERC!U43)</f>
        <v>OC:Yes     PC:Yes     RE:Yes     NERC:Yes</v>
      </c>
      <c r="Y43" s="115" t="str">
        <f>CONCATENATE("OC:",OC!V43,"     PC:",PC!V43,"     RE:",RE!V43,"     NERC:",NERC!V43)</f>
        <v>OC:Yes     PC:No     RE:Yes     NERC:Yes</v>
      </c>
      <c r="Z43" s="75" t="str">
        <f>CONCATENATE("Delta:",'2018 Summary Grades'!$H43,""&amp;CHAR(10)&amp;"OC:",'2018 Summary Grades'!$C43,""&amp;CHAR(10)&amp;"PC:",'2018 Summary Grades'!$D43,""&amp;CHAR(10)&amp;"RE:",'2018 Summary Grades'!$E43,""&amp;CHAR(10)&amp;"NERC:",'2018 Summary Grades'!$F43)</f>
        <v>Delta:1
OC:3
PC:3
RE:2
NERC:3</v>
      </c>
      <c r="AA43" s="133" t="str">
        <f>CONCATENATE("Delta:",'2018 Summary Grades'!$N43,""&amp;CHAR(10)&amp;"OC:",'2018 Summary Grades'!$I43,""&amp;CHAR(10)&amp;"PC:",'2018 Summary Grades'!$J43,""&amp;CHAR(10)&amp;"RE:",'2018 Summary Grades'!$K43,""&amp;CHAR(10)&amp;"NERC:",'2018 Summary Grades'!$L43)</f>
        <v>Delta:1
OC:13
PC:12
RE:13
NERC:13</v>
      </c>
      <c r="AB43" s="76" t="str">
        <f>CONCATENATE("OC: ",IF(OC!$Y43=0,"No comment",OC!$Y43),""&amp;CHAR(10)&amp;""&amp;CHAR(10)&amp;"PC: ",IF(PC!$Y43=0,"No comment",PC!$Y43),""&amp;CHAR(10)&amp;""&amp;CHAR(10)&amp;"RE: ",IF(RE!$Y43=0,"No comment",RE!$Y43),""&amp;CHAR(10)&amp;""&amp;CHAR(10)&amp;"NERC: ",IF(NERC!$Y43=0,"No comment",NERC!$Y43))</f>
        <v>OC: No comment
PC: We have checked off NO for Column O.  Similarly with MOD-026-1, the wording is also 'loose' on the accuracy of the models, in that it does not provide sufficient specificity/criteria for judging accuracy.  This may lead to circular arguments between the GO and TOP.  For example, a GO who does not use the models may have a different view of what is accurate as compared to the planners using the models. Therefore they may submit a model and the TP may state it is not accurate enough, and the GO may argue that it is good (with a lot of back and forth and no resolution).   _x000D_
_x000D_
Inaccurate/invalid models of governors have a negative effect on the entire interconnections' ability to study events.
RE: In the written response to the Transmission Planner there is no schedule for submission of a new model to address the deficiency.  There is a mention of a "plan" however this does not specifically include when the TP can expect the revised model.  It is not clear in the requirement language however if you refer to Attachment 1 it provides the timeframe. 
NERC: No comment</v>
      </c>
      <c r="AC43" s="76">
        <f>OC!$Y43</f>
        <v>0</v>
      </c>
      <c r="AD43" s="76" t="str">
        <f>PC!$Y43</f>
        <v>We have checked off NO for Column O.  Similarly with MOD-026-1, the wording is also 'loose' on the accuracy of the models, in that it does not provide sufficient specificity/criteria for judging accuracy.  This may lead to circular arguments between the GO and TOP.  For example, a GO who does not use the models may have a different view of what is accurate as compared to the planners using the models. Therefore they may submit a model and the TP may state it is not accurate enough, and the GO may argue that it is good (with a lot of back and forth and no resolution).   _x000D_
_x000D_
Inaccurate/invalid models of governors have a negative effect on the entire interconnections' ability to study events.</v>
      </c>
      <c r="AE43" s="76" t="str">
        <f>RE!$Y43</f>
        <v xml:space="preserve">In the written response to the Transmission Planner there is no schedule for submission of a new model to address the deficiency.  There is a mention of a "plan" however this does not specifically include when the TP can expect the revised model.  It is not clear in the requirement language however if you refer to Attachment 1 it provides the timeframe. </v>
      </c>
      <c r="AF43" s="76">
        <f>NERC!$Y43</f>
        <v>0</v>
      </c>
      <c r="AG43" s="117"/>
      <c r="AH43" s="117"/>
      <c r="AI43" s="117"/>
      <c r="AJ43" s="117"/>
    </row>
    <row r="44" spans="1:36" s="3" customFormat="1" ht="273.60000000000002" x14ac:dyDescent="0.3">
      <c r="A44" s="4" t="s">
        <v>34</v>
      </c>
      <c r="B44" s="4" t="s">
        <v>20</v>
      </c>
      <c r="C44" s="76" t="s">
        <v>110</v>
      </c>
      <c r="D44" s="75" t="str">
        <f>CONCATENATE("Delta:",'2018 Summary Grades'!$H44,""&amp;CHAR(10)&amp;"OC:",'2018 Summary Grades'!$C44,""&amp;CHAR(10)&amp;"PC:",'2018 Summary Grades'!$D44,""&amp;CHAR(10)&amp;"RE:",'2018 Summary Grades'!$E44,""&amp;CHAR(10)&amp;"NERC:",'2018 Summary Grades'!$F44)</f>
        <v>Delta:1
OC:3
PC:3
RE:2
NERC:3</v>
      </c>
      <c r="E44" s="133" t="str">
        <f>CONCATENATE("Delta:",'2018 Summary Grades'!$N44,""&amp;CHAR(10)&amp;"OC:",'2018 Summary Grades'!$I44,""&amp;CHAR(10)&amp;"PC:",'2018 Summary Grades'!$J44,""&amp;CHAR(10)&amp;"RE:",'2018 Summary Grades'!$K44,""&amp;CHAR(10)&amp;"NERC:",'2018 Summary Grades'!$L44)</f>
        <v>Delta:0
OC:13
PC:13
RE:13
NERC:13</v>
      </c>
      <c r="F44" s="76" t="str">
        <f>CONCATENATE("OC: ",IF(OC!$Y44=0,"No comment",OC!$Y44),""&amp;CHAR(10)&amp;""&amp;CHAR(10)&amp;"PC: ",IF(PC!$Y44=0,"No comment",PC!$Y44),""&amp;CHAR(10)&amp;""&amp;CHAR(10)&amp;"RE: ",IF(RE!$Y44=0,"No comment",RE!$Y44),""&amp;CHAR(10)&amp;""&amp;CHAR(10)&amp;"NERC: ",IF(NERC!$Y44=0,"No comment",NERC!$Y44))</f>
        <v>OC: No comment
PC: See above.
RE: Providing a model is not the same as providing a plan to perform model verification.  Seems to be a gap of when the actual model will be provided when there are changes being made when model verification is required.  What is the timeframe for the submission of the verified model?
It is not clear in the requirement language however if you refer to Attachment 1 it provides the timeframe. 
NERC: No comment</v>
      </c>
      <c r="G44" s="115" t="str">
        <f>CONCATENATE("OC:",OC!D44,"     PC:",PC!D44,"     RE:",RE!D44,"     NERC:",NERC!D44)</f>
        <v>OC:Yes     PC:Yes     RE:Yes     NERC:Yes</v>
      </c>
      <c r="H44" s="115" t="str">
        <f>CONCATENATE("OC:",OC!E44,"     PC:",PC!E44,"     RE:",RE!E44,"     NERC:",NERC!E44)</f>
        <v>OC:No     PC:No     RE:No     NERC:No</v>
      </c>
      <c r="I44" s="115" t="str">
        <f>CONCATENATE("OC:",OC!F44,"     PC:",PC!F44,"     RE:",RE!F44,"     NERC:",NERC!F44)</f>
        <v>OC:No     PC:No     RE:No     NERC:No</v>
      </c>
      <c r="J44" s="115" t="str">
        <f>CONCATENATE("OC:",OC!G44,"     PC:",PC!G44,"     RE:",RE!G44,"     NERC:",NERC!G44)</f>
        <v>OC:Yes     PC:Yes     RE:No     NERC:Yes</v>
      </c>
      <c r="K44" s="115" t="str">
        <f>CONCATENATE("OC:",OC!H44,"     PC:",PC!H44,"     RE:",RE!H44,"     NERC:",NERC!H44)</f>
        <v>OC:Yes     PC:Yes     RE:Yes     NERC:Yes</v>
      </c>
      <c r="L44" s="115" t="str">
        <f>CONCATENATE("OC:",OC!I44,"     PC:",PC!I44,"     RE:",RE!I44,"     NERC:",NERC!I44)</f>
        <v>OC:Yes     PC:Yes     RE:Yes     NERC:Yes</v>
      </c>
      <c r="M44" s="115" t="str">
        <f>CONCATENATE("OC:",OC!J44,"     PC:",PC!J44,"     RE:",RE!J44,"     NERC:",NERC!J44)</f>
        <v>OC:Yes     PC:Yes     RE:Yes     NERC:Yes</v>
      </c>
      <c r="N44" s="115" t="str">
        <f>CONCATENATE("OC:",OC!K44,"     PC:",PC!K44,"     RE:",RE!K44,"     NERC:",NERC!K44)</f>
        <v>OC:Yes     PC:Yes     RE:Yes     NERC:Yes</v>
      </c>
      <c r="O44" s="115" t="str">
        <f>CONCATENATE("OC:",OC!L44,"     PC:",PC!L44,"     RE:",RE!L44,"     NERC:",NERC!L44)</f>
        <v>OC:Yes     PC:Yes     RE:Yes     NERC:Yes</v>
      </c>
      <c r="P44" s="115" t="str">
        <f>CONCATENATE("OC:",OC!M44,"     PC:",PC!M44,"     RE:",RE!M44,"     NERC:",NERC!M44)</f>
        <v>OC:Yes     PC:Yes     RE:Yes     NERC:Yes</v>
      </c>
      <c r="Q44" s="115" t="str">
        <f>CONCATENATE("OC:",OC!N44,"     PC:",PC!N44,"     RE:",RE!N44,"     NERC:",NERC!N44)</f>
        <v>OC:Yes     PC:Yes     RE:Yes     NERC:Yes</v>
      </c>
      <c r="R44" s="115" t="str">
        <f>CONCATENATE("OC:",OC!O44,"     PC:",PC!O44,"     RE:",RE!O44,"     NERC:",NERC!O44)</f>
        <v>OC:Yes     PC:Yes     RE:Yes     NERC:Yes</v>
      </c>
      <c r="S44" s="115" t="str">
        <f>CONCATENATE("OC:",OC!P44,"     PC:",PC!P44,"     RE:",RE!P44,"     NERC:",NERC!P44)</f>
        <v>OC:Yes     PC:Yes     RE:Yes     NERC:Yes</v>
      </c>
      <c r="T44" s="115" t="str">
        <f>CONCATENATE("OC:",OC!Q44,"     PC:",PC!Q44,"     RE:",RE!Q44,"     NERC:",NERC!Q44)</f>
        <v>OC:Yes     PC:Yes     RE:Yes     NERC:Yes</v>
      </c>
      <c r="U44" s="115" t="str">
        <f>CONCATENATE("OC:",OC!R44,"     PC:",PC!R44,"     RE:",RE!R44,"     NERC:",NERC!R44)</f>
        <v>OC:Yes     PC:Yes     RE:Yes     NERC:Yes</v>
      </c>
      <c r="V44" s="115" t="str">
        <f>CONCATENATE("OC:",OC!S44,"     PC:",PC!S44,"     RE:",RE!S44,"     NERC:",NERC!S44)</f>
        <v>OC:Yes     PC:Yes     RE:Yes     NERC:Yes</v>
      </c>
      <c r="W44" s="115" t="str">
        <f>CONCATENATE("OC:",OC!T44,"     PC:",PC!T44,"     RE:",RE!T44,"     NERC:",NERC!T44)</f>
        <v>OC:Yes     PC:Yes     RE:Yes     NERC:Yes</v>
      </c>
      <c r="X44" s="115" t="str">
        <f>CONCATENATE("OC:",OC!U44,"     PC:",PC!U44,"     RE:",RE!U44,"     NERC:",NERC!U44)</f>
        <v>OC:Yes     PC:Yes     RE:Yes     NERC:Yes</v>
      </c>
      <c r="Y44" s="115" t="str">
        <f>CONCATENATE("OC:",OC!V44,"     PC:",PC!V44,"     RE:",RE!V44,"     NERC:",NERC!V44)</f>
        <v>OC:Yes     PC:No     RE:Yes     NERC:Yes</v>
      </c>
      <c r="Z44" s="75" t="str">
        <f>CONCATENATE("Delta:",'2018 Summary Grades'!$H44,""&amp;CHAR(10)&amp;"OC:",'2018 Summary Grades'!$C44,""&amp;CHAR(10)&amp;"PC:",'2018 Summary Grades'!$D44,""&amp;CHAR(10)&amp;"RE:",'2018 Summary Grades'!$E44,""&amp;CHAR(10)&amp;"NERC:",'2018 Summary Grades'!$F44)</f>
        <v>Delta:1
OC:3
PC:3
RE:2
NERC:3</v>
      </c>
      <c r="AA44" s="133" t="str">
        <f>CONCATENATE("Delta:",'2018 Summary Grades'!$N44,""&amp;CHAR(10)&amp;"OC:",'2018 Summary Grades'!$I44,""&amp;CHAR(10)&amp;"PC:",'2018 Summary Grades'!$J44,""&amp;CHAR(10)&amp;"RE:",'2018 Summary Grades'!$K44,""&amp;CHAR(10)&amp;"NERC:",'2018 Summary Grades'!$L44)</f>
        <v>Delta:0
OC:13
PC:13
RE:13
NERC:13</v>
      </c>
      <c r="AB44" s="76" t="str">
        <f>CONCATENATE("OC: ",IF(OC!$Y44=0,"No comment",OC!$Y44),""&amp;CHAR(10)&amp;""&amp;CHAR(10)&amp;"PC: ",IF(PC!$Y44=0,"No comment",PC!$Y44),""&amp;CHAR(10)&amp;""&amp;CHAR(10)&amp;"RE: ",IF(RE!$Y44=0,"No comment",RE!$Y44),""&amp;CHAR(10)&amp;""&amp;CHAR(10)&amp;"NERC: ",IF(NERC!$Y44=0,"No comment",NERC!$Y44))</f>
        <v>OC: No comment
PC: See above.
RE: Providing a model is not the same as providing a plan to perform model verification.  Seems to be a gap of when the actual model will be provided when there are changes being made when model verification is required.  What is the timeframe for the submission of the verified model?
It is not clear in the requirement language however if you refer to Attachment 1 it provides the timeframe. 
NERC: No comment</v>
      </c>
      <c r="AC44" s="76">
        <f>OC!$Y44</f>
        <v>0</v>
      </c>
      <c r="AD44" s="76" t="str">
        <f>PC!$Y44</f>
        <v>See above.</v>
      </c>
      <c r="AE44" s="76" t="str">
        <f>RE!$Y44</f>
        <v xml:space="preserve">Providing a model is not the same as providing a plan to perform model verification.  Seems to be a gap of when the actual model will be provided when there are changes being made when model verification is required.  What is the timeframe for the submission of the verified model?
It is not clear in the requirement language however if you refer to Attachment 1 it provides the timeframe. </v>
      </c>
      <c r="AF44" s="76">
        <f>NERC!$Y44</f>
        <v>0</v>
      </c>
      <c r="AG44" s="117"/>
      <c r="AH44" s="117"/>
      <c r="AI44" s="117"/>
      <c r="AJ44" s="117"/>
    </row>
    <row r="45" spans="1:36" s="3" customFormat="1" ht="302.39999999999998" x14ac:dyDescent="0.3">
      <c r="A45" s="4" t="s">
        <v>34</v>
      </c>
      <c r="B45" s="4" t="s">
        <v>21</v>
      </c>
      <c r="C45" s="76" t="s">
        <v>111</v>
      </c>
      <c r="D45" s="75" t="str">
        <f>CONCATENATE("Delta:",'2018 Summary Grades'!$H45,""&amp;CHAR(10)&amp;"OC:",'2018 Summary Grades'!$C45,""&amp;CHAR(10)&amp;"PC:",'2018 Summary Grades'!$D45,""&amp;CHAR(10)&amp;"RE:",'2018 Summary Grades'!$E45,""&amp;CHAR(10)&amp;"NERC:",'2018 Summary Grades'!$F45)</f>
        <v>Delta:2
OC:3
PC:3
RE:1
NERC:2</v>
      </c>
      <c r="E45" s="133" t="str">
        <f>CONCATENATE("Delta:",'2018 Summary Grades'!$N45,""&amp;CHAR(10)&amp;"OC:",'2018 Summary Grades'!$I45,""&amp;CHAR(10)&amp;"PC:",'2018 Summary Grades'!$J45,""&amp;CHAR(10)&amp;"RE:",'2018 Summary Grades'!$K45,""&amp;CHAR(10)&amp;"NERC:",'2018 Summary Grades'!$L45)</f>
        <v>Delta:0
OC:13
PC:13
RE:13
NERC:13</v>
      </c>
      <c r="F45" s="76" t="str">
        <f>CONCATENATE("OC: ",IF(OC!$Y45=0,"No comment",OC!$Y45),""&amp;CHAR(10)&amp;""&amp;CHAR(10)&amp;"PC: ",IF(PC!$Y45=0,"No comment",PC!$Y45),""&amp;CHAR(10)&amp;""&amp;CHAR(10)&amp;"RE: ",IF(RE!$Y45=0,"No comment",RE!$Y45),""&amp;CHAR(10)&amp;""&amp;CHAR(10)&amp;"NERC: ",IF(NERC!$Y45=0,"No comment",NERC!$Y45))</f>
        <v>OC: No comment
PC: See above.
RE: No comment
NERC: MOD-027 does not include a go and fix it requirement like MOD-026, as noted below:
MOD-026, R5. Each Generator Owner shall provide a written response to its Transmission Planner, within 90 calendar days following receipt of a technically justified  unit request from the Transmission Planner to perform a model review of a unit or plant that includes one of the following: (See full requirement in the above rows.)</v>
      </c>
      <c r="G45" s="115" t="str">
        <f>CONCATENATE("OC:",OC!D45,"     PC:",PC!D45,"     RE:",RE!D45,"     NERC:",NERC!D45)</f>
        <v>OC:Yes     PC:Yes     RE:Yes     NERC:Yes</v>
      </c>
      <c r="H45" s="115" t="str">
        <f>CONCATENATE("OC:",OC!E45,"     PC:",PC!E45,"     RE:",RE!E45,"     NERC:",NERC!E45)</f>
        <v>OC:No     PC:No     RE:No     NERC:No</v>
      </c>
      <c r="I45" s="115" t="str">
        <f>CONCATENATE("OC:",OC!F45,"     PC:",PC!F45,"     RE:",RE!F45,"     NERC:",NERC!F45)</f>
        <v>OC:No     PC:No     RE:No     NERC:No</v>
      </c>
      <c r="J45" s="115" t="str">
        <f>CONCATENATE("OC:",OC!G45,"     PC:",PC!G45,"     RE:",RE!G45,"     NERC:",NERC!G45)</f>
        <v>OC:Yes     PC:Yes     RE:No     NERC:Yes</v>
      </c>
      <c r="K45" s="115" t="str">
        <f>CONCATENATE("OC:",OC!H45,"     PC:",PC!H45,"     RE:",RE!H45,"     NERC:",NERC!H45)</f>
        <v>OC:Yes     PC:Yes     RE:Yes     NERC:Yes</v>
      </c>
      <c r="L45" s="115" t="str">
        <f>CONCATENATE("OC:",OC!I45,"     PC:",PC!I45,"     RE:",RE!I45,"     NERC:",NERC!I45)</f>
        <v>OC:Yes     PC:Yes     RE:No     NERC:No</v>
      </c>
      <c r="M45" s="115" t="str">
        <f>CONCATENATE("OC:",OC!J45,"     PC:",PC!J45,"     RE:",RE!J45,"     NERC:",NERC!J45)</f>
        <v>OC:Yes     PC:Yes     RE:Yes     NERC:Yes</v>
      </c>
      <c r="N45" s="115" t="str">
        <f>CONCATENATE("OC:",OC!K45,"     PC:",PC!K45,"     RE:",RE!K45,"     NERC:",NERC!K45)</f>
        <v>OC:Yes     PC:Yes     RE:Yes     NERC:Yes</v>
      </c>
      <c r="O45" s="115" t="str">
        <f>CONCATENATE("OC:",OC!L45,"     PC:",PC!L45,"     RE:",RE!L45,"     NERC:",NERC!L45)</f>
        <v>OC:Yes     PC:Yes     RE:Yes     NERC:Yes</v>
      </c>
      <c r="P45" s="115" t="str">
        <f>CONCATENATE("OC:",OC!M45,"     PC:",PC!M45,"     RE:",RE!M45,"     NERC:",NERC!M45)</f>
        <v>OC:Yes     PC:Yes     RE:Yes     NERC:Yes</v>
      </c>
      <c r="Q45" s="115" t="str">
        <f>CONCATENATE("OC:",OC!N45,"     PC:",PC!N45,"     RE:",RE!N45,"     NERC:",NERC!N45)</f>
        <v>OC:Yes     PC:Yes     RE:Yes     NERC:Yes</v>
      </c>
      <c r="R45" s="115" t="str">
        <f>CONCATENATE("OC:",OC!O45,"     PC:",PC!O45,"     RE:",RE!O45,"     NERC:",NERC!O45)</f>
        <v>OC:Yes     PC:Yes     RE:Yes     NERC:Yes</v>
      </c>
      <c r="S45" s="115" t="str">
        <f>CONCATENATE("OC:",OC!P45,"     PC:",PC!P45,"     RE:",RE!P45,"     NERC:",NERC!P45)</f>
        <v>OC:Yes     PC:Yes     RE:Yes     NERC:Yes</v>
      </c>
      <c r="T45" s="115" t="str">
        <f>CONCATENATE("OC:",OC!Q45,"     PC:",PC!Q45,"     RE:",RE!Q45,"     NERC:",NERC!Q45)</f>
        <v>OC:Yes     PC:Yes     RE:Yes     NERC:Yes</v>
      </c>
      <c r="U45" s="115" t="str">
        <f>CONCATENATE("OC:",OC!R45,"     PC:",PC!R45,"     RE:",RE!R45,"     NERC:",NERC!R45)</f>
        <v>OC:Yes     PC:Yes     RE:Yes     NERC:Yes</v>
      </c>
      <c r="V45" s="115" t="str">
        <f>CONCATENATE("OC:",OC!S45,"     PC:",PC!S45,"     RE:",RE!S45,"     NERC:",NERC!S45)</f>
        <v>OC:Yes     PC:Yes     RE:Yes     NERC:Yes</v>
      </c>
      <c r="W45" s="115" t="str">
        <f>CONCATENATE("OC:",OC!T45,"     PC:",PC!T45,"     RE:",RE!T45,"     NERC:",NERC!T45)</f>
        <v>OC:Yes     PC:Yes     RE:Yes     NERC:Yes</v>
      </c>
      <c r="X45" s="115" t="str">
        <f>CONCATENATE("OC:",OC!U45,"     PC:",PC!U45,"     RE:",RE!U45,"     NERC:",NERC!U45)</f>
        <v>OC:Yes     PC:Yes     RE:Yes     NERC:Yes</v>
      </c>
      <c r="Y45" s="115" t="str">
        <f>CONCATENATE("OC:",OC!V45,"     PC:",PC!V45,"     RE:",RE!V45,"     NERC:",NERC!V45)</f>
        <v>OC:Yes     PC:No     RE:Yes     NERC:Yes</v>
      </c>
      <c r="Z45" s="75" t="str">
        <f>CONCATENATE("Delta:",'2018 Summary Grades'!$H45,""&amp;CHAR(10)&amp;"OC:",'2018 Summary Grades'!$C45,""&amp;CHAR(10)&amp;"PC:",'2018 Summary Grades'!$D45,""&amp;CHAR(10)&amp;"RE:",'2018 Summary Grades'!$E45,""&amp;CHAR(10)&amp;"NERC:",'2018 Summary Grades'!$F45)</f>
        <v>Delta:2
OC:3
PC:3
RE:1
NERC:2</v>
      </c>
      <c r="AA45" s="133" t="str">
        <f>CONCATENATE("Delta:",'2018 Summary Grades'!$N45,""&amp;CHAR(10)&amp;"OC:",'2018 Summary Grades'!$I45,""&amp;CHAR(10)&amp;"PC:",'2018 Summary Grades'!$J45,""&amp;CHAR(10)&amp;"RE:",'2018 Summary Grades'!$K45,""&amp;CHAR(10)&amp;"NERC:",'2018 Summary Grades'!$L45)</f>
        <v>Delta:0
OC:13
PC:13
RE:13
NERC:13</v>
      </c>
      <c r="AB45" s="76" t="str">
        <f>CONCATENATE("OC: ",IF(OC!$Y45=0,"No comment",OC!$Y45),""&amp;CHAR(10)&amp;""&amp;CHAR(10)&amp;"PC: ",IF(PC!$Y45=0,"No comment",PC!$Y45),""&amp;CHAR(10)&amp;""&amp;CHAR(10)&amp;"RE: ",IF(RE!$Y45=0,"No comment",RE!$Y45),""&amp;CHAR(10)&amp;""&amp;CHAR(10)&amp;"NERC: ",IF(NERC!$Y45=0,"No comment",NERC!$Y45))</f>
        <v>OC: No comment
PC: See above.
RE: No comment
NERC: MOD-027 does not include a go and fix it requirement like MOD-026, as noted below:
MOD-026, R5. Each Generator Owner shall provide a written response to its Transmission Planner, within 90 calendar days following receipt of a technically justified  unit request from the Transmission Planner to perform a model review of a unit or plant that includes one of the following: (See full requirement in the above rows.)</v>
      </c>
      <c r="AC45" s="76">
        <f>OC!$Y45</f>
        <v>0</v>
      </c>
      <c r="AD45" s="76" t="str">
        <f>PC!$Y45</f>
        <v>See above.</v>
      </c>
      <c r="AE45" s="76">
        <f>RE!$Y45</f>
        <v>0</v>
      </c>
      <c r="AF45" s="76" t="str">
        <f>NERC!$Y45</f>
        <v>MOD-027 does not include a go and fix it requirement like MOD-026, as noted below:
MOD-026, R5. Each Generator Owner shall provide a written response to its Transmission Planner, within 90 calendar days following receipt of a technically justified  unit request from the Transmission Planner to perform a model review of a unit or plant that includes one of the following: (See full requirement in the above rows.)</v>
      </c>
      <c r="AG45" s="117"/>
      <c r="AH45" s="117"/>
      <c r="AI45" s="117"/>
      <c r="AJ45" s="117"/>
    </row>
    <row r="46" spans="1:36" s="3" customFormat="1" ht="288" x14ac:dyDescent="0.3">
      <c r="A46" s="4" t="s">
        <v>35</v>
      </c>
      <c r="B46" s="4" t="s">
        <v>16</v>
      </c>
      <c r="C46" s="76" t="s">
        <v>112</v>
      </c>
      <c r="D46" s="75" t="str">
        <f>CONCATENATE("Delta:",'2018 Summary Grades'!$H46,""&amp;CHAR(10)&amp;"OC:",'2018 Summary Grades'!$C46,""&amp;CHAR(10)&amp;"PC:",'2018 Summary Grades'!$D46,""&amp;CHAR(10)&amp;"RE:",'2018 Summary Grades'!$E46,""&amp;CHAR(10)&amp;"NERC:",'2018 Summary Grades'!$F46)</f>
        <v>Delta:0
OC:3
PC:3
RE:3
NERC:3</v>
      </c>
      <c r="E46" s="133" t="str">
        <f>CONCATENATE("Delta:",'2018 Summary Grades'!$N46,""&amp;CHAR(10)&amp;"OC:",'2018 Summary Grades'!$I46,""&amp;CHAR(10)&amp;"PC:",'2018 Summary Grades'!$J46,""&amp;CHAR(10)&amp;"RE:",'2018 Summary Grades'!$K46,""&amp;CHAR(10)&amp;"NERC:",'2018 Summary Grades'!$L46)</f>
        <v>Delta:1
OC:13
PC:12
RE:12
NERC:13</v>
      </c>
      <c r="F46" s="76" t="str">
        <f>CONCATENATE("OC: ",IF(OC!$Y46=0,"No comment",OC!$Y46),""&amp;CHAR(10)&amp;""&amp;CHAR(10)&amp;"PC: ",IF(PC!$Y46=0,"No comment",PC!$Y46),""&amp;CHAR(10)&amp;""&amp;CHAR(10)&amp;"RE: ",IF(RE!$Y46=0,"No comment",RE!$Y46),""&amp;CHAR(10)&amp;""&amp;CHAR(10)&amp;"NERC: ",IF(NERC!$Y46=0,"No comment",NERC!$Y46))</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Consider providing a reference that this document refers to calculating TTC for ATC Paths by the Transmission Operator in Requirements R2-R4.</v>
      </c>
      <c r="G46" s="115" t="str">
        <f>CONCATENATE("OC:",OC!D46,"     PC:",PC!D46,"     RE:",RE!D46,"     NERC:",NERC!D46)</f>
        <v>OC:Yes     PC:Yes     RE:Yes     NERC:Yes</v>
      </c>
      <c r="H46" s="115" t="str">
        <f>CONCATENATE("OC:",OC!E46,"     PC:",PC!E46,"     RE:",RE!E46,"     NERC:",NERC!E46)</f>
        <v>OC:No     PC:No     RE:No     NERC:No</v>
      </c>
      <c r="I46" s="115" t="str">
        <f>CONCATENATE("OC:",OC!F46,"     PC:",PC!F46,"     RE:",RE!F46,"     NERC:",NERC!F46)</f>
        <v>OC:No     PC:No     RE:No     NERC:No</v>
      </c>
      <c r="J46" s="115" t="str">
        <f>CONCATENATE("OC:",OC!G46,"     PC:",PC!G46,"     RE:",RE!G46,"     NERC:",NERC!G46)</f>
        <v>OC:Yes     PC:Yes     RE:Yes     NERC:Yes</v>
      </c>
      <c r="K46" s="115" t="str">
        <f>CONCATENATE("OC:",OC!H46,"     PC:",PC!H46,"     RE:",RE!H46,"     NERC:",NERC!H46)</f>
        <v>OC:Yes     PC:Yes     RE:Yes     NERC:Yes</v>
      </c>
      <c r="L46" s="115" t="str">
        <f>CONCATENATE("OC:",OC!I46,"     PC:",PC!I46,"     RE:",RE!I46,"     NERC:",NERC!I46)</f>
        <v>OC:Yes     PC:Yes     RE:Yes     NERC:Yes</v>
      </c>
      <c r="M46" s="115" t="str">
        <f>CONCATENATE("OC:",OC!J46,"     PC:",PC!J46,"     RE:",RE!J46,"     NERC:",NERC!J46)</f>
        <v>OC:Yes     PC:No     RE:Yes     NERC:Yes</v>
      </c>
      <c r="N46" s="115" t="str">
        <f>CONCATENATE("OC:",OC!K46,"     PC:",PC!K46,"     RE:",RE!K46,"     NERC:",NERC!K46)</f>
        <v>OC:Yes     PC:Yes     RE:No     NERC:Yes</v>
      </c>
      <c r="O46" s="115" t="str">
        <f>CONCATENATE("OC:",OC!L46,"     PC:",PC!L46,"     RE:",RE!L46,"     NERC:",NERC!L46)</f>
        <v>OC:Yes     PC:Yes     RE:Yes     NERC:Yes</v>
      </c>
      <c r="P46" s="115" t="str">
        <f>CONCATENATE("OC:",OC!M46,"     PC:",PC!M46,"     RE:",RE!M46,"     NERC:",NERC!M46)</f>
        <v>OC:Yes     PC:Yes     RE:Yes     NERC:Yes</v>
      </c>
      <c r="Q46" s="115" t="str">
        <f>CONCATENATE("OC:",OC!N46,"     PC:",PC!N46,"     RE:",RE!N46,"     NERC:",NERC!N46)</f>
        <v>OC:Yes     PC:Yes     RE:Yes     NERC:Yes</v>
      </c>
      <c r="R46" s="115" t="str">
        <f>CONCATENATE("OC:",OC!O46,"     PC:",PC!O46,"     RE:",RE!O46,"     NERC:",NERC!O46)</f>
        <v>OC:Yes     PC:Yes     RE:Yes     NERC:Yes</v>
      </c>
      <c r="S46" s="115" t="str">
        <f>CONCATENATE("OC:",OC!P46,"     PC:",PC!P46,"     RE:",RE!P46,"     NERC:",NERC!P46)</f>
        <v>OC:Yes     PC:Yes     RE:Yes     NERC:Yes</v>
      </c>
      <c r="T46" s="115" t="str">
        <f>CONCATENATE("OC:",OC!Q46,"     PC:",PC!Q46,"     RE:",RE!Q46,"     NERC:",NERC!Q46)</f>
        <v>OC:Yes     PC:Yes     RE:Yes     NERC:Yes</v>
      </c>
      <c r="U46" s="115" t="str">
        <f>CONCATENATE("OC:",OC!R46,"     PC:",PC!R46,"     RE:",RE!R46,"     NERC:",NERC!R46)</f>
        <v>OC:Yes     PC:Yes     RE:Yes     NERC:Yes</v>
      </c>
      <c r="V46" s="115" t="str">
        <f>CONCATENATE("OC:",OC!S46,"     PC:",PC!S46,"     RE:",RE!S46,"     NERC:",NERC!S46)</f>
        <v>OC:Yes     PC:Yes     RE:Yes     NERC:Yes</v>
      </c>
      <c r="W46" s="115" t="str">
        <f>CONCATENATE("OC:",OC!T46,"     PC:",PC!T46,"     RE:",RE!T46,"     NERC:",NERC!T46)</f>
        <v>OC:Yes     PC:Yes     RE:Yes     NERC:Yes</v>
      </c>
      <c r="X46" s="115" t="str">
        <f>CONCATENATE("OC:",OC!U46,"     PC:",PC!U46,"     RE:",RE!U46,"     NERC:",NERC!U46)</f>
        <v>OC:Yes     PC:Yes     RE:Yes     NERC:Yes</v>
      </c>
      <c r="Y46" s="115" t="str">
        <f>CONCATENATE("OC:",OC!V46,"     PC:",PC!V46,"     RE:",RE!V46,"     NERC:",NERC!V46)</f>
        <v>OC:Yes     PC:No     RE:Yes     NERC:Yes</v>
      </c>
      <c r="Z46" s="75" t="str">
        <f>CONCATENATE("Delta:",'2018 Summary Grades'!$H46,""&amp;CHAR(10)&amp;"OC:",'2018 Summary Grades'!$C46,""&amp;CHAR(10)&amp;"PC:",'2018 Summary Grades'!$D46,""&amp;CHAR(10)&amp;"RE:",'2018 Summary Grades'!$E46,""&amp;CHAR(10)&amp;"NERC:",'2018 Summary Grades'!$F46)</f>
        <v>Delta:0
OC:3
PC:3
RE:3
NERC:3</v>
      </c>
      <c r="AA46" s="133" t="str">
        <f>CONCATENATE("Delta:",'2018 Summary Grades'!$N46,""&amp;CHAR(10)&amp;"OC:",'2018 Summary Grades'!$I46,""&amp;CHAR(10)&amp;"PC:",'2018 Summary Grades'!$J46,""&amp;CHAR(10)&amp;"RE:",'2018 Summary Grades'!$K46,""&amp;CHAR(10)&amp;"NERC:",'2018 Summary Grades'!$L46)</f>
        <v>Delta:1
OC:13
PC:12
RE:12
NERC:13</v>
      </c>
      <c r="AB46" s="76" t="str">
        <f>CONCATENATE("OC: ",IF(OC!$Y46=0,"No comment",OC!$Y46),""&amp;CHAR(10)&amp;""&amp;CHAR(10)&amp;"PC: ",IF(PC!$Y46=0,"No comment",PC!$Y46),""&amp;CHAR(10)&amp;""&amp;CHAR(10)&amp;"RE: ",IF(RE!$Y46=0,"No comment",RE!$Y46),""&amp;CHAR(10)&amp;""&amp;CHAR(10)&amp;"NERC: ",IF(NERC!$Y46=0,"No comment",NERC!$Y46))</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Consider providing a reference that this document refers to calculating TTC for ATC Paths by the Transmission Operator in Requirements R2-R4.</v>
      </c>
      <c r="AC46" s="76" t="str">
        <f>OC!$Y46</f>
        <v>Standard being replaced by MOD-001-2 which is currently awaiting FERC approval. Any effort on this standard should wait until the new standard is approved and review the new standard.</v>
      </c>
      <c r="AD46" s="76" t="str">
        <f>PC!$Y46</f>
        <v>We believe this standard would be better as a business practice than a standalone standard.</v>
      </c>
      <c r="AE46" s="76">
        <f>RE!$Y46</f>
        <v>0</v>
      </c>
      <c r="AF46" s="76" t="str">
        <f>NERC!$Y46</f>
        <v>Consider providing a reference that this document refers to calculating TTC for ATC Paths by the Transmission Operator in Requirements R2-R4.</v>
      </c>
      <c r="AG46" s="117"/>
      <c r="AH46" s="117"/>
      <c r="AI46" s="117"/>
      <c r="AJ46" s="117"/>
    </row>
    <row r="47" spans="1:36" s="3" customFormat="1" ht="201.6" x14ac:dyDescent="0.3">
      <c r="A47" s="4" t="s">
        <v>35</v>
      </c>
      <c r="B47" s="4" t="s">
        <v>29</v>
      </c>
      <c r="C47" s="76" t="s">
        <v>113</v>
      </c>
      <c r="D47" s="75" t="str">
        <f>CONCATENATE("Delta:",'2018 Summary Grades'!$H47,""&amp;CHAR(10)&amp;"OC:",'2018 Summary Grades'!$C47,""&amp;CHAR(10)&amp;"PC:",'2018 Summary Grades'!$D47,""&amp;CHAR(10)&amp;"RE:",'2018 Summary Grades'!$E47,""&amp;CHAR(10)&amp;"NERC:",'2018 Summary Grades'!$F47)</f>
        <v>Delta:0
OC:3
PC:3
RE:3
NERC:3</v>
      </c>
      <c r="E47" s="133" t="str">
        <f>CONCATENATE("Delta:",'2018 Summary Grades'!$N47,""&amp;CHAR(10)&amp;"OC:",'2018 Summary Grades'!$I47,""&amp;CHAR(10)&amp;"PC:",'2018 Summary Grades'!$J47,""&amp;CHAR(10)&amp;"RE:",'2018 Summary Grades'!$K47,""&amp;CHAR(10)&amp;"NERC:",'2018 Summary Grades'!$L47)</f>
        <v>Delta:1
OC:13
PC:12
RE:12
NERC:13</v>
      </c>
      <c r="F47" s="76" t="str">
        <f>CONCATENATE("OC: ",IF(OC!$Y47=0,"No comment",OC!$Y47),""&amp;CHAR(10)&amp;""&amp;CHAR(10)&amp;"PC: ",IF(PC!$Y47=0,"No comment",PC!$Y47),""&amp;CHAR(10)&amp;""&amp;CHAR(10)&amp;"RE: ",IF(RE!$Y47=0,"No comment",RE!$Y47),""&amp;CHAR(10)&amp;""&amp;CHAR(10)&amp;"NERC: ",IF(NERC!$Y47=0,"No comment",NERC!$Y47))</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G47" s="115" t="str">
        <f>CONCATENATE("OC:",OC!D47,"     PC:",PC!D47,"     RE:",RE!D47,"     NERC:",NERC!D47)</f>
        <v>OC:Yes     PC:Yes     RE:Yes     NERC:Yes</v>
      </c>
      <c r="H47" s="115" t="str">
        <f>CONCATENATE("OC:",OC!E47,"     PC:",PC!E47,"     RE:",RE!E47,"     NERC:",NERC!E47)</f>
        <v>OC:No     PC:No     RE:No     NERC:No</v>
      </c>
      <c r="I47" s="115" t="str">
        <f>CONCATENATE("OC:",OC!F47,"     PC:",PC!F47,"     RE:",RE!F47,"     NERC:",NERC!F47)</f>
        <v>OC:No     PC:No     RE:No     NERC:No</v>
      </c>
      <c r="J47" s="115" t="str">
        <f>CONCATENATE("OC:",OC!G47,"     PC:",PC!G47,"     RE:",RE!G47,"     NERC:",NERC!G47)</f>
        <v>OC:Yes     PC:Yes     RE:Yes     NERC:Yes</v>
      </c>
      <c r="K47" s="115" t="str">
        <f>CONCATENATE("OC:",OC!H47,"     PC:",PC!H47,"     RE:",RE!H47,"     NERC:",NERC!H47)</f>
        <v>OC:Yes     PC:Yes     RE:Yes     NERC:Yes</v>
      </c>
      <c r="L47" s="115" t="str">
        <f>CONCATENATE("OC:",OC!I47,"     PC:",PC!I47,"     RE:",RE!I47,"     NERC:",NERC!I47)</f>
        <v>OC:Yes     PC:Yes     RE:Yes     NERC:Yes</v>
      </c>
      <c r="M47" s="115" t="str">
        <f>CONCATENATE("OC:",OC!J47,"     PC:",PC!J47,"     RE:",RE!J47,"     NERC:",NERC!J47)</f>
        <v>OC:Yes     PC:No     RE:Yes     NERC:Yes</v>
      </c>
      <c r="N47" s="115" t="str">
        <f>CONCATENATE("OC:",OC!K47,"     PC:",PC!K47,"     RE:",RE!K47,"     NERC:",NERC!K47)</f>
        <v>OC:Yes     PC:Yes     RE:No     NERC:Yes</v>
      </c>
      <c r="O47" s="115" t="str">
        <f>CONCATENATE("OC:",OC!L47,"     PC:",PC!L47,"     RE:",RE!L47,"     NERC:",NERC!L47)</f>
        <v>OC:Yes     PC:Yes     RE:Yes     NERC:Yes</v>
      </c>
      <c r="P47" s="115" t="str">
        <f>CONCATENATE("OC:",OC!M47,"     PC:",PC!M47,"     RE:",RE!M47,"     NERC:",NERC!M47)</f>
        <v>OC:Yes     PC:Yes     RE:Yes     NERC:Yes</v>
      </c>
      <c r="Q47" s="115" t="str">
        <f>CONCATENATE("OC:",OC!N47,"     PC:",PC!N47,"     RE:",RE!N47,"     NERC:",NERC!N47)</f>
        <v>OC:Yes     PC:Yes     RE:Yes     NERC:Yes</v>
      </c>
      <c r="R47" s="115" t="str">
        <f>CONCATENATE("OC:",OC!O47,"     PC:",PC!O47,"     RE:",RE!O47,"     NERC:",NERC!O47)</f>
        <v>OC:Yes     PC:Yes     RE:Yes     NERC:Yes</v>
      </c>
      <c r="S47" s="115" t="str">
        <f>CONCATENATE("OC:",OC!P47,"     PC:",PC!P47,"     RE:",RE!P47,"     NERC:",NERC!P47)</f>
        <v>OC:Yes     PC:Yes     RE:Yes     NERC:Yes</v>
      </c>
      <c r="T47" s="115" t="str">
        <f>CONCATENATE("OC:",OC!Q47,"     PC:",PC!Q47,"     RE:",RE!Q47,"     NERC:",NERC!Q47)</f>
        <v>OC:Yes     PC:Yes     RE:Yes     NERC:Yes</v>
      </c>
      <c r="U47" s="115" t="str">
        <f>CONCATENATE("OC:",OC!R47,"     PC:",PC!R47,"     RE:",RE!R47,"     NERC:",NERC!R47)</f>
        <v>OC:Yes     PC:Yes     RE:Yes     NERC:Yes</v>
      </c>
      <c r="V47" s="115" t="str">
        <f>CONCATENATE("OC:",OC!S47,"     PC:",PC!S47,"     RE:",RE!S47,"     NERC:",NERC!S47)</f>
        <v>OC:Yes     PC:Yes     RE:Yes     NERC:Yes</v>
      </c>
      <c r="W47" s="115" t="str">
        <f>CONCATENATE("OC:",OC!T47,"     PC:",PC!T47,"     RE:",RE!T47,"     NERC:",NERC!T47)</f>
        <v>OC:Yes     PC:Yes     RE:Yes     NERC:Yes</v>
      </c>
      <c r="X47" s="115" t="str">
        <f>CONCATENATE("OC:",OC!U47,"     PC:",PC!U47,"     RE:",RE!U47,"     NERC:",NERC!U47)</f>
        <v>OC:Yes     PC:Yes     RE:Yes     NERC:Yes</v>
      </c>
      <c r="Y47" s="115" t="str">
        <f>CONCATENATE("OC:",OC!V47,"     PC:",PC!V47,"     RE:",RE!V47,"     NERC:",NERC!V47)</f>
        <v>OC:Yes     PC:No     RE:Yes     NERC:Yes</v>
      </c>
      <c r="Z47" s="75" t="str">
        <f>CONCATENATE("Delta:",'2018 Summary Grades'!$H47,""&amp;CHAR(10)&amp;"OC:",'2018 Summary Grades'!$C47,""&amp;CHAR(10)&amp;"PC:",'2018 Summary Grades'!$D47,""&amp;CHAR(10)&amp;"RE:",'2018 Summary Grades'!$E47,""&amp;CHAR(10)&amp;"NERC:",'2018 Summary Grades'!$F47)</f>
        <v>Delta:0
OC:3
PC:3
RE:3
NERC:3</v>
      </c>
      <c r="AA47" s="133" t="str">
        <f>CONCATENATE("Delta:",'2018 Summary Grades'!$N47,""&amp;CHAR(10)&amp;"OC:",'2018 Summary Grades'!$I47,""&amp;CHAR(10)&amp;"PC:",'2018 Summary Grades'!$J47,""&amp;CHAR(10)&amp;"RE:",'2018 Summary Grades'!$K47,""&amp;CHAR(10)&amp;"NERC:",'2018 Summary Grades'!$L47)</f>
        <v>Delta:1
OC:13
PC:12
RE:12
NERC:13</v>
      </c>
      <c r="AB47" s="76" t="str">
        <f>CONCATENATE("OC: ",IF(OC!$Y47=0,"No comment",OC!$Y47),""&amp;CHAR(10)&amp;""&amp;CHAR(10)&amp;"PC: ",IF(PC!$Y47=0,"No comment",PC!$Y47),""&amp;CHAR(10)&amp;""&amp;CHAR(10)&amp;"RE: ",IF(RE!$Y47=0,"No comment",RE!$Y47),""&amp;CHAR(10)&amp;""&amp;CHAR(10)&amp;"NERC: ",IF(NERC!$Y47=0,"No comment",NERC!$Y47))</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AC47" s="76" t="str">
        <f>OC!$Y47</f>
        <v>Standard being replaced by MOD-001-2 which is currently awaiting FERC approval. Any effort on this standard should wait until the new standard is approved and review the new standard.</v>
      </c>
      <c r="AD47" s="76" t="str">
        <f>PC!$Y47</f>
        <v>We believe this standard would be better as a business practice than a standalone standard.</v>
      </c>
      <c r="AE47" s="76">
        <f>RE!$Y47</f>
        <v>0</v>
      </c>
      <c r="AF47" s="76">
        <f>NERC!$Y47</f>
        <v>0</v>
      </c>
      <c r="AG47" s="117"/>
      <c r="AH47" s="117"/>
      <c r="AI47" s="117"/>
      <c r="AJ47" s="117"/>
    </row>
    <row r="48" spans="1:36" s="3" customFormat="1" ht="244.8" x14ac:dyDescent="0.3">
      <c r="A48" s="4" t="s">
        <v>35</v>
      </c>
      <c r="B48" s="4" t="s">
        <v>30</v>
      </c>
      <c r="C48" s="76" t="s">
        <v>114</v>
      </c>
      <c r="D48" s="75" t="str">
        <f>CONCATENATE("Delta:",'2018 Summary Grades'!$H48,""&amp;CHAR(10)&amp;"OC:",'2018 Summary Grades'!$C48,""&amp;CHAR(10)&amp;"PC:",'2018 Summary Grades'!$D48,""&amp;CHAR(10)&amp;"RE:",'2018 Summary Grades'!$E48,""&amp;CHAR(10)&amp;"NERC:",'2018 Summary Grades'!$F48)</f>
        <v>Delta:0
OC:3
PC:3
RE:3
NERC:3</v>
      </c>
      <c r="E48" s="133" t="str">
        <f>CONCATENATE("Delta:",'2018 Summary Grades'!$N48,""&amp;CHAR(10)&amp;"OC:",'2018 Summary Grades'!$I48,""&amp;CHAR(10)&amp;"PC:",'2018 Summary Grades'!$J48,""&amp;CHAR(10)&amp;"RE:",'2018 Summary Grades'!$K48,""&amp;CHAR(10)&amp;"NERC:",'2018 Summary Grades'!$L48)</f>
        <v>Delta:1
OC:13
PC:12
RE:12
NERC:13</v>
      </c>
      <c r="F48" s="76" t="str">
        <f>CONCATENATE("OC: ",IF(OC!$Y48=0,"No comment",OC!$Y48),""&amp;CHAR(10)&amp;""&amp;CHAR(10)&amp;"PC: ",IF(PC!$Y48=0,"No comment",PC!$Y48),""&amp;CHAR(10)&amp;""&amp;CHAR(10)&amp;"RE: ",IF(RE!$Y48=0,"No comment",RE!$Y48),""&amp;CHAR(10)&amp;""&amp;CHAR(10)&amp;"NERC: ",IF(NERC!$Y48=0,"No comment",NERC!$Y48))</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G48" s="115" t="str">
        <f>CONCATENATE("OC:",OC!D48,"     PC:",PC!D48,"     RE:",RE!D48,"     NERC:",NERC!D48)</f>
        <v>OC:Yes     PC:Yes     RE:Yes     NERC:Yes</v>
      </c>
      <c r="H48" s="115" t="str">
        <f>CONCATENATE("OC:",OC!E48,"     PC:",PC!E48,"     RE:",RE!E48,"     NERC:",NERC!E48)</f>
        <v>OC:No     PC:No     RE:No     NERC:No</v>
      </c>
      <c r="I48" s="115" t="str">
        <f>CONCATENATE("OC:",OC!F48,"     PC:",PC!F48,"     RE:",RE!F48,"     NERC:",NERC!F48)</f>
        <v>OC:No     PC:No     RE:No     NERC:No</v>
      </c>
      <c r="J48" s="115" t="str">
        <f>CONCATENATE("OC:",OC!G48,"     PC:",PC!G48,"     RE:",RE!G48,"     NERC:",NERC!G48)</f>
        <v>OC:Yes     PC:Yes     RE:Yes     NERC:Yes</v>
      </c>
      <c r="K48" s="115" t="str">
        <f>CONCATENATE("OC:",OC!H48,"     PC:",PC!H48,"     RE:",RE!H48,"     NERC:",NERC!H48)</f>
        <v>OC:Yes     PC:Yes     RE:Yes     NERC:Yes</v>
      </c>
      <c r="L48" s="115" t="str">
        <f>CONCATENATE("OC:",OC!I48,"     PC:",PC!I48,"     RE:",RE!I48,"     NERC:",NERC!I48)</f>
        <v>OC:Yes     PC:Yes     RE:Yes     NERC:Yes</v>
      </c>
      <c r="M48" s="115" t="str">
        <f>CONCATENATE("OC:",OC!J48,"     PC:",PC!J48,"     RE:",RE!J48,"     NERC:",NERC!J48)</f>
        <v>OC:Yes     PC:No     RE:Yes     NERC:Yes</v>
      </c>
      <c r="N48" s="115" t="str">
        <f>CONCATENATE("OC:",OC!K48,"     PC:",PC!K48,"     RE:",RE!K48,"     NERC:",NERC!K48)</f>
        <v>OC:Yes     PC:Yes     RE:No     NERC:Yes</v>
      </c>
      <c r="O48" s="115" t="str">
        <f>CONCATENATE("OC:",OC!L48,"     PC:",PC!L48,"     RE:",RE!L48,"     NERC:",NERC!L48)</f>
        <v>OC:Yes     PC:Yes     RE:Yes     NERC:Yes</v>
      </c>
      <c r="P48" s="115" t="str">
        <f>CONCATENATE("OC:",OC!M48,"     PC:",PC!M48,"     RE:",RE!M48,"     NERC:",NERC!M48)</f>
        <v>OC:Yes     PC:Yes     RE:Yes     NERC:Yes</v>
      </c>
      <c r="Q48" s="115" t="str">
        <f>CONCATENATE("OC:",OC!N48,"     PC:",PC!N48,"     RE:",RE!N48,"     NERC:",NERC!N48)</f>
        <v>OC:Yes     PC:Yes     RE:Yes     NERC:Yes</v>
      </c>
      <c r="R48" s="115" t="str">
        <f>CONCATENATE("OC:",OC!O48,"     PC:",PC!O48,"     RE:",RE!O48,"     NERC:",NERC!O48)</f>
        <v>OC:Yes     PC:Yes     RE:Yes     NERC:Yes</v>
      </c>
      <c r="S48" s="115" t="str">
        <f>CONCATENATE("OC:",OC!P48,"     PC:",PC!P48,"     RE:",RE!P48,"     NERC:",NERC!P48)</f>
        <v>OC:Yes     PC:Yes     RE:Yes     NERC:Yes</v>
      </c>
      <c r="T48" s="115" t="str">
        <f>CONCATENATE("OC:",OC!Q48,"     PC:",PC!Q48,"     RE:",RE!Q48,"     NERC:",NERC!Q48)</f>
        <v>OC:Yes     PC:Yes     RE:Yes     NERC:Yes</v>
      </c>
      <c r="U48" s="115" t="str">
        <f>CONCATENATE("OC:",OC!R48,"     PC:",PC!R48,"     RE:",RE!R48,"     NERC:",NERC!R48)</f>
        <v>OC:Yes     PC:Yes     RE:Yes     NERC:Yes</v>
      </c>
      <c r="V48" s="115" t="str">
        <f>CONCATENATE("OC:",OC!S48,"     PC:",PC!S48,"     RE:",RE!S48,"     NERC:",NERC!S48)</f>
        <v>OC:Yes     PC:Yes     RE:Yes     NERC:Yes</v>
      </c>
      <c r="W48" s="115" t="str">
        <f>CONCATENATE("OC:",OC!T48,"     PC:",PC!T48,"     RE:",RE!T48,"     NERC:",NERC!T48)</f>
        <v>OC:Yes     PC:Yes     RE:Yes     NERC:Yes</v>
      </c>
      <c r="X48" s="115" t="str">
        <f>CONCATENATE("OC:",OC!U48,"     PC:",PC!U48,"     RE:",RE!U48,"     NERC:",NERC!U48)</f>
        <v>OC:Yes     PC:Yes     RE:Yes     NERC:Yes</v>
      </c>
      <c r="Y48" s="115" t="str">
        <f>CONCATENATE("OC:",OC!V48,"     PC:",PC!V48,"     RE:",RE!V48,"     NERC:",NERC!V48)</f>
        <v>OC:Yes     PC:No     RE:Yes     NERC:Yes</v>
      </c>
      <c r="Z48" s="75" t="str">
        <f>CONCATENATE("Delta:",'2018 Summary Grades'!$H48,""&amp;CHAR(10)&amp;"OC:",'2018 Summary Grades'!$C48,""&amp;CHAR(10)&amp;"PC:",'2018 Summary Grades'!$D48,""&amp;CHAR(10)&amp;"RE:",'2018 Summary Grades'!$E48,""&amp;CHAR(10)&amp;"NERC:",'2018 Summary Grades'!$F48)</f>
        <v>Delta:0
OC:3
PC:3
RE:3
NERC:3</v>
      </c>
      <c r="AA48" s="133" t="str">
        <f>CONCATENATE("Delta:",'2018 Summary Grades'!$N48,""&amp;CHAR(10)&amp;"OC:",'2018 Summary Grades'!$I48,""&amp;CHAR(10)&amp;"PC:",'2018 Summary Grades'!$J48,""&amp;CHAR(10)&amp;"RE:",'2018 Summary Grades'!$K48,""&amp;CHAR(10)&amp;"NERC:",'2018 Summary Grades'!$L48)</f>
        <v>Delta:1
OC:13
PC:12
RE:12
NERC:13</v>
      </c>
      <c r="AB48" s="76" t="str">
        <f>CONCATENATE("OC: ",IF(OC!$Y48=0,"No comment",OC!$Y48),""&amp;CHAR(10)&amp;""&amp;CHAR(10)&amp;"PC: ",IF(PC!$Y48=0,"No comment",PC!$Y48),""&amp;CHAR(10)&amp;""&amp;CHAR(10)&amp;"RE: ",IF(RE!$Y48=0,"No comment",RE!$Y48),""&amp;CHAR(10)&amp;""&amp;CHAR(10)&amp;"NERC: ",IF(NERC!$Y48=0,"No comment",NERC!$Y48))</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AC48" s="76" t="str">
        <f>OC!$Y48</f>
        <v>Standard being replaced by MOD-001-2 which is currently awaiting FERC approval. Any effort on this standard should wait until the new standard is approved and review the new standard.</v>
      </c>
      <c r="AD48" s="76" t="str">
        <f>PC!$Y48</f>
        <v>We believe this standard would be better as a business practice than a standalone standard.</v>
      </c>
      <c r="AE48" s="76">
        <f>RE!$Y48</f>
        <v>0</v>
      </c>
      <c r="AF48" s="76">
        <f>NERC!$Y48</f>
        <v>0</v>
      </c>
      <c r="AG48" s="117"/>
      <c r="AH48" s="117"/>
      <c r="AI48" s="117"/>
      <c r="AJ48" s="117"/>
    </row>
    <row r="49" spans="1:36" s="3" customFormat="1" ht="201.6" x14ac:dyDescent="0.3">
      <c r="A49" s="4" t="s">
        <v>35</v>
      </c>
      <c r="B49" s="4" t="s">
        <v>18</v>
      </c>
      <c r="C49" s="76" t="s">
        <v>115</v>
      </c>
      <c r="D49" s="75" t="str">
        <f>CONCATENATE("Delta:",'2018 Summary Grades'!$H49,""&amp;CHAR(10)&amp;"OC:",'2018 Summary Grades'!$C49,""&amp;CHAR(10)&amp;"PC:",'2018 Summary Grades'!$D49,""&amp;CHAR(10)&amp;"RE:",'2018 Summary Grades'!$E49,""&amp;CHAR(10)&amp;"NERC:",'2018 Summary Grades'!$F49)</f>
        <v>Delta:0
OC:3
PC:3
RE:3
NERC:3</v>
      </c>
      <c r="E49" s="133" t="str">
        <f>CONCATENATE("Delta:",'2018 Summary Grades'!$N49,""&amp;CHAR(10)&amp;"OC:",'2018 Summary Grades'!$I49,""&amp;CHAR(10)&amp;"PC:",'2018 Summary Grades'!$J49,""&amp;CHAR(10)&amp;"RE:",'2018 Summary Grades'!$K49,""&amp;CHAR(10)&amp;"NERC:",'2018 Summary Grades'!$L49)</f>
        <v>Delta:1
OC:13
PC:12
RE:12
NERC:13</v>
      </c>
      <c r="F49" s="76" t="str">
        <f>CONCATENATE("OC: ",IF(OC!$Y49=0,"No comment",OC!$Y49),""&amp;CHAR(10)&amp;""&amp;CHAR(10)&amp;"PC: ",IF(PC!$Y49=0,"No comment",PC!$Y49),""&amp;CHAR(10)&amp;""&amp;CHAR(10)&amp;"RE: ",IF(RE!$Y49=0,"No comment",RE!$Y49),""&amp;CHAR(10)&amp;""&amp;CHAR(10)&amp;"NERC: ",IF(NERC!$Y49=0,"No comment",NERC!$Y49))</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G49" s="115" t="str">
        <f>CONCATENATE("OC:",OC!D49,"     PC:",PC!D49,"     RE:",RE!D49,"     NERC:",NERC!D49)</f>
        <v>OC:Yes     PC:Yes     RE:Yes     NERC:Yes</v>
      </c>
      <c r="H49" s="115" t="str">
        <f>CONCATENATE("OC:",OC!E49,"     PC:",PC!E49,"     RE:",RE!E49,"     NERC:",NERC!E49)</f>
        <v>OC:No     PC:No     RE:No     NERC:No</v>
      </c>
      <c r="I49" s="115" t="str">
        <f>CONCATENATE("OC:",OC!F49,"     PC:",PC!F49,"     RE:",RE!F49,"     NERC:",NERC!F49)</f>
        <v>OC:No     PC:No     RE:No     NERC:No</v>
      </c>
      <c r="J49" s="115" t="str">
        <f>CONCATENATE("OC:",OC!G49,"     PC:",PC!G49,"     RE:",RE!G49,"     NERC:",NERC!G49)</f>
        <v>OC:Yes     PC:Yes     RE:Yes     NERC:Yes</v>
      </c>
      <c r="K49" s="115" t="str">
        <f>CONCATENATE("OC:",OC!H49,"     PC:",PC!H49,"     RE:",RE!H49,"     NERC:",NERC!H49)</f>
        <v>OC:Yes     PC:Yes     RE:Yes     NERC:Yes</v>
      </c>
      <c r="L49" s="115" t="str">
        <f>CONCATENATE("OC:",OC!I49,"     PC:",PC!I49,"     RE:",RE!I49,"     NERC:",NERC!I49)</f>
        <v>OC:Yes     PC:Yes     RE:Yes     NERC:Yes</v>
      </c>
      <c r="M49" s="115" t="str">
        <f>CONCATENATE("OC:",OC!J49,"     PC:",PC!J49,"     RE:",RE!J49,"     NERC:",NERC!J49)</f>
        <v>OC:Yes     PC:No     RE:Yes     NERC:Yes</v>
      </c>
      <c r="N49" s="115" t="str">
        <f>CONCATENATE("OC:",OC!K49,"     PC:",PC!K49,"     RE:",RE!K49,"     NERC:",NERC!K49)</f>
        <v>OC:Yes     PC:Yes     RE:No     NERC:Yes</v>
      </c>
      <c r="O49" s="115" t="str">
        <f>CONCATENATE("OC:",OC!L49,"     PC:",PC!L49,"     RE:",RE!L49,"     NERC:",NERC!L49)</f>
        <v>OC:Yes     PC:Yes     RE:Yes     NERC:Yes</v>
      </c>
      <c r="P49" s="115" t="str">
        <f>CONCATENATE("OC:",OC!M49,"     PC:",PC!M49,"     RE:",RE!M49,"     NERC:",NERC!M49)</f>
        <v>OC:Yes     PC:Yes     RE:Yes     NERC:Yes</v>
      </c>
      <c r="Q49" s="115" t="str">
        <f>CONCATENATE("OC:",OC!N49,"     PC:",PC!N49,"     RE:",RE!N49,"     NERC:",NERC!N49)</f>
        <v>OC:Yes     PC:Yes     RE:Yes     NERC:Yes</v>
      </c>
      <c r="R49" s="115" t="str">
        <f>CONCATENATE("OC:",OC!O49,"     PC:",PC!O49,"     RE:",RE!O49,"     NERC:",NERC!O49)</f>
        <v>OC:Yes     PC:Yes     RE:Yes     NERC:Yes</v>
      </c>
      <c r="S49" s="115" t="str">
        <f>CONCATENATE("OC:",OC!P49,"     PC:",PC!P49,"     RE:",RE!P49,"     NERC:",NERC!P49)</f>
        <v>OC:Yes     PC:Yes     RE:Yes     NERC:Yes</v>
      </c>
      <c r="T49" s="115" t="str">
        <f>CONCATENATE("OC:",OC!Q49,"     PC:",PC!Q49,"     RE:",RE!Q49,"     NERC:",NERC!Q49)</f>
        <v>OC:Yes     PC:Yes     RE:Yes     NERC:Yes</v>
      </c>
      <c r="U49" s="115" t="str">
        <f>CONCATENATE("OC:",OC!R49,"     PC:",PC!R49,"     RE:",RE!R49,"     NERC:",NERC!R49)</f>
        <v>OC:Yes     PC:Yes     RE:Yes     NERC:Yes</v>
      </c>
      <c r="V49" s="115" t="str">
        <f>CONCATENATE("OC:",OC!S49,"     PC:",PC!S49,"     RE:",RE!S49,"     NERC:",NERC!S49)</f>
        <v>OC:Yes     PC:Yes     RE:Yes     NERC:Yes</v>
      </c>
      <c r="W49" s="115" t="str">
        <f>CONCATENATE("OC:",OC!T49,"     PC:",PC!T49,"     RE:",RE!T49,"     NERC:",NERC!T49)</f>
        <v>OC:Yes     PC:Yes     RE:Yes     NERC:Yes</v>
      </c>
      <c r="X49" s="115" t="str">
        <f>CONCATENATE("OC:",OC!U49,"     PC:",PC!U49,"     RE:",RE!U49,"     NERC:",NERC!U49)</f>
        <v>OC:Yes     PC:Yes     RE:Yes     NERC:Yes</v>
      </c>
      <c r="Y49" s="115" t="str">
        <f>CONCATENATE("OC:",OC!V49,"     PC:",PC!V49,"     RE:",RE!V49,"     NERC:",NERC!V49)</f>
        <v>OC:Yes     PC:No     RE:Yes     NERC:Yes</v>
      </c>
      <c r="Z49" s="75" t="str">
        <f>CONCATENATE("Delta:",'2018 Summary Grades'!$H49,""&amp;CHAR(10)&amp;"OC:",'2018 Summary Grades'!$C49,""&amp;CHAR(10)&amp;"PC:",'2018 Summary Grades'!$D49,""&amp;CHAR(10)&amp;"RE:",'2018 Summary Grades'!$E49,""&amp;CHAR(10)&amp;"NERC:",'2018 Summary Grades'!$F49)</f>
        <v>Delta:0
OC:3
PC:3
RE:3
NERC:3</v>
      </c>
      <c r="AA49" s="133" t="str">
        <f>CONCATENATE("Delta:",'2018 Summary Grades'!$N49,""&amp;CHAR(10)&amp;"OC:",'2018 Summary Grades'!$I49,""&amp;CHAR(10)&amp;"PC:",'2018 Summary Grades'!$J49,""&amp;CHAR(10)&amp;"RE:",'2018 Summary Grades'!$K49,""&amp;CHAR(10)&amp;"NERC:",'2018 Summary Grades'!$L49)</f>
        <v>Delta:1
OC:13
PC:12
RE:12
NERC:13</v>
      </c>
      <c r="AB49" s="76" t="str">
        <f>CONCATENATE("OC: ",IF(OC!$Y49=0,"No comment",OC!$Y49),""&amp;CHAR(10)&amp;""&amp;CHAR(10)&amp;"PC: ",IF(PC!$Y49=0,"No comment",PC!$Y49),""&amp;CHAR(10)&amp;""&amp;CHAR(10)&amp;"RE: ",IF(RE!$Y49=0,"No comment",RE!$Y49),""&amp;CHAR(10)&amp;""&amp;CHAR(10)&amp;"NERC: ",IF(NERC!$Y49=0,"No comment",NERC!$Y49))</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AC49" s="76" t="str">
        <f>OC!$Y49</f>
        <v>Standard being replaced by MOD-001-2 which is currently awaiting FERC approval. Any effort on this standard should wait until the new standard is approved and review the new standard.</v>
      </c>
      <c r="AD49" s="76" t="str">
        <f>PC!$Y49</f>
        <v>We believe this standard would be better as a business practice than a standalone standard.</v>
      </c>
      <c r="AE49" s="76">
        <f>RE!$Y49</f>
        <v>0</v>
      </c>
      <c r="AF49" s="76">
        <f>NERC!$Y49</f>
        <v>0</v>
      </c>
      <c r="AG49" s="117"/>
      <c r="AH49" s="117"/>
      <c r="AI49" s="117"/>
      <c r="AJ49" s="117"/>
    </row>
    <row r="50" spans="1:36" s="3" customFormat="1" ht="244.8" x14ac:dyDescent="0.3">
      <c r="A50" s="4" t="s">
        <v>35</v>
      </c>
      <c r="B50" s="4" t="s">
        <v>19</v>
      </c>
      <c r="C50" s="76" t="s">
        <v>116</v>
      </c>
      <c r="D50" s="75" t="str">
        <f>CONCATENATE("Delta:",'2018 Summary Grades'!$H50,""&amp;CHAR(10)&amp;"OC:",'2018 Summary Grades'!$C50,""&amp;CHAR(10)&amp;"PC:",'2018 Summary Grades'!$D50,""&amp;CHAR(10)&amp;"RE:",'2018 Summary Grades'!$E50,""&amp;CHAR(10)&amp;"NERC:",'2018 Summary Grades'!$F50)</f>
        <v>Delta:0
OC:3
PC:3
RE:3
NERC:3</v>
      </c>
      <c r="E50" s="133" t="str">
        <f>CONCATENATE("Delta:",'2018 Summary Grades'!$N50,""&amp;CHAR(10)&amp;"OC:",'2018 Summary Grades'!$I50,""&amp;CHAR(10)&amp;"PC:",'2018 Summary Grades'!$J50,""&amp;CHAR(10)&amp;"RE:",'2018 Summary Grades'!$K50,""&amp;CHAR(10)&amp;"NERC:",'2018 Summary Grades'!$L50)</f>
        <v>Delta:1
OC:13
PC:12
RE:12
NERC:13</v>
      </c>
      <c r="F50" s="76" t="str">
        <f>CONCATENATE("OC: ",IF(OC!$Y50=0,"No comment",OC!$Y50),""&amp;CHAR(10)&amp;""&amp;CHAR(10)&amp;"PC: ",IF(PC!$Y50=0,"No comment",PC!$Y50),""&amp;CHAR(10)&amp;""&amp;CHAR(10)&amp;"RE: ",IF(RE!$Y50=0,"No comment",RE!$Y50),""&amp;CHAR(10)&amp;""&amp;CHAR(10)&amp;"NERC: ",IF(NERC!$Y50=0,"No comment",NERC!$Y50))</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G50" s="115" t="str">
        <f>CONCATENATE("OC:",OC!D50,"     PC:",PC!D50,"     RE:",RE!D50,"     NERC:",NERC!D50)</f>
        <v>OC:Yes     PC:Yes     RE:Yes     NERC:Yes</v>
      </c>
      <c r="H50" s="115" t="str">
        <f>CONCATENATE("OC:",OC!E50,"     PC:",PC!E50,"     RE:",RE!E50,"     NERC:",NERC!E50)</f>
        <v>OC:No     PC:No     RE:No     NERC:No</v>
      </c>
      <c r="I50" s="115" t="str">
        <f>CONCATENATE("OC:",OC!F50,"     PC:",PC!F50,"     RE:",RE!F50,"     NERC:",NERC!F50)</f>
        <v>OC:No     PC:No     RE:No     NERC:No</v>
      </c>
      <c r="J50" s="115" t="str">
        <f>CONCATENATE("OC:",OC!G50,"     PC:",PC!G50,"     RE:",RE!G50,"     NERC:",NERC!G50)</f>
        <v>OC:Yes     PC:Yes     RE:Yes     NERC:Yes</v>
      </c>
      <c r="K50" s="115" t="str">
        <f>CONCATENATE("OC:",OC!H50,"     PC:",PC!H50,"     RE:",RE!H50,"     NERC:",NERC!H50)</f>
        <v>OC:Yes     PC:Yes     RE:Yes     NERC:Yes</v>
      </c>
      <c r="L50" s="115" t="str">
        <f>CONCATENATE("OC:",OC!I50,"     PC:",PC!I50,"     RE:",RE!I50,"     NERC:",NERC!I50)</f>
        <v>OC:Yes     PC:Yes     RE:Yes     NERC:Yes</v>
      </c>
      <c r="M50" s="115" t="str">
        <f>CONCATENATE("OC:",OC!J50,"     PC:",PC!J50,"     RE:",RE!J50,"     NERC:",NERC!J50)</f>
        <v>OC:Yes     PC:No     RE:Yes     NERC:Yes</v>
      </c>
      <c r="N50" s="115" t="str">
        <f>CONCATENATE("OC:",OC!K50,"     PC:",PC!K50,"     RE:",RE!K50,"     NERC:",NERC!K50)</f>
        <v>OC:Yes     PC:Yes     RE:No     NERC:Yes</v>
      </c>
      <c r="O50" s="115" t="str">
        <f>CONCATENATE("OC:",OC!L50,"     PC:",PC!L50,"     RE:",RE!L50,"     NERC:",NERC!L50)</f>
        <v>OC:Yes     PC:Yes     RE:Yes     NERC:Yes</v>
      </c>
      <c r="P50" s="115" t="str">
        <f>CONCATENATE("OC:",OC!M50,"     PC:",PC!M50,"     RE:",RE!M50,"     NERC:",NERC!M50)</f>
        <v>OC:Yes     PC:Yes     RE:Yes     NERC:Yes</v>
      </c>
      <c r="Q50" s="115" t="str">
        <f>CONCATENATE("OC:",OC!N50,"     PC:",PC!N50,"     RE:",RE!N50,"     NERC:",NERC!N50)</f>
        <v>OC:Yes     PC:Yes     RE:Yes     NERC:Yes</v>
      </c>
      <c r="R50" s="115" t="str">
        <f>CONCATENATE("OC:",OC!O50,"     PC:",PC!O50,"     RE:",RE!O50,"     NERC:",NERC!O50)</f>
        <v>OC:Yes     PC:Yes     RE:Yes     NERC:Yes</v>
      </c>
      <c r="S50" s="115" t="str">
        <f>CONCATENATE("OC:",OC!P50,"     PC:",PC!P50,"     RE:",RE!P50,"     NERC:",NERC!P50)</f>
        <v>OC:Yes     PC:Yes     RE:Yes     NERC:Yes</v>
      </c>
      <c r="T50" s="115" t="str">
        <f>CONCATENATE("OC:",OC!Q50,"     PC:",PC!Q50,"     RE:",RE!Q50,"     NERC:",NERC!Q50)</f>
        <v>OC:Yes     PC:Yes     RE:Yes     NERC:Yes</v>
      </c>
      <c r="U50" s="115" t="str">
        <f>CONCATENATE("OC:",OC!R50,"     PC:",PC!R50,"     RE:",RE!R50,"     NERC:",NERC!R50)</f>
        <v>OC:Yes     PC:Yes     RE:Yes     NERC:Yes</v>
      </c>
      <c r="V50" s="115" t="str">
        <f>CONCATENATE("OC:",OC!S50,"     PC:",PC!S50,"     RE:",RE!S50,"     NERC:",NERC!S50)</f>
        <v>OC:Yes     PC:Yes     RE:Yes     NERC:Yes</v>
      </c>
      <c r="W50" s="115" t="str">
        <f>CONCATENATE("OC:",OC!T50,"     PC:",PC!T50,"     RE:",RE!T50,"     NERC:",NERC!T50)</f>
        <v>OC:Yes     PC:Yes     RE:Yes     NERC:Yes</v>
      </c>
      <c r="X50" s="115" t="str">
        <f>CONCATENATE("OC:",OC!U50,"     PC:",PC!U50,"     RE:",RE!U50,"     NERC:",NERC!U50)</f>
        <v>OC:Yes     PC:Yes     RE:Yes     NERC:Yes</v>
      </c>
      <c r="Y50" s="115" t="str">
        <f>CONCATENATE("OC:",OC!V50,"     PC:",PC!V50,"     RE:",RE!V50,"     NERC:",NERC!V50)</f>
        <v>OC:Yes     PC:No     RE:Yes     NERC:Yes</v>
      </c>
      <c r="Z50" s="75" t="str">
        <f>CONCATENATE("Delta:",'2018 Summary Grades'!$H50,""&amp;CHAR(10)&amp;"OC:",'2018 Summary Grades'!$C50,""&amp;CHAR(10)&amp;"PC:",'2018 Summary Grades'!$D50,""&amp;CHAR(10)&amp;"RE:",'2018 Summary Grades'!$E50,""&amp;CHAR(10)&amp;"NERC:",'2018 Summary Grades'!$F50)</f>
        <v>Delta:0
OC:3
PC:3
RE:3
NERC:3</v>
      </c>
      <c r="AA50" s="133" t="str">
        <f>CONCATENATE("Delta:",'2018 Summary Grades'!$N50,""&amp;CHAR(10)&amp;"OC:",'2018 Summary Grades'!$I50,""&amp;CHAR(10)&amp;"PC:",'2018 Summary Grades'!$J50,""&amp;CHAR(10)&amp;"RE:",'2018 Summary Grades'!$K50,""&amp;CHAR(10)&amp;"NERC:",'2018 Summary Grades'!$L50)</f>
        <v>Delta:1
OC:13
PC:12
RE:12
NERC:13</v>
      </c>
      <c r="AB50" s="76" t="str">
        <f>CONCATENATE("OC: ",IF(OC!$Y50=0,"No comment",OC!$Y50),""&amp;CHAR(10)&amp;""&amp;CHAR(10)&amp;"PC: ",IF(PC!$Y50=0,"No comment",PC!$Y50),""&amp;CHAR(10)&amp;""&amp;CHAR(10)&amp;"RE: ",IF(RE!$Y50=0,"No comment",RE!$Y50),""&amp;CHAR(10)&amp;""&amp;CHAR(10)&amp;"NERC: ",IF(NERC!$Y50=0,"No comment",NERC!$Y50))</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AC50" s="76" t="str">
        <f>OC!$Y50</f>
        <v>Standard being replaced by MOD-001-2 which is currently awaiting FERC approval. Any effort on this standard should wait until the new standard is approved and review the new standard.</v>
      </c>
      <c r="AD50" s="76" t="str">
        <f>PC!$Y50</f>
        <v>We believe this standard would be better as a business practice than a standalone standard.</v>
      </c>
      <c r="AE50" s="76">
        <f>RE!$Y50</f>
        <v>0</v>
      </c>
      <c r="AF50" s="76">
        <f>NERC!$Y50</f>
        <v>0</v>
      </c>
      <c r="AG50" s="117"/>
      <c r="AH50" s="117"/>
      <c r="AI50" s="117"/>
      <c r="AJ50" s="117"/>
    </row>
    <row r="51" spans="1:36" s="3" customFormat="1" ht="409.6" x14ac:dyDescent="0.3">
      <c r="A51" s="4" t="s">
        <v>35</v>
      </c>
      <c r="B51" s="4" t="s">
        <v>20</v>
      </c>
      <c r="C51" s="76" t="s">
        <v>117</v>
      </c>
      <c r="D51" s="75" t="str">
        <f>CONCATENATE("Delta:",'2018 Summary Grades'!$H51,""&amp;CHAR(10)&amp;"OC:",'2018 Summary Grades'!$C51,""&amp;CHAR(10)&amp;"PC:",'2018 Summary Grades'!$D51,""&amp;CHAR(10)&amp;"RE:",'2018 Summary Grades'!$E51,""&amp;CHAR(10)&amp;"NERC:",'2018 Summary Grades'!$F51)</f>
        <v>Delta:0
OC:3
PC:3
RE:3
NERC:3</v>
      </c>
      <c r="E51" s="133" t="str">
        <f>CONCATENATE("Delta:",'2018 Summary Grades'!$N51,""&amp;CHAR(10)&amp;"OC:",'2018 Summary Grades'!$I51,""&amp;CHAR(10)&amp;"PC:",'2018 Summary Grades'!$J51,""&amp;CHAR(10)&amp;"RE:",'2018 Summary Grades'!$K51,""&amp;CHAR(10)&amp;"NERC:",'2018 Summary Grades'!$L51)</f>
        <v>Delta:1
OC:13
PC:12
RE:12
NERC:13</v>
      </c>
      <c r="F51" s="76" t="str">
        <f>CONCATENATE("OC: ",IF(OC!$Y51=0,"No comment",OC!$Y51),""&amp;CHAR(10)&amp;""&amp;CHAR(10)&amp;"PC: ",IF(PC!$Y51=0,"No comment",PC!$Y51),""&amp;CHAR(10)&amp;""&amp;CHAR(10)&amp;"RE: ",IF(RE!$Y51=0,"No comment",RE!$Y51),""&amp;CHAR(10)&amp;""&amp;CHAR(10)&amp;"NERC: ",IF(NERC!$Y51=0,"No comment",NERC!$Y51))</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G51" s="115" t="str">
        <f>CONCATENATE("OC:",OC!D51,"     PC:",PC!D51,"     RE:",RE!D51,"     NERC:",NERC!D51)</f>
        <v>OC:Yes     PC:Yes     RE:Yes     NERC:Yes</v>
      </c>
      <c r="H51" s="115" t="str">
        <f>CONCATENATE("OC:",OC!E51,"     PC:",PC!E51,"     RE:",RE!E51,"     NERC:",NERC!E51)</f>
        <v>OC:No     PC:No     RE:No     NERC:No</v>
      </c>
      <c r="I51" s="115" t="str">
        <f>CONCATENATE("OC:",OC!F51,"     PC:",PC!F51,"     RE:",RE!F51,"     NERC:",NERC!F51)</f>
        <v>OC:No     PC:No     RE:No     NERC:No</v>
      </c>
      <c r="J51" s="115" t="str">
        <f>CONCATENATE("OC:",OC!G51,"     PC:",PC!G51,"     RE:",RE!G51,"     NERC:",NERC!G51)</f>
        <v>OC:Yes     PC:Yes     RE:Yes     NERC:Yes</v>
      </c>
      <c r="K51" s="115" t="str">
        <f>CONCATENATE("OC:",OC!H51,"     PC:",PC!H51,"     RE:",RE!H51,"     NERC:",NERC!H51)</f>
        <v>OC:Yes     PC:Yes     RE:Yes     NERC:Yes</v>
      </c>
      <c r="L51" s="115" t="str">
        <f>CONCATENATE("OC:",OC!I51,"     PC:",PC!I51,"     RE:",RE!I51,"     NERC:",NERC!I51)</f>
        <v>OC:Yes     PC:Yes     RE:Yes     NERC:Yes</v>
      </c>
      <c r="M51" s="115" t="str">
        <f>CONCATENATE("OC:",OC!J51,"     PC:",PC!J51,"     RE:",RE!J51,"     NERC:",NERC!J51)</f>
        <v>OC:Yes     PC:No     RE:Yes     NERC:Yes</v>
      </c>
      <c r="N51" s="115" t="str">
        <f>CONCATENATE("OC:",OC!K51,"     PC:",PC!K51,"     RE:",RE!K51,"     NERC:",NERC!K51)</f>
        <v>OC:Yes     PC:Yes     RE:No     NERC:Yes</v>
      </c>
      <c r="O51" s="115" t="str">
        <f>CONCATENATE("OC:",OC!L51,"     PC:",PC!L51,"     RE:",RE!L51,"     NERC:",NERC!L51)</f>
        <v>OC:Yes     PC:Yes     RE:Yes     NERC:Yes</v>
      </c>
      <c r="P51" s="115" t="str">
        <f>CONCATENATE("OC:",OC!M51,"     PC:",PC!M51,"     RE:",RE!M51,"     NERC:",NERC!M51)</f>
        <v>OC:Yes     PC:Yes     RE:Yes     NERC:Yes</v>
      </c>
      <c r="Q51" s="115" t="str">
        <f>CONCATENATE("OC:",OC!N51,"     PC:",PC!N51,"     RE:",RE!N51,"     NERC:",NERC!N51)</f>
        <v>OC:Yes     PC:Yes     RE:Yes     NERC:Yes</v>
      </c>
      <c r="R51" s="115" t="str">
        <f>CONCATENATE("OC:",OC!O51,"     PC:",PC!O51,"     RE:",RE!O51,"     NERC:",NERC!O51)</f>
        <v>OC:Yes     PC:Yes     RE:Yes     NERC:Yes</v>
      </c>
      <c r="S51" s="115" t="str">
        <f>CONCATENATE("OC:",OC!P51,"     PC:",PC!P51,"     RE:",RE!P51,"     NERC:",NERC!P51)</f>
        <v>OC:Yes     PC:Yes     RE:Yes     NERC:Yes</v>
      </c>
      <c r="T51" s="115" t="str">
        <f>CONCATENATE("OC:",OC!Q51,"     PC:",PC!Q51,"     RE:",RE!Q51,"     NERC:",NERC!Q51)</f>
        <v>OC:Yes     PC:Yes     RE:Yes     NERC:Yes</v>
      </c>
      <c r="U51" s="115" t="str">
        <f>CONCATENATE("OC:",OC!R51,"     PC:",PC!R51,"     RE:",RE!R51,"     NERC:",NERC!R51)</f>
        <v>OC:Yes     PC:Yes     RE:Yes     NERC:Yes</v>
      </c>
      <c r="V51" s="115" t="str">
        <f>CONCATENATE("OC:",OC!S51,"     PC:",PC!S51,"     RE:",RE!S51,"     NERC:",NERC!S51)</f>
        <v>OC:Yes     PC:Yes     RE:Yes     NERC:Yes</v>
      </c>
      <c r="W51" s="115" t="str">
        <f>CONCATENATE("OC:",OC!T51,"     PC:",PC!T51,"     RE:",RE!T51,"     NERC:",NERC!T51)</f>
        <v>OC:Yes     PC:Yes     RE:Yes     NERC:Yes</v>
      </c>
      <c r="X51" s="115" t="str">
        <f>CONCATENATE("OC:",OC!U51,"     PC:",PC!U51,"     RE:",RE!U51,"     NERC:",NERC!U51)</f>
        <v>OC:Yes     PC:Yes     RE:Yes     NERC:Yes</v>
      </c>
      <c r="Y51" s="115" t="str">
        <f>CONCATENATE("OC:",OC!V51,"     PC:",PC!V51,"     RE:",RE!V51,"     NERC:",NERC!V51)</f>
        <v>OC:Yes     PC:No     RE:Yes     NERC:Yes</v>
      </c>
      <c r="Z51" s="75" t="str">
        <f>CONCATENATE("Delta:",'2018 Summary Grades'!$H51,""&amp;CHAR(10)&amp;"OC:",'2018 Summary Grades'!$C51,""&amp;CHAR(10)&amp;"PC:",'2018 Summary Grades'!$D51,""&amp;CHAR(10)&amp;"RE:",'2018 Summary Grades'!$E51,""&amp;CHAR(10)&amp;"NERC:",'2018 Summary Grades'!$F51)</f>
        <v>Delta:0
OC:3
PC:3
RE:3
NERC:3</v>
      </c>
      <c r="AA51" s="133" t="str">
        <f>CONCATENATE("Delta:",'2018 Summary Grades'!$N51,""&amp;CHAR(10)&amp;"OC:",'2018 Summary Grades'!$I51,""&amp;CHAR(10)&amp;"PC:",'2018 Summary Grades'!$J51,""&amp;CHAR(10)&amp;"RE:",'2018 Summary Grades'!$K51,""&amp;CHAR(10)&amp;"NERC:",'2018 Summary Grades'!$L51)</f>
        <v>Delta:1
OC:13
PC:12
RE:12
NERC:13</v>
      </c>
      <c r="AB51" s="76" t="str">
        <f>CONCATENATE("OC: ",IF(OC!$Y51=0,"No comment",OC!$Y51),""&amp;CHAR(10)&amp;""&amp;CHAR(10)&amp;"PC: ",IF(PC!$Y51=0,"No comment",PC!$Y51),""&amp;CHAR(10)&amp;""&amp;CHAR(10)&amp;"RE: ",IF(RE!$Y51=0,"No comment",RE!$Y51),""&amp;CHAR(10)&amp;""&amp;CHAR(10)&amp;"NERC: ",IF(NERC!$Y51=0,"No comment",NERC!$Y51))</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AC51" s="76" t="str">
        <f>OC!$Y51</f>
        <v>Standard being replaced by MOD-001-2 which is currently awaiting FERC approval. Any effort on this standard should wait until the new standard is approved and review the new standard.</v>
      </c>
      <c r="AD51" s="76" t="str">
        <f>PC!$Y51</f>
        <v>We believe this standard would be better as a business practice than a standalone standard.</v>
      </c>
      <c r="AE51" s="76">
        <f>RE!$Y51</f>
        <v>0</v>
      </c>
      <c r="AF51" s="76">
        <f>NERC!$Y51</f>
        <v>0</v>
      </c>
      <c r="AG51" s="117"/>
      <c r="AH51" s="117"/>
      <c r="AI51" s="117"/>
      <c r="AJ51" s="117"/>
    </row>
    <row r="52" spans="1:36" s="3" customFormat="1" ht="244.8" x14ac:dyDescent="0.3">
      <c r="A52" s="4" t="s">
        <v>35</v>
      </c>
      <c r="B52" s="4" t="s">
        <v>21</v>
      </c>
      <c r="C52" s="76" t="s">
        <v>118</v>
      </c>
      <c r="D52" s="75" t="str">
        <f>CONCATENATE("Delta:",'2018 Summary Grades'!$H52,""&amp;CHAR(10)&amp;"OC:",'2018 Summary Grades'!$C52,""&amp;CHAR(10)&amp;"PC:",'2018 Summary Grades'!$D52,""&amp;CHAR(10)&amp;"RE:",'2018 Summary Grades'!$E52,""&amp;CHAR(10)&amp;"NERC:",'2018 Summary Grades'!$F52)</f>
        <v>Delta:0
OC:3
PC:3
RE:3
NERC:3</v>
      </c>
      <c r="E52" s="133" t="str">
        <f>CONCATENATE("Delta:",'2018 Summary Grades'!$N52,""&amp;CHAR(10)&amp;"OC:",'2018 Summary Grades'!$I52,""&amp;CHAR(10)&amp;"PC:",'2018 Summary Grades'!$J52,""&amp;CHAR(10)&amp;"RE:",'2018 Summary Grades'!$K52,""&amp;CHAR(10)&amp;"NERC:",'2018 Summary Grades'!$L52)</f>
        <v>Delta:1
OC:13
PC:12
RE:12
NERC:13</v>
      </c>
      <c r="F52" s="76" t="str">
        <f>CONCATENATE("OC: ",IF(OC!$Y52=0,"No comment",OC!$Y52),""&amp;CHAR(10)&amp;""&amp;CHAR(10)&amp;"PC: ",IF(PC!$Y52=0,"No comment",PC!$Y52),""&amp;CHAR(10)&amp;""&amp;CHAR(10)&amp;"RE: ",IF(RE!$Y52=0,"No comment",RE!$Y52),""&amp;CHAR(10)&amp;""&amp;CHAR(10)&amp;"NERC: ",IF(NERC!$Y52=0,"No comment",NERC!$Y52))</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Should large generator units and/or plants be considered in how the loss of generation impacts TTC and ATC?</v>
      </c>
      <c r="G52" s="115" t="str">
        <f>CONCATENATE("OC:",OC!D52,"     PC:",PC!D52,"     RE:",RE!D52,"     NERC:",NERC!D52)</f>
        <v>OC:Yes     PC:Yes     RE:Yes     NERC:Yes</v>
      </c>
      <c r="H52" s="115" t="str">
        <f>CONCATENATE("OC:",OC!E52,"     PC:",PC!E52,"     RE:",RE!E52,"     NERC:",NERC!E52)</f>
        <v>OC:No     PC:No     RE:No     NERC:No</v>
      </c>
      <c r="I52" s="115" t="str">
        <f>CONCATENATE("OC:",OC!F52,"     PC:",PC!F52,"     RE:",RE!F52,"     NERC:",NERC!F52)</f>
        <v>OC:No     PC:No     RE:No     NERC:No</v>
      </c>
      <c r="J52" s="115" t="str">
        <f>CONCATENATE("OC:",OC!G52,"     PC:",PC!G52,"     RE:",RE!G52,"     NERC:",NERC!G52)</f>
        <v>OC:Yes     PC:Yes     RE:Yes     NERC:Yes</v>
      </c>
      <c r="K52" s="115" t="str">
        <f>CONCATENATE("OC:",OC!H52,"     PC:",PC!H52,"     RE:",RE!H52,"     NERC:",NERC!H52)</f>
        <v>OC:Yes     PC:Yes     RE:Yes     NERC:Yes</v>
      </c>
      <c r="L52" s="115" t="str">
        <f>CONCATENATE("OC:",OC!I52,"     PC:",PC!I52,"     RE:",RE!I52,"     NERC:",NERC!I52)</f>
        <v>OC:Yes     PC:Yes     RE:Yes     NERC:Yes</v>
      </c>
      <c r="M52" s="115" t="str">
        <f>CONCATENATE("OC:",OC!J52,"     PC:",PC!J52,"     RE:",RE!J52,"     NERC:",NERC!J52)</f>
        <v>OC:Yes     PC:No     RE:Yes     NERC:Yes</v>
      </c>
      <c r="N52" s="115" t="str">
        <f>CONCATENATE("OC:",OC!K52,"     PC:",PC!K52,"     RE:",RE!K52,"     NERC:",NERC!K52)</f>
        <v>OC:Yes     PC:Yes     RE:No     NERC:Yes</v>
      </c>
      <c r="O52" s="115" t="str">
        <f>CONCATENATE("OC:",OC!L52,"     PC:",PC!L52,"     RE:",RE!L52,"     NERC:",NERC!L52)</f>
        <v>OC:Yes     PC:Yes     RE:Yes     NERC:Yes</v>
      </c>
      <c r="P52" s="115" t="str">
        <f>CONCATENATE("OC:",OC!M52,"     PC:",PC!M52,"     RE:",RE!M52,"     NERC:",NERC!M52)</f>
        <v>OC:Yes     PC:Yes     RE:Yes     NERC:Yes</v>
      </c>
      <c r="Q52" s="115" t="str">
        <f>CONCATENATE("OC:",OC!N52,"     PC:",PC!N52,"     RE:",RE!N52,"     NERC:",NERC!N52)</f>
        <v>OC:Yes     PC:Yes     RE:Yes     NERC:Yes</v>
      </c>
      <c r="R52" s="115" t="str">
        <f>CONCATENATE("OC:",OC!O52,"     PC:",PC!O52,"     RE:",RE!O52,"     NERC:",NERC!O52)</f>
        <v>OC:Yes     PC:Yes     RE:Yes     NERC:Yes</v>
      </c>
      <c r="S52" s="115" t="str">
        <f>CONCATENATE("OC:",OC!P52,"     PC:",PC!P52,"     RE:",RE!P52,"     NERC:",NERC!P52)</f>
        <v>OC:Yes     PC:Yes     RE:Yes     NERC:Yes</v>
      </c>
      <c r="T52" s="115" t="str">
        <f>CONCATENATE("OC:",OC!Q52,"     PC:",PC!Q52,"     RE:",RE!Q52,"     NERC:",NERC!Q52)</f>
        <v>OC:Yes     PC:Yes     RE:Yes     NERC:Yes</v>
      </c>
      <c r="U52" s="115" t="str">
        <f>CONCATENATE("OC:",OC!R52,"     PC:",PC!R52,"     RE:",RE!R52,"     NERC:",NERC!R52)</f>
        <v>OC:Yes     PC:Yes     RE:Yes     NERC:Yes</v>
      </c>
      <c r="V52" s="115" t="str">
        <f>CONCATENATE("OC:",OC!S52,"     PC:",PC!S52,"     RE:",RE!S52,"     NERC:",NERC!S52)</f>
        <v>OC:Yes     PC:Yes     RE:Yes     NERC:Yes</v>
      </c>
      <c r="W52" s="115" t="str">
        <f>CONCATENATE("OC:",OC!T52,"     PC:",PC!T52,"     RE:",RE!T52,"     NERC:",NERC!T52)</f>
        <v>OC:Yes     PC:Yes     RE:Yes     NERC:Yes</v>
      </c>
      <c r="X52" s="115" t="str">
        <f>CONCATENATE("OC:",OC!U52,"     PC:",PC!U52,"     RE:",RE!U52,"     NERC:",NERC!U52)</f>
        <v>OC:Yes     PC:Yes     RE:Yes     NERC:Yes</v>
      </c>
      <c r="Y52" s="115" t="str">
        <f>CONCATENATE("OC:",OC!V52,"     PC:",PC!V52,"     RE:",RE!V52,"     NERC:",NERC!V52)</f>
        <v>OC:Yes     PC:No     RE:Yes     NERC:Yes</v>
      </c>
      <c r="Z52" s="75" t="str">
        <f>CONCATENATE("Delta:",'2018 Summary Grades'!$H52,""&amp;CHAR(10)&amp;"OC:",'2018 Summary Grades'!$C52,""&amp;CHAR(10)&amp;"PC:",'2018 Summary Grades'!$D52,""&amp;CHAR(10)&amp;"RE:",'2018 Summary Grades'!$E52,""&amp;CHAR(10)&amp;"NERC:",'2018 Summary Grades'!$F52)</f>
        <v>Delta:0
OC:3
PC:3
RE:3
NERC:3</v>
      </c>
      <c r="AA52" s="133" t="str">
        <f>CONCATENATE("Delta:",'2018 Summary Grades'!$N52,""&amp;CHAR(10)&amp;"OC:",'2018 Summary Grades'!$I52,""&amp;CHAR(10)&amp;"PC:",'2018 Summary Grades'!$J52,""&amp;CHAR(10)&amp;"RE:",'2018 Summary Grades'!$K52,""&amp;CHAR(10)&amp;"NERC:",'2018 Summary Grades'!$L52)</f>
        <v>Delta:1
OC:13
PC:12
RE:12
NERC:13</v>
      </c>
      <c r="AB52" s="76" t="str">
        <f>CONCATENATE("OC: ",IF(OC!$Y52=0,"No comment",OC!$Y52),""&amp;CHAR(10)&amp;""&amp;CHAR(10)&amp;"PC: ",IF(PC!$Y52=0,"No comment",PC!$Y52),""&amp;CHAR(10)&amp;""&amp;CHAR(10)&amp;"RE: ",IF(RE!$Y52=0,"No comment",RE!$Y52),""&amp;CHAR(10)&amp;""&amp;CHAR(10)&amp;"NERC: ",IF(NERC!$Y52=0,"No comment",NERC!$Y52))</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Should large generator units and/or plants be considered in how the loss of generation impacts TTC and ATC?</v>
      </c>
      <c r="AC52" s="76" t="str">
        <f>OC!$Y52</f>
        <v>Standard being replaced by MOD-001-2 which is currently awaiting FERC approval. Any effort on this standard should wait until the new standard is approved and review the new standard.</v>
      </c>
      <c r="AD52" s="76" t="str">
        <f>PC!$Y52</f>
        <v>We believe this standard would be better as a business practice than a standalone standard.</v>
      </c>
      <c r="AE52" s="76">
        <f>RE!$Y52</f>
        <v>0</v>
      </c>
      <c r="AF52" s="76" t="str">
        <f>NERC!$Y52</f>
        <v>Should large generator units and/or plants be considered in how the loss of generation impacts TTC and ATC?</v>
      </c>
      <c r="AG52" s="117"/>
      <c r="AH52" s="117"/>
      <c r="AI52" s="117"/>
      <c r="AJ52" s="117"/>
    </row>
    <row r="53" spans="1:36" s="3" customFormat="1" ht="273.60000000000002" x14ac:dyDescent="0.3">
      <c r="A53" s="4" t="s">
        <v>35</v>
      </c>
      <c r="B53" s="4" t="s">
        <v>22</v>
      </c>
      <c r="C53" s="76" t="s">
        <v>119</v>
      </c>
      <c r="D53" s="75" t="str">
        <f>CONCATENATE("Delta:",'2018 Summary Grades'!$H53,""&amp;CHAR(10)&amp;"OC:",'2018 Summary Grades'!$C53,""&amp;CHAR(10)&amp;"PC:",'2018 Summary Grades'!$D53,""&amp;CHAR(10)&amp;"RE:",'2018 Summary Grades'!$E53,""&amp;CHAR(10)&amp;"NERC:",'2018 Summary Grades'!$F53)</f>
        <v>Delta:0
OC:3
PC:3
RE:3
NERC:3</v>
      </c>
      <c r="E53" s="133" t="str">
        <f>CONCATENATE("Delta:",'2018 Summary Grades'!$N53,""&amp;CHAR(10)&amp;"OC:",'2018 Summary Grades'!$I53,""&amp;CHAR(10)&amp;"PC:",'2018 Summary Grades'!$J53,""&amp;CHAR(10)&amp;"RE:",'2018 Summary Grades'!$K53,""&amp;CHAR(10)&amp;"NERC:",'2018 Summary Grades'!$L53)</f>
        <v>Delta:1
OC:13
PC:12
RE:12
NERC:13</v>
      </c>
      <c r="F53" s="76" t="str">
        <f>CONCATENATE("OC: ",IF(OC!$Y53=0,"No comment",OC!$Y53),""&amp;CHAR(10)&amp;""&amp;CHAR(10)&amp;"PC: ",IF(PC!$Y53=0,"No comment",PC!$Y53),""&amp;CHAR(10)&amp;""&amp;CHAR(10)&amp;"RE: ",IF(RE!$Y53=0,"No comment",RE!$Y53),""&amp;CHAR(10)&amp;""&amp;CHAR(10)&amp;"NERC: ",IF(NERC!$Y53=0,"No comment",NERC!$Y53))</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G53" s="115" t="str">
        <f>CONCATENATE("OC:",OC!D53,"     PC:",PC!D53,"     RE:",RE!D53,"     NERC:",NERC!D53)</f>
        <v>OC:Yes     PC:Yes     RE:Yes     NERC:Yes</v>
      </c>
      <c r="H53" s="115" t="str">
        <f>CONCATENATE("OC:",OC!E53,"     PC:",PC!E53,"     RE:",RE!E53,"     NERC:",NERC!E53)</f>
        <v>OC:No     PC:No     RE:No     NERC:No</v>
      </c>
      <c r="I53" s="115" t="str">
        <f>CONCATENATE("OC:",OC!F53,"     PC:",PC!F53,"     RE:",RE!F53,"     NERC:",NERC!F53)</f>
        <v>OC:No     PC:No     RE:No     NERC:No</v>
      </c>
      <c r="J53" s="115" t="str">
        <f>CONCATENATE("OC:",OC!G53,"     PC:",PC!G53,"     RE:",RE!G53,"     NERC:",NERC!G53)</f>
        <v>OC:Yes     PC:Yes     RE:Yes     NERC:Yes</v>
      </c>
      <c r="K53" s="115" t="str">
        <f>CONCATENATE("OC:",OC!H53,"     PC:",PC!H53,"     RE:",RE!H53,"     NERC:",NERC!H53)</f>
        <v>OC:Yes     PC:Yes     RE:Yes     NERC:Yes</v>
      </c>
      <c r="L53" s="115" t="str">
        <f>CONCATENATE("OC:",OC!I53,"     PC:",PC!I53,"     RE:",RE!I53,"     NERC:",NERC!I53)</f>
        <v>OC:Yes     PC:Yes     RE:Yes     NERC:Yes</v>
      </c>
      <c r="M53" s="115" t="str">
        <f>CONCATENATE("OC:",OC!J53,"     PC:",PC!J53,"     RE:",RE!J53,"     NERC:",NERC!J53)</f>
        <v>OC:Yes     PC:No     RE:Yes     NERC:Yes</v>
      </c>
      <c r="N53" s="115" t="str">
        <f>CONCATENATE("OC:",OC!K53,"     PC:",PC!K53,"     RE:",RE!K53,"     NERC:",NERC!K53)</f>
        <v>OC:Yes     PC:Yes     RE:No     NERC:Yes</v>
      </c>
      <c r="O53" s="115" t="str">
        <f>CONCATENATE("OC:",OC!L53,"     PC:",PC!L53,"     RE:",RE!L53,"     NERC:",NERC!L53)</f>
        <v>OC:Yes     PC:Yes     RE:Yes     NERC:Yes</v>
      </c>
      <c r="P53" s="115" t="str">
        <f>CONCATENATE("OC:",OC!M53,"     PC:",PC!M53,"     RE:",RE!M53,"     NERC:",NERC!M53)</f>
        <v>OC:Yes     PC:Yes     RE:Yes     NERC:Yes</v>
      </c>
      <c r="Q53" s="115" t="str">
        <f>CONCATENATE("OC:",OC!N53,"     PC:",PC!N53,"     RE:",RE!N53,"     NERC:",NERC!N53)</f>
        <v>OC:Yes     PC:Yes     RE:Yes     NERC:Yes</v>
      </c>
      <c r="R53" s="115" t="str">
        <f>CONCATENATE("OC:",OC!O53,"     PC:",PC!O53,"     RE:",RE!O53,"     NERC:",NERC!O53)</f>
        <v>OC:Yes     PC:Yes     RE:Yes     NERC:Yes</v>
      </c>
      <c r="S53" s="115" t="str">
        <f>CONCATENATE("OC:",OC!P53,"     PC:",PC!P53,"     RE:",RE!P53,"     NERC:",NERC!P53)</f>
        <v>OC:Yes     PC:Yes     RE:Yes     NERC:Yes</v>
      </c>
      <c r="T53" s="115" t="str">
        <f>CONCATENATE("OC:",OC!Q53,"     PC:",PC!Q53,"     RE:",RE!Q53,"     NERC:",NERC!Q53)</f>
        <v>OC:Yes     PC:Yes     RE:Yes     NERC:Yes</v>
      </c>
      <c r="U53" s="115" t="str">
        <f>CONCATENATE("OC:",OC!R53,"     PC:",PC!R53,"     RE:",RE!R53,"     NERC:",NERC!R53)</f>
        <v>OC:Yes     PC:Yes     RE:Yes     NERC:Yes</v>
      </c>
      <c r="V53" s="115" t="str">
        <f>CONCATENATE("OC:",OC!S53,"     PC:",PC!S53,"     RE:",RE!S53,"     NERC:",NERC!S53)</f>
        <v>OC:Yes     PC:Yes     RE:Yes     NERC:Yes</v>
      </c>
      <c r="W53" s="115" t="str">
        <f>CONCATENATE("OC:",OC!T53,"     PC:",PC!T53,"     RE:",RE!T53,"     NERC:",NERC!T53)</f>
        <v>OC:Yes     PC:Yes     RE:Yes     NERC:Yes</v>
      </c>
      <c r="X53" s="115" t="str">
        <f>CONCATENATE("OC:",OC!U53,"     PC:",PC!U53,"     RE:",RE!U53,"     NERC:",NERC!U53)</f>
        <v>OC:Yes     PC:Yes     RE:Yes     NERC:Yes</v>
      </c>
      <c r="Y53" s="115" t="str">
        <f>CONCATENATE("OC:",OC!V53,"     PC:",PC!V53,"     RE:",RE!V53,"     NERC:",NERC!V53)</f>
        <v>OC:Yes     PC:No     RE:Yes     NERC:Yes</v>
      </c>
      <c r="Z53" s="75" t="str">
        <f>CONCATENATE("Delta:",'2018 Summary Grades'!$H53,""&amp;CHAR(10)&amp;"OC:",'2018 Summary Grades'!$C53,""&amp;CHAR(10)&amp;"PC:",'2018 Summary Grades'!$D53,""&amp;CHAR(10)&amp;"RE:",'2018 Summary Grades'!$E53,""&amp;CHAR(10)&amp;"NERC:",'2018 Summary Grades'!$F53)</f>
        <v>Delta:0
OC:3
PC:3
RE:3
NERC:3</v>
      </c>
      <c r="AA53" s="133" t="str">
        <f>CONCATENATE("Delta:",'2018 Summary Grades'!$N53,""&amp;CHAR(10)&amp;"OC:",'2018 Summary Grades'!$I53,""&amp;CHAR(10)&amp;"PC:",'2018 Summary Grades'!$J53,""&amp;CHAR(10)&amp;"RE:",'2018 Summary Grades'!$K53,""&amp;CHAR(10)&amp;"NERC:",'2018 Summary Grades'!$L53)</f>
        <v>Delta:1
OC:13
PC:12
RE:12
NERC:13</v>
      </c>
      <c r="AB53" s="76" t="str">
        <f>CONCATENATE("OC: ",IF(OC!$Y53=0,"No comment",OC!$Y53),""&amp;CHAR(10)&amp;""&amp;CHAR(10)&amp;"PC: ",IF(PC!$Y53=0,"No comment",PC!$Y53),""&amp;CHAR(10)&amp;""&amp;CHAR(10)&amp;"RE: ",IF(RE!$Y53=0,"No comment",RE!$Y53),""&amp;CHAR(10)&amp;""&amp;CHAR(10)&amp;"NERC: ",IF(NERC!$Y53=0,"No comment",NERC!$Y53))</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AC53" s="76" t="str">
        <f>OC!$Y53</f>
        <v>Standard being replaced by MOD-001-2 which is currently awaiting FERC approval. Any effort on this standard should wait until the new standard is approved and review the new standard.</v>
      </c>
      <c r="AD53" s="76" t="str">
        <f>PC!$Y53</f>
        <v>We believe this standard would be better as a business practice than a standalone standard.</v>
      </c>
      <c r="AE53" s="76">
        <f>RE!$Y53</f>
        <v>0</v>
      </c>
      <c r="AF53" s="76">
        <f>NERC!$Y53</f>
        <v>0</v>
      </c>
      <c r="AG53" s="117"/>
      <c r="AH53" s="117"/>
      <c r="AI53" s="117"/>
      <c r="AJ53" s="117"/>
    </row>
    <row r="54" spans="1:36" s="3" customFormat="1" ht="201.6" x14ac:dyDescent="0.3">
      <c r="A54" s="4" t="s">
        <v>35</v>
      </c>
      <c r="B54" s="4" t="s">
        <v>23</v>
      </c>
      <c r="C54" s="76" t="s">
        <v>120</v>
      </c>
      <c r="D54" s="75" t="str">
        <f>CONCATENATE("Delta:",'2018 Summary Grades'!$H54,""&amp;CHAR(10)&amp;"OC:",'2018 Summary Grades'!$C54,""&amp;CHAR(10)&amp;"PC:",'2018 Summary Grades'!$D54,""&amp;CHAR(10)&amp;"RE:",'2018 Summary Grades'!$E54,""&amp;CHAR(10)&amp;"NERC:",'2018 Summary Grades'!$F54)</f>
        <v>Delta:0
OC:3
PC:3
RE:3
NERC:3</v>
      </c>
      <c r="E54" s="133" t="str">
        <f>CONCATENATE("Delta:",'2018 Summary Grades'!$N54,""&amp;CHAR(10)&amp;"OC:",'2018 Summary Grades'!$I54,""&amp;CHAR(10)&amp;"PC:",'2018 Summary Grades'!$J54,""&amp;CHAR(10)&amp;"RE:",'2018 Summary Grades'!$K54,""&amp;CHAR(10)&amp;"NERC:",'2018 Summary Grades'!$L54)</f>
        <v>Delta:1
OC:13
PC:12
RE:12
NERC:13</v>
      </c>
      <c r="F54" s="76" t="str">
        <f>CONCATENATE("OC: ",IF(OC!$Y54=0,"No comment",OC!$Y54),""&amp;CHAR(10)&amp;""&amp;CHAR(10)&amp;"PC: ",IF(PC!$Y54=0,"No comment",PC!$Y54),""&amp;CHAR(10)&amp;""&amp;CHAR(10)&amp;"RE: ",IF(RE!$Y54=0,"No comment",RE!$Y54),""&amp;CHAR(10)&amp;""&amp;CHAR(10)&amp;"NERC: ",IF(NERC!$Y54=0,"No comment",NERC!$Y54))</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G54" s="115" t="str">
        <f>CONCATENATE("OC:",OC!D54,"     PC:",PC!D54,"     RE:",RE!D54,"     NERC:",NERC!D54)</f>
        <v>OC:Yes     PC:Yes     RE:Yes     NERC:Yes</v>
      </c>
      <c r="H54" s="115" t="str">
        <f>CONCATENATE("OC:",OC!E54,"     PC:",PC!E54,"     RE:",RE!E54,"     NERC:",NERC!E54)</f>
        <v>OC:No     PC:No     RE:No     NERC:No</v>
      </c>
      <c r="I54" s="115" t="str">
        <f>CONCATENATE("OC:",OC!F54,"     PC:",PC!F54,"     RE:",RE!F54,"     NERC:",NERC!F54)</f>
        <v>OC:No     PC:No     RE:No     NERC:No</v>
      </c>
      <c r="J54" s="115" t="str">
        <f>CONCATENATE("OC:",OC!G54,"     PC:",PC!G54,"     RE:",RE!G54,"     NERC:",NERC!G54)</f>
        <v>OC:Yes     PC:Yes     RE:Yes     NERC:Yes</v>
      </c>
      <c r="K54" s="115" t="str">
        <f>CONCATENATE("OC:",OC!H54,"     PC:",PC!H54,"     RE:",RE!H54,"     NERC:",NERC!H54)</f>
        <v>OC:Yes     PC:Yes     RE:Yes     NERC:Yes</v>
      </c>
      <c r="L54" s="115" t="str">
        <f>CONCATENATE("OC:",OC!I54,"     PC:",PC!I54,"     RE:",RE!I54,"     NERC:",NERC!I54)</f>
        <v>OC:Yes     PC:Yes     RE:Yes     NERC:Yes</v>
      </c>
      <c r="M54" s="115" t="str">
        <f>CONCATENATE("OC:",OC!J54,"     PC:",PC!J54,"     RE:",RE!J54,"     NERC:",NERC!J54)</f>
        <v>OC:Yes     PC:No     RE:Yes     NERC:Yes</v>
      </c>
      <c r="N54" s="115" t="str">
        <f>CONCATENATE("OC:",OC!K54,"     PC:",PC!K54,"     RE:",RE!K54,"     NERC:",NERC!K54)</f>
        <v>OC:Yes     PC:Yes     RE:No     NERC:Yes</v>
      </c>
      <c r="O54" s="115" t="str">
        <f>CONCATENATE("OC:",OC!L54,"     PC:",PC!L54,"     RE:",RE!L54,"     NERC:",NERC!L54)</f>
        <v>OC:Yes     PC:Yes     RE:Yes     NERC:Yes</v>
      </c>
      <c r="P54" s="115" t="str">
        <f>CONCATENATE("OC:",OC!M54,"     PC:",PC!M54,"     RE:",RE!M54,"     NERC:",NERC!M54)</f>
        <v>OC:Yes     PC:Yes     RE:Yes     NERC:Yes</v>
      </c>
      <c r="Q54" s="115" t="str">
        <f>CONCATENATE("OC:",OC!N54,"     PC:",PC!N54,"     RE:",RE!N54,"     NERC:",NERC!N54)</f>
        <v>OC:Yes     PC:Yes     RE:Yes     NERC:Yes</v>
      </c>
      <c r="R54" s="115" t="str">
        <f>CONCATENATE("OC:",OC!O54,"     PC:",PC!O54,"     RE:",RE!O54,"     NERC:",NERC!O54)</f>
        <v>OC:Yes     PC:Yes     RE:Yes     NERC:Yes</v>
      </c>
      <c r="S54" s="115" t="str">
        <f>CONCATENATE("OC:",OC!P54,"     PC:",PC!P54,"     RE:",RE!P54,"     NERC:",NERC!P54)</f>
        <v>OC:Yes     PC:Yes     RE:Yes     NERC:Yes</v>
      </c>
      <c r="T54" s="115" t="str">
        <f>CONCATENATE("OC:",OC!Q54,"     PC:",PC!Q54,"     RE:",RE!Q54,"     NERC:",NERC!Q54)</f>
        <v>OC:Yes     PC:Yes     RE:Yes     NERC:Yes</v>
      </c>
      <c r="U54" s="115" t="str">
        <f>CONCATENATE("OC:",OC!R54,"     PC:",PC!R54,"     RE:",RE!R54,"     NERC:",NERC!R54)</f>
        <v>OC:Yes     PC:Yes     RE:Yes     NERC:Yes</v>
      </c>
      <c r="V54" s="115" t="str">
        <f>CONCATENATE("OC:",OC!S54,"     PC:",PC!S54,"     RE:",RE!S54,"     NERC:",NERC!S54)</f>
        <v>OC:Yes     PC:Yes     RE:Yes     NERC:Yes</v>
      </c>
      <c r="W54" s="115" t="str">
        <f>CONCATENATE("OC:",OC!T54,"     PC:",PC!T54,"     RE:",RE!T54,"     NERC:",NERC!T54)</f>
        <v>OC:Yes     PC:Yes     RE:Yes     NERC:Yes</v>
      </c>
      <c r="X54" s="115" t="str">
        <f>CONCATENATE("OC:",OC!U54,"     PC:",PC!U54,"     RE:",RE!U54,"     NERC:",NERC!U54)</f>
        <v>OC:Yes     PC:Yes     RE:Yes     NERC:Yes</v>
      </c>
      <c r="Y54" s="115" t="str">
        <f>CONCATENATE("OC:",OC!V54,"     PC:",PC!V54,"     RE:",RE!V54,"     NERC:",NERC!V54)</f>
        <v>OC:Yes     PC:No     RE:Yes     NERC:Yes</v>
      </c>
      <c r="Z54" s="75" t="str">
        <f>CONCATENATE("Delta:",'2018 Summary Grades'!$H54,""&amp;CHAR(10)&amp;"OC:",'2018 Summary Grades'!$C54,""&amp;CHAR(10)&amp;"PC:",'2018 Summary Grades'!$D54,""&amp;CHAR(10)&amp;"RE:",'2018 Summary Grades'!$E54,""&amp;CHAR(10)&amp;"NERC:",'2018 Summary Grades'!$F54)</f>
        <v>Delta:0
OC:3
PC:3
RE:3
NERC:3</v>
      </c>
      <c r="AA54" s="133" t="str">
        <f>CONCATENATE("Delta:",'2018 Summary Grades'!$N54,""&amp;CHAR(10)&amp;"OC:",'2018 Summary Grades'!$I54,""&amp;CHAR(10)&amp;"PC:",'2018 Summary Grades'!$J54,""&amp;CHAR(10)&amp;"RE:",'2018 Summary Grades'!$K54,""&amp;CHAR(10)&amp;"NERC:",'2018 Summary Grades'!$L54)</f>
        <v>Delta:1
OC:13
PC:12
RE:12
NERC:13</v>
      </c>
      <c r="AB54" s="76" t="str">
        <f>CONCATENATE("OC: ",IF(OC!$Y54=0,"No comment",OC!$Y54),""&amp;CHAR(10)&amp;""&amp;CHAR(10)&amp;"PC: ",IF(PC!$Y54=0,"No comment",PC!$Y54),""&amp;CHAR(10)&amp;""&amp;CHAR(10)&amp;"RE: ",IF(RE!$Y54=0,"No comment",RE!$Y54),""&amp;CHAR(10)&amp;""&amp;CHAR(10)&amp;"NERC: ",IF(NERC!$Y54=0,"No comment",NERC!$Y54))</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AC54" s="76" t="str">
        <f>OC!$Y54</f>
        <v>Standard being replaced by MOD-001-2 which is currently awaiting FERC approval. Any effort on this standard should wait until the new standard is approved and review the new standard.</v>
      </c>
      <c r="AD54" s="76" t="str">
        <f>PC!$Y54</f>
        <v>We believe this standard would be better as a business practice than a standalone standard.</v>
      </c>
      <c r="AE54" s="76">
        <f>RE!$Y54</f>
        <v>0</v>
      </c>
      <c r="AF54" s="76">
        <f>NERC!$Y54</f>
        <v>0</v>
      </c>
      <c r="AG54" s="117"/>
      <c r="AH54" s="117"/>
      <c r="AI54" s="117"/>
      <c r="AJ54" s="117"/>
    </row>
    <row r="55" spans="1:36" s="3" customFormat="1" ht="288" x14ac:dyDescent="0.3">
      <c r="A55" s="4" t="s">
        <v>35</v>
      </c>
      <c r="B55" s="4" t="s">
        <v>27</v>
      </c>
      <c r="C55" s="76" t="s">
        <v>121</v>
      </c>
      <c r="D55" s="75" t="str">
        <f>CONCATENATE("Delta:",'2018 Summary Grades'!$H55,""&amp;CHAR(10)&amp;"OC:",'2018 Summary Grades'!$C55,""&amp;CHAR(10)&amp;"PC:",'2018 Summary Grades'!$D55,""&amp;CHAR(10)&amp;"RE:",'2018 Summary Grades'!$E55,""&amp;CHAR(10)&amp;"NERC:",'2018 Summary Grades'!$F55)</f>
        <v>Delta:0
OC:3
PC:3
RE:3
NERC:3</v>
      </c>
      <c r="E55" s="133" t="str">
        <f>CONCATENATE("Delta:",'2018 Summary Grades'!$N55,""&amp;CHAR(10)&amp;"OC:",'2018 Summary Grades'!$I55,""&amp;CHAR(10)&amp;"PC:",'2018 Summary Grades'!$J55,""&amp;CHAR(10)&amp;"RE:",'2018 Summary Grades'!$K55,""&amp;CHAR(10)&amp;"NERC:",'2018 Summary Grades'!$L55)</f>
        <v>Delta:1
OC:13
PC:12
RE:12
NERC:13</v>
      </c>
      <c r="F55" s="76" t="str">
        <f>CONCATENATE("OC: ",IF(OC!$Y55=0,"No comment",OC!$Y55),""&amp;CHAR(10)&amp;""&amp;CHAR(10)&amp;"PC: ",IF(PC!$Y55=0,"No comment",PC!$Y55),""&amp;CHAR(10)&amp;""&amp;CHAR(10)&amp;"RE: ",IF(RE!$Y55=0,"No comment",RE!$Y55),""&amp;CHAR(10)&amp;""&amp;CHAR(10)&amp;"NERC: ",IF(NERC!$Y55=0,"No comment",NERC!$Y55))</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G55" s="115" t="str">
        <f>CONCATENATE("OC:",OC!D55,"     PC:",PC!D55,"     RE:",RE!D55,"     NERC:",NERC!D55)</f>
        <v>OC:Yes     PC:Yes     RE:Yes     NERC:Yes</v>
      </c>
      <c r="H55" s="115" t="str">
        <f>CONCATENATE("OC:",OC!E55,"     PC:",PC!E55,"     RE:",RE!E55,"     NERC:",NERC!E55)</f>
        <v>OC:No     PC:No     RE:No     NERC:No</v>
      </c>
      <c r="I55" s="115" t="str">
        <f>CONCATENATE("OC:",OC!F55,"     PC:",PC!F55,"     RE:",RE!F55,"     NERC:",NERC!F55)</f>
        <v>OC:No     PC:No     RE:No     NERC:No</v>
      </c>
      <c r="J55" s="115" t="str">
        <f>CONCATENATE("OC:",OC!G55,"     PC:",PC!G55,"     RE:",RE!G55,"     NERC:",NERC!G55)</f>
        <v>OC:Yes     PC:Yes     RE:Yes     NERC:Yes</v>
      </c>
      <c r="K55" s="115" t="str">
        <f>CONCATENATE("OC:",OC!H55,"     PC:",PC!H55,"     RE:",RE!H55,"     NERC:",NERC!H55)</f>
        <v>OC:Yes     PC:Yes     RE:Yes     NERC:Yes</v>
      </c>
      <c r="L55" s="115" t="str">
        <f>CONCATENATE("OC:",OC!I55,"     PC:",PC!I55,"     RE:",RE!I55,"     NERC:",NERC!I55)</f>
        <v>OC:Yes     PC:Yes     RE:Yes     NERC:Yes</v>
      </c>
      <c r="M55" s="115" t="str">
        <f>CONCATENATE("OC:",OC!J55,"     PC:",PC!J55,"     RE:",RE!J55,"     NERC:",NERC!J55)</f>
        <v>OC:Yes     PC:No     RE:Yes     NERC:Yes</v>
      </c>
      <c r="N55" s="115" t="str">
        <f>CONCATENATE("OC:",OC!K55,"     PC:",PC!K55,"     RE:",RE!K55,"     NERC:",NERC!K55)</f>
        <v>OC:Yes     PC:Yes     RE:No     NERC:Yes</v>
      </c>
      <c r="O55" s="115" t="str">
        <f>CONCATENATE("OC:",OC!L55,"     PC:",PC!L55,"     RE:",RE!L55,"     NERC:",NERC!L55)</f>
        <v>OC:Yes     PC:Yes     RE:Yes     NERC:Yes</v>
      </c>
      <c r="P55" s="115" t="str">
        <f>CONCATENATE("OC:",OC!M55,"     PC:",PC!M55,"     RE:",RE!M55,"     NERC:",NERC!M55)</f>
        <v>OC:Yes     PC:Yes     RE:Yes     NERC:Yes</v>
      </c>
      <c r="Q55" s="115" t="str">
        <f>CONCATENATE("OC:",OC!N55,"     PC:",PC!N55,"     RE:",RE!N55,"     NERC:",NERC!N55)</f>
        <v>OC:Yes     PC:Yes     RE:Yes     NERC:Yes</v>
      </c>
      <c r="R55" s="115" t="str">
        <f>CONCATENATE("OC:",OC!O55,"     PC:",PC!O55,"     RE:",RE!O55,"     NERC:",NERC!O55)</f>
        <v>OC:Yes     PC:Yes     RE:Yes     NERC:Yes</v>
      </c>
      <c r="S55" s="115" t="str">
        <f>CONCATENATE("OC:",OC!P55,"     PC:",PC!P55,"     RE:",RE!P55,"     NERC:",NERC!P55)</f>
        <v>OC:Yes     PC:Yes     RE:Yes     NERC:Yes</v>
      </c>
      <c r="T55" s="115" t="str">
        <f>CONCATENATE("OC:",OC!Q55,"     PC:",PC!Q55,"     RE:",RE!Q55,"     NERC:",NERC!Q55)</f>
        <v>OC:Yes     PC:Yes     RE:Yes     NERC:Yes</v>
      </c>
      <c r="U55" s="115" t="str">
        <f>CONCATENATE("OC:",OC!R55,"     PC:",PC!R55,"     RE:",RE!R55,"     NERC:",NERC!R55)</f>
        <v>OC:Yes     PC:Yes     RE:Yes     NERC:Yes</v>
      </c>
      <c r="V55" s="115" t="str">
        <f>CONCATENATE("OC:",OC!S55,"     PC:",PC!S55,"     RE:",RE!S55,"     NERC:",NERC!S55)</f>
        <v>OC:Yes     PC:Yes     RE:Yes     NERC:Yes</v>
      </c>
      <c r="W55" s="115" t="str">
        <f>CONCATENATE("OC:",OC!T55,"     PC:",PC!T55,"     RE:",RE!T55,"     NERC:",NERC!T55)</f>
        <v>OC:Yes     PC:Yes     RE:Yes     NERC:Yes</v>
      </c>
      <c r="X55" s="115" t="str">
        <f>CONCATENATE("OC:",OC!U55,"     PC:",PC!U55,"     RE:",RE!U55,"     NERC:",NERC!U55)</f>
        <v>OC:Yes     PC:Yes     RE:Yes     NERC:Yes</v>
      </c>
      <c r="Y55" s="115" t="str">
        <f>CONCATENATE("OC:",OC!V55,"     PC:",PC!V55,"     RE:",RE!V55,"     NERC:",NERC!V55)</f>
        <v>OC:Yes     PC:No     RE:Yes     NERC:Yes</v>
      </c>
      <c r="Z55" s="75" t="str">
        <f>CONCATENATE("Delta:",'2018 Summary Grades'!$H55,""&amp;CHAR(10)&amp;"OC:",'2018 Summary Grades'!$C55,""&amp;CHAR(10)&amp;"PC:",'2018 Summary Grades'!$D55,""&amp;CHAR(10)&amp;"RE:",'2018 Summary Grades'!$E55,""&amp;CHAR(10)&amp;"NERC:",'2018 Summary Grades'!$F55)</f>
        <v>Delta:0
OC:3
PC:3
RE:3
NERC:3</v>
      </c>
      <c r="AA55" s="133" t="str">
        <f>CONCATENATE("Delta:",'2018 Summary Grades'!$N55,""&amp;CHAR(10)&amp;"OC:",'2018 Summary Grades'!$I55,""&amp;CHAR(10)&amp;"PC:",'2018 Summary Grades'!$J55,""&amp;CHAR(10)&amp;"RE:",'2018 Summary Grades'!$K55,""&amp;CHAR(10)&amp;"NERC:",'2018 Summary Grades'!$L55)</f>
        <v>Delta:1
OC:13
PC:12
RE:12
NERC:13</v>
      </c>
      <c r="AB55" s="76" t="str">
        <f>CONCATENATE("OC: ",IF(OC!$Y55=0,"No comment",OC!$Y55),""&amp;CHAR(10)&amp;""&amp;CHAR(10)&amp;"PC: ",IF(PC!$Y55=0,"No comment",PC!$Y55),""&amp;CHAR(10)&amp;""&amp;CHAR(10)&amp;"RE: ",IF(RE!$Y55=0,"No comment",RE!$Y55),""&amp;CHAR(10)&amp;""&amp;CHAR(10)&amp;"NERC: ",IF(NERC!$Y55=0,"No comment",NERC!$Y55))</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AC55" s="76" t="str">
        <f>OC!$Y55</f>
        <v>Standard being replaced by MOD-001-2 which is currently awaiting FERC approval. Any effort on this standard should wait until the new standard is approved and review the new standard.</v>
      </c>
      <c r="AD55" s="76" t="str">
        <f>PC!$Y55</f>
        <v>We believe this standard would be better as a business practice than a standalone standard.</v>
      </c>
      <c r="AE55" s="76">
        <f>RE!$Y55</f>
        <v>0</v>
      </c>
      <c r="AF55" s="76">
        <f>NERC!$Y55</f>
        <v>0</v>
      </c>
      <c r="AG55" s="117"/>
      <c r="AH55" s="117"/>
      <c r="AI55" s="117"/>
      <c r="AJ55" s="117"/>
    </row>
    <row r="56" spans="1:36" s="3" customFormat="1" ht="244.8" x14ac:dyDescent="0.3">
      <c r="A56" s="4" t="s">
        <v>35</v>
      </c>
      <c r="B56" s="4" t="s">
        <v>28</v>
      </c>
      <c r="C56" s="76" t="s">
        <v>122</v>
      </c>
      <c r="D56" s="75" t="str">
        <f>CONCATENATE("Delta:",'2018 Summary Grades'!$H56,""&amp;CHAR(10)&amp;"OC:",'2018 Summary Grades'!$C56,""&amp;CHAR(10)&amp;"PC:",'2018 Summary Grades'!$D56,""&amp;CHAR(10)&amp;"RE:",'2018 Summary Grades'!$E56,""&amp;CHAR(10)&amp;"NERC:",'2018 Summary Grades'!$F56)</f>
        <v>Delta:0
OC:3
PC:3
RE:3
NERC:3</v>
      </c>
      <c r="E56" s="133" t="str">
        <f>CONCATENATE("Delta:",'2018 Summary Grades'!$N56,""&amp;CHAR(10)&amp;"OC:",'2018 Summary Grades'!$I56,""&amp;CHAR(10)&amp;"PC:",'2018 Summary Grades'!$J56,""&amp;CHAR(10)&amp;"RE:",'2018 Summary Grades'!$K56,""&amp;CHAR(10)&amp;"NERC:",'2018 Summary Grades'!$L56)</f>
        <v>Delta:1
OC:13
PC:12
RE:12
NERC:13</v>
      </c>
      <c r="F56" s="76" t="str">
        <f>CONCATENATE("OC: ",IF(OC!$Y56=0,"No comment",OC!$Y56),""&amp;CHAR(10)&amp;""&amp;CHAR(10)&amp;"PC: ",IF(PC!$Y56=0,"No comment",PC!$Y56),""&amp;CHAR(10)&amp;""&amp;CHAR(10)&amp;"RE: ",IF(RE!$Y56=0,"No comment",RE!$Y56),""&amp;CHAR(10)&amp;""&amp;CHAR(10)&amp;"NERC: ",IF(NERC!$Y56=0,"No comment",NERC!$Y56))</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Is Financial Transmission Rights (FTR) captured in OSNF?</v>
      </c>
      <c r="G56" s="115" t="str">
        <f>CONCATENATE("OC:",OC!D56,"     PC:",PC!D56,"     RE:",RE!D56,"     NERC:",NERC!D56)</f>
        <v>OC:Yes     PC:Yes     RE:Yes     NERC:Yes</v>
      </c>
      <c r="H56" s="115" t="str">
        <f>CONCATENATE("OC:",OC!E56,"     PC:",PC!E56,"     RE:",RE!E56,"     NERC:",NERC!E56)</f>
        <v>OC:No     PC:No     RE:No     NERC:No</v>
      </c>
      <c r="I56" s="115" t="str">
        <f>CONCATENATE("OC:",OC!F56,"     PC:",PC!F56,"     RE:",RE!F56,"     NERC:",NERC!F56)</f>
        <v>OC:No     PC:No     RE:No     NERC:No</v>
      </c>
      <c r="J56" s="115" t="str">
        <f>CONCATENATE("OC:",OC!G56,"     PC:",PC!G56,"     RE:",RE!G56,"     NERC:",NERC!G56)</f>
        <v>OC:Yes     PC:Yes     RE:Yes     NERC:Yes</v>
      </c>
      <c r="K56" s="115" t="str">
        <f>CONCATENATE("OC:",OC!H56,"     PC:",PC!H56,"     RE:",RE!H56,"     NERC:",NERC!H56)</f>
        <v>OC:Yes     PC:Yes     RE:Yes     NERC:Yes</v>
      </c>
      <c r="L56" s="115" t="str">
        <f>CONCATENATE("OC:",OC!I56,"     PC:",PC!I56,"     RE:",RE!I56,"     NERC:",NERC!I56)</f>
        <v>OC:Yes     PC:Yes     RE:Yes     NERC:Yes</v>
      </c>
      <c r="M56" s="115" t="str">
        <f>CONCATENATE("OC:",OC!J56,"     PC:",PC!J56,"     RE:",RE!J56,"     NERC:",NERC!J56)</f>
        <v>OC:Yes     PC:No     RE:Yes     NERC:Yes</v>
      </c>
      <c r="N56" s="115" t="str">
        <f>CONCATENATE("OC:",OC!K56,"     PC:",PC!K56,"     RE:",RE!K56,"     NERC:",NERC!K56)</f>
        <v>OC:Yes     PC:Yes     RE:No     NERC:Yes</v>
      </c>
      <c r="O56" s="115" t="str">
        <f>CONCATENATE("OC:",OC!L56,"     PC:",PC!L56,"     RE:",RE!L56,"     NERC:",NERC!L56)</f>
        <v>OC:Yes     PC:Yes     RE:Yes     NERC:Yes</v>
      </c>
      <c r="P56" s="115" t="str">
        <f>CONCATENATE("OC:",OC!M56,"     PC:",PC!M56,"     RE:",RE!M56,"     NERC:",NERC!M56)</f>
        <v>OC:Yes     PC:Yes     RE:Yes     NERC:Yes</v>
      </c>
      <c r="Q56" s="115" t="str">
        <f>CONCATENATE("OC:",OC!N56,"     PC:",PC!N56,"     RE:",RE!N56,"     NERC:",NERC!N56)</f>
        <v>OC:Yes     PC:Yes     RE:Yes     NERC:Yes</v>
      </c>
      <c r="R56" s="115" t="str">
        <f>CONCATENATE("OC:",OC!O56,"     PC:",PC!O56,"     RE:",RE!O56,"     NERC:",NERC!O56)</f>
        <v>OC:Yes     PC:Yes     RE:Yes     NERC:Yes</v>
      </c>
      <c r="S56" s="115" t="str">
        <f>CONCATENATE("OC:",OC!P56,"     PC:",PC!P56,"     RE:",RE!P56,"     NERC:",NERC!P56)</f>
        <v>OC:Yes     PC:Yes     RE:Yes     NERC:Yes</v>
      </c>
      <c r="T56" s="115" t="str">
        <f>CONCATENATE("OC:",OC!Q56,"     PC:",PC!Q56,"     RE:",RE!Q56,"     NERC:",NERC!Q56)</f>
        <v>OC:Yes     PC:Yes     RE:Yes     NERC:Yes</v>
      </c>
      <c r="U56" s="115" t="str">
        <f>CONCATENATE("OC:",OC!R56,"     PC:",PC!R56,"     RE:",RE!R56,"     NERC:",NERC!R56)</f>
        <v>OC:Yes     PC:Yes     RE:Yes     NERC:Yes</v>
      </c>
      <c r="V56" s="115" t="str">
        <f>CONCATENATE("OC:",OC!S56,"     PC:",PC!S56,"     RE:",RE!S56,"     NERC:",NERC!S56)</f>
        <v>OC:Yes     PC:Yes     RE:Yes     NERC:Yes</v>
      </c>
      <c r="W56" s="115" t="str">
        <f>CONCATENATE("OC:",OC!T56,"     PC:",PC!T56,"     RE:",RE!T56,"     NERC:",NERC!T56)</f>
        <v>OC:Yes     PC:Yes     RE:Yes     NERC:Yes</v>
      </c>
      <c r="X56" s="115" t="str">
        <f>CONCATENATE("OC:",OC!U56,"     PC:",PC!U56,"     RE:",RE!U56,"     NERC:",NERC!U56)</f>
        <v>OC:Yes     PC:Yes     RE:Yes     NERC:Yes</v>
      </c>
      <c r="Y56" s="115" t="str">
        <f>CONCATENATE("OC:",OC!V56,"     PC:",PC!V56,"     RE:",RE!V56,"     NERC:",NERC!V56)</f>
        <v>OC:Yes     PC:No     RE:Yes     NERC:Yes</v>
      </c>
      <c r="Z56" s="75" t="str">
        <f>CONCATENATE("Delta:",'2018 Summary Grades'!$H56,""&amp;CHAR(10)&amp;"OC:",'2018 Summary Grades'!$C56,""&amp;CHAR(10)&amp;"PC:",'2018 Summary Grades'!$D56,""&amp;CHAR(10)&amp;"RE:",'2018 Summary Grades'!$E56,""&amp;CHAR(10)&amp;"NERC:",'2018 Summary Grades'!$F56)</f>
        <v>Delta:0
OC:3
PC:3
RE:3
NERC:3</v>
      </c>
      <c r="AA56" s="133" t="str">
        <f>CONCATENATE("Delta:",'2018 Summary Grades'!$N56,""&amp;CHAR(10)&amp;"OC:",'2018 Summary Grades'!$I56,""&amp;CHAR(10)&amp;"PC:",'2018 Summary Grades'!$J56,""&amp;CHAR(10)&amp;"RE:",'2018 Summary Grades'!$K56,""&amp;CHAR(10)&amp;"NERC:",'2018 Summary Grades'!$L56)</f>
        <v>Delta:1
OC:13
PC:12
RE:12
NERC:13</v>
      </c>
      <c r="AB56" s="76" t="str">
        <f>CONCATENATE("OC: ",IF(OC!$Y56=0,"No comment",OC!$Y56),""&amp;CHAR(10)&amp;""&amp;CHAR(10)&amp;"PC: ",IF(PC!$Y56=0,"No comment",PC!$Y56),""&amp;CHAR(10)&amp;""&amp;CHAR(10)&amp;"RE: ",IF(RE!$Y56=0,"No comment",RE!$Y56),""&amp;CHAR(10)&amp;""&amp;CHAR(10)&amp;"NERC: ",IF(NERC!$Y56=0,"No comment",NERC!$Y56))</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Is Financial Transmission Rights (FTR) captured in OSNF?</v>
      </c>
      <c r="AC56" s="76" t="str">
        <f>OC!$Y56</f>
        <v>Standard being replaced by MOD-001-2 which is currently awaiting FERC approval. Any effort on this standard should wait until the new standard is approved and review the new standard.</v>
      </c>
      <c r="AD56" s="76" t="str">
        <f>PC!$Y56</f>
        <v>We believe this standard would be better as a business practice than a standalone standard.</v>
      </c>
      <c r="AE56" s="76">
        <f>RE!$Y56</f>
        <v>0</v>
      </c>
      <c r="AF56" s="76" t="str">
        <f>NERC!$Y56</f>
        <v>Is Financial Transmission Rights (FTR) captured in OSNF?</v>
      </c>
      <c r="AG56" s="117"/>
      <c r="AH56" s="117"/>
      <c r="AI56" s="117"/>
      <c r="AJ56" s="117"/>
    </row>
  </sheetData>
  <sheetProtection formatColumns="0" formatRows="0" sort="0" autoFilter="0"/>
  <autoFilter ref="A3:AF56"/>
  <mergeCells count="2">
    <mergeCell ref="J1:L1"/>
    <mergeCell ref="M1:Y1"/>
  </mergeCells>
  <conditionalFormatting sqref="J4:Y56">
    <cfRule type="containsText" dxfId="0" priority="1" operator="containsText" text="No">
      <formula>NOT(ISERROR(SEARCH("No",J4)))</formula>
    </cfRule>
  </conditionalFormatting>
  <pageMargins left="0.7" right="0.7" top="0.75" bottom="0.75" header="0.3" footer="0.3"/>
  <pageSetup scale="70"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56"/>
  <sheetViews>
    <sheetView zoomScaleNormal="100" workbookViewId="0">
      <pane xSplit="3" ySplit="3" topLeftCell="D4" activePane="bottomRight" state="frozen"/>
      <selection pane="topRight" activeCell="D1" sqref="D1"/>
      <selection pane="bottomLeft" activeCell="A4" sqref="A4"/>
      <selection pane="bottomRight"/>
    </sheetView>
  </sheetViews>
  <sheetFormatPr defaultRowHeight="14.4" x14ac:dyDescent="0.3"/>
  <cols>
    <col min="1" max="1" width="11.5546875" bestFit="1" customWidth="1"/>
    <col min="2" max="2" width="8.109375" customWidth="1"/>
    <col min="3" max="3" width="110.21875" style="2" customWidth="1"/>
    <col min="4" max="4" width="24.6640625" customWidth="1"/>
    <col min="5" max="6" width="19.6640625" customWidth="1"/>
    <col min="7" max="7" width="28.88671875" customWidth="1"/>
    <col min="8" max="8" width="20.21875" bestFit="1" customWidth="1"/>
    <col min="9" max="9" width="22.5546875" bestFit="1" customWidth="1"/>
    <col min="10" max="10" width="25.33203125" customWidth="1"/>
    <col min="11" max="11" width="40" customWidth="1"/>
    <col min="12" max="12" width="15.44140625" customWidth="1"/>
    <col min="13" max="13" width="17.44140625" customWidth="1"/>
    <col min="14" max="15" width="19.6640625" customWidth="1"/>
    <col min="16" max="16" width="16.44140625" customWidth="1"/>
    <col min="17" max="17" width="19.6640625" customWidth="1"/>
    <col min="18" max="18" width="15.44140625" customWidth="1"/>
    <col min="19" max="21" width="19.6640625" customWidth="1"/>
    <col min="22" max="22" width="30.88671875" style="1" customWidth="1"/>
    <col min="23" max="24" width="19.6640625" customWidth="1"/>
    <col min="25" max="25" width="40.44140625" style="2" customWidth="1"/>
    <col min="26" max="27" width="19.6640625" customWidth="1"/>
  </cols>
  <sheetData>
    <row r="1" spans="1:25" s="86" customFormat="1" ht="18" x14ac:dyDescent="0.35">
      <c r="A1" s="77"/>
      <c r="B1" s="78"/>
      <c r="C1" s="79"/>
      <c r="D1" s="80"/>
      <c r="E1" s="81"/>
      <c r="F1" s="82"/>
      <c r="G1" s="147" t="s">
        <v>1</v>
      </c>
      <c r="H1" s="147"/>
      <c r="I1" s="147"/>
      <c r="J1" s="148" t="s">
        <v>2</v>
      </c>
      <c r="K1" s="148"/>
      <c r="L1" s="148"/>
      <c r="M1" s="148"/>
      <c r="N1" s="148"/>
      <c r="O1" s="148"/>
      <c r="P1" s="148"/>
      <c r="Q1" s="148"/>
      <c r="R1" s="148"/>
      <c r="S1" s="148"/>
      <c r="T1" s="148"/>
      <c r="U1" s="148"/>
      <c r="V1" s="148"/>
      <c r="W1" s="83"/>
      <c r="X1" s="84"/>
      <c r="Y1" s="85"/>
    </row>
    <row r="2" spans="1:25" s="86" customFormat="1" ht="21.6" customHeight="1" x14ac:dyDescent="0.35">
      <c r="A2" s="87"/>
      <c r="B2" s="88"/>
      <c r="C2" s="89"/>
      <c r="D2" s="90"/>
      <c r="E2" s="91"/>
      <c r="F2" s="92"/>
      <c r="G2" s="93"/>
      <c r="H2" s="93"/>
      <c r="I2" s="93"/>
      <c r="J2" s="94" t="s">
        <v>147</v>
      </c>
      <c r="K2" s="94" t="s">
        <v>148</v>
      </c>
      <c r="L2" s="135" t="s">
        <v>149</v>
      </c>
      <c r="M2" s="135" t="s">
        <v>150</v>
      </c>
      <c r="N2" s="135" t="s">
        <v>151</v>
      </c>
      <c r="O2" s="135" t="s">
        <v>152</v>
      </c>
      <c r="P2" s="135" t="s">
        <v>153</v>
      </c>
      <c r="Q2" s="135" t="s">
        <v>154</v>
      </c>
      <c r="R2" s="135" t="s">
        <v>155</v>
      </c>
      <c r="S2" s="135" t="s">
        <v>156</v>
      </c>
      <c r="T2" s="135" t="s">
        <v>157</v>
      </c>
      <c r="U2" s="135" t="s">
        <v>158</v>
      </c>
      <c r="V2" s="135" t="s">
        <v>159</v>
      </c>
      <c r="W2" s="95"/>
      <c r="X2" s="96"/>
      <c r="Y2" s="97"/>
    </row>
    <row r="3" spans="1:25" s="86" customFormat="1" ht="79.95" customHeight="1" x14ac:dyDescent="0.3">
      <c r="A3" s="98" t="s">
        <v>0</v>
      </c>
      <c r="B3" s="99" t="s">
        <v>7</v>
      </c>
      <c r="C3" s="100" t="s">
        <v>60</v>
      </c>
      <c r="D3" s="101" t="s">
        <v>39</v>
      </c>
      <c r="E3" s="102" t="s">
        <v>40</v>
      </c>
      <c r="F3" s="103" t="s">
        <v>41</v>
      </c>
      <c r="G3" s="104" t="s">
        <v>45</v>
      </c>
      <c r="H3" s="105" t="s">
        <v>46</v>
      </c>
      <c r="I3" s="104" t="s">
        <v>47</v>
      </c>
      <c r="J3" s="106" t="s">
        <v>48</v>
      </c>
      <c r="K3" s="107" t="s">
        <v>49</v>
      </c>
      <c r="L3" s="106" t="s">
        <v>50</v>
      </c>
      <c r="M3" s="108" t="s">
        <v>51</v>
      </c>
      <c r="N3" s="106" t="s">
        <v>52</v>
      </c>
      <c r="O3" s="108" t="s">
        <v>53</v>
      </c>
      <c r="P3" s="106" t="s">
        <v>54</v>
      </c>
      <c r="Q3" s="108" t="s">
        <v>55</v>
      </c>
      <c r="R3" s="106" t="s">
        <v>56</v>
      </c>
      <c r="S3" s="108" t="s">
        <v>57</v>
      </c>
      <c r="T3" s="106" t="s">
        <v>58</v>
      </c>
      <c r="U3" s="108" t="s">
        <v>59</v>
      </c>
      <c r="V3" s="106" t="s">
        <v>44</v>
      </c>
      <c r="W3" s="109" t="s">
        <v>42</v>
      </c>
      <c r="X3" s="110" t="s">
        <v>43</v>
      </c>
      <c r="Y3" s="111" t="s">
        <v>3</v>
      </c>
    </row>
    <row r="4" spans="1:25" s="3" customFormat="1" ht="201.6" x14ac:dyDescent="0.3">
      <c r="A4" s="4" t="s">
        <v>17</v>
      </c>
      <c r="B4" s="4" t="s">
        <v>16</v>
      </c>
      <c r="C4" s="76" t="s">
        <v>70</v>
      </c>
      <c r="D4" s="67" t="s">
        <v>4</v>
      </c>
      <c r="E4" s="67" t="s">
        <v>5</v>
      </c>
      <c r="F4" s="67" t="s">
        <v>5</v>
      </c>
      <c r="G4" s="67" t="s">
        <v>4</v>
      </c>
      <c r="H4" s="67" t="s">
        <v>4</v>
      </c>
      <c r="I4" s="67" t="s">
        <v>4</v>
      </c>
      <c r="J4" s="67" t="s">
        <v>4</v>
      </c>
      <c r="K4" s="67" t="s">
        <v>4</v>
      </c>
      <c r="L4" s="67" t="s">
        <v>4</v>
      </c>
      <c r="M4" s="67" t="s">
        <v>4</v>
      </c>
      <c r="N4" s="67" t="s">
        <v>4</v>
      </c>
      <c r="O4" s="67" t="s">
        <v>4</v>
      </c>
      <c r="P4" s="67" t="s">
        <v>4</v>
      </c>
      <c r="Q4" s="67" t="s">
        <v>4</v>
      </c>
      <c r="R4" s="67" t="s">
        <v>4</v>
      </c>
      <c r="S4" s="67" t="s">
        <v>4</v>
      </c>
      <c r="T4" s="67" t="s">
        <v>4</v>
      </c>
      <c r="U4" s="67" t="s">
        <v>4</v>
      </c>
      <c r="V4" s="68" t="s">
        <v>4</v>
      </c>
      <c r="W4" s="4">
        <f t="shared" ref="W4:W35" si="0">3-(COUNTIF(G4:I4,"no"))</f>
        <v>3</v>
      </c>
      <c r="X4" s="4">
        <f>13-(COUNTIF(J4:U4,"no"))</f>
        <v>13</v>
      </c>
      <c r="Y4" s="67"/>
    </row>
    <row r="5" spans="1:25" s="3" customFormat="1" ht="273.60000000000002" x14ac:dyDescent="0.3">
      <c r="A5" s="4" t="s">
        <v>17</v>
      </c>
      <c r="B5" s="4" t="s">
        <v>18</v>
      </c>
      <c r="C5" s="76" t="s">
        <v>71</v>
      </c>
      <c r="D5" s="67" t="s">
        <v>4</v>
      </c>
      <c r="E5" s="67" t="s">
        <v>5</v>
      </c>
      <c r="F5" s="67" t="s">
        <v>5</v>
      </c>
      <c r="G5" s="67" t="s">
        <v>4</v>
      </c>
      <c r="H5" s="67" t="s">
        <v>4</v>
      </c>
      <c r="I5" s="67" t="s">
        <v>4</v>
      </c>
      <c r="J5" s="67" t="s">
        <v>4</v>
      </c>
      <c r="K5" s="67" t="s">
        <v>4</v>
      </c>
      <c r="L5" s="67" t="s">
        <v>4</v>
      </c>
      <c r="M5" s="67" t="s">
        <v>4</v>
      </c>
      <c r="N5" s="67" t="s">
        <v>4</v>
      </c>
      <c r="O5" s="67" t="s">
        <v>4</v>
      </c>
      <c r="P5" s="67" t="s">
        <v>4</v>
      </c>
      <c r="Q5" s="67" t="s">
        <v>4</v>
      </c>
      <c r="R5" s="67" t="s">
        <v>4</v>
      </c>
      <c r="S5" s="67" t="s">
        <v>4</v>
      </c>
      <c r="T5" s="67" t="s">
        <v>4</v>
      </c>
      <c r="U5" s="67" t="s">
        <v>4</v>
      </c>
      <c r="V5" s="68" t="s">
        <v>4</v>
      </c>
      <c r="W5" s="4">
        <f t="shared" si="0"/>
        <v>3</v>
      </c>
      <c r="X5" s="4">
        <f t="shared" ref="X5:X56" si="1">13-(COUNTIF(J5:U5,"no"))</f>
        <v>13</v>
      </c>
      <c r="Y5" s="67"/>
    </row>
    <row r="6" spans="1:25" s="3" customFormat="1" ht="144" x14ac:dyDescent="0.3">
      <c r="A6" s="4" t="s">
        <v>17</v>
      </c>
      <c r="B6" s="4" t="s">
        <v>19</v>
      </c>
      <c r="C6" s="76" t="s">
        <v>72</v>
      </c>
      <c r="D6" s="67" t="s">
        <v>4</v>
      </c>
      <c r="E6" s="67" t="s">
        <v>5</v>
      </c>
      <c r="F6" s="67" t="s">
        <v>5</v>
      </c>
      <c r="G6" s="67" t="s">
        <v>4</v>
      </c>
      <c r="H6" s="67" t="s">
        <v>4</v>
      </c>
      <c r="I6" s="67" t="s">
        <v>4</v>
      </c>
      <c r="J6" s="67" t="s">
        <v>4</v>
      </c>
      <c r="K6" s="67" t="s">
        <v>4</v>
      </c>
      <c r="L6" s="67" t="s">
        <v>4</v>
      </c>
      <c r="M6" s="67" t="s">
        <v>4</v>
      </c>
      <c r="N6" s="67" t="s">
        <v>4</v>
      </c>
      <c r="O6" s="67" t="s">
        <v>4</v>
      </c>
      <c r="P6" s="67" t="s">
        <v>4</v>
      </c>
      <c r="Q6" s="67" t="s">
        <v>4</v>
      </c>
      <c r="R6" s="67" t="s">
        <v>4</v>
      </c>
      <c r="S6" s="67" t="s">
        <v>4</v>
      </c>
      <c r="T6" s="67" t="s">
        <v>4</v>
      </c>
      <c r="U6" s="67" t="s">
        <v>4</v>
      </c>
      <c r="V6" s="68" t="s">
        <v>4</v>
      </c>
      <c r="W6" s="4">
        <f t="shared" si="0"/>
        <v>3</v>
      </c>
      <c r="X6" s="4">
        <f t="shared" si="1"/>
        <v>13</v>
      </c>
      <c r="Y6" s="67"/>
    </row>
    <row r="7" spans="1:25" s="3" customFormat="1" ht="172.8" x14ac:dyDescent="0.3">
      <c r="A7" s="4" t="s">
        <v>17</v>
      </c>
      <c r="B7" s="4" t="s">
        <v>20</v>
      </c>
      <c r="C7" s="76" t="s">
        <v>73</v>
      </c>
      <c r="D7" s="67" t="s">
        <v>4</v>
      </c>
      <c r="E7" s="67" t="s">
        <v>5</v>
      </c>
      <c r="F7" s="67" t="s">
        <v>5</v>
      </c>
      <c r="G7" s="67" t="s">
        <v>4</v>
      </c>
      <c r="H7" s="67" t="s">
        <v>4</v>
      </c>
      <c r="I7" s="67" t="s">
        <v>4</v>
      </c>
      <c r="J7" s="67" t="s">
        <v>4</v>
      </c>
      <c r="K7" s="67" t="s">
        <v>4</v>
      </c>
      <c r="L7" s="67" t="s">
        <v>4</v>
      </c>
      <c r="M7" s="67" t="s">
        <v>4</v>
      </c>
      <c r="N7" s="67" t="s">
        <v>4</v>
      </c>
      <c r="O7" s="67" t="s">
        <v>4</v>
      </c>
      <c r="P7" s="67" t="s">
        <v>4</v>
      </c>
      <c r="Q7" s="67" t="s">
        <v>4</v>
      </c>
      <c r="R7" s="67" t="s">
        <v>4</v>
      </c>
      <c r="S7" s="67" t="s">
        <v>4</v>
      </c>
      <c r="T7" s="67" t="s">
        <v>4</v>
      </c>
      <c r="U7" s="67" t="s">
        <v>4</v>
      </c>
      <c r="V7" s="68" t="s">
        <v>4</v>
      </c>
      <c r="W7" s="4">
        <f t="shared" si="0"/>
        <v>3</v>
      </c>
      <c r="X7" s="4">
        <f t="shared" si="1"/>
        <v>13</v>
      </c>
      <c r="Y7" s="67"/>
    </row>
    <row r="8" spans="1:25" s="3" customFormat="1" ht="172.8" x14ac:dyDescent="0.3">
      <c r="A8" s="4" t="s">
        <v>17</v>
      </c>
      <c r="B8" s="4" t="s">
        <v>21</v>
      </c>
      <c r="C8" s="76" t="s">
        <v>74</v>
      </c>
      <c r="D8" s="67" t="s">
        <v>4</v>
      </c>
      <c r="E8" s="67" t="s">
        <v>5</v>
      </c>
      <c r="F8" s="67" t="s">
        <v>5</v>
      </c>
      <c r="G8" s="67" t="s">
        <v>4</v>
      </c>
      <c r="H8" s="67" t="s">
        <v>4</v>
      </c>
      <c r="I8" s="67" t="s">
        <v>4</v>
      </c>
      <c r="J8" s="67"/>
      <c r="K8" s="67" t="s">
        <v>4</v>
      </c>
      <c r="L8" s="67" t="s">
        <v>4</v>
      </c>
      <c r="M8" s="67" t="s">
        <v>4</v>
      </c>
      <c r="N8" s="67" t="s">
        <v>4</v>
      </c>
      <c r="O8" s="67" t="s">
        <v>4</v>
      </c>
      <c r="P8" s="67" t="s">
        <v>4</v>
      </c>
      <c r="Q8" s="67" t="s">
        <v>4</v>
      </c>
      <c r="R8" s="67" t="s">
        <v>4</v>
      </c>
      <c r="S8" s="67" t="s">
        <v>4</v>
      </c>
      <c r="T8" s="67" t="s">
        <v>4</v>
      </c>
      <c r="U8" s="67" t="s">
        <v>4</v>
      </c>
      <c r="V8" s="68" t="s">
        <v>4</v>
      </c>
      <c r="W8" s="4">
        <f t="shared" si="0"/>
        <v>3</v>
      </c>
      <c r="X8" s="4">
        <f t="shared" si="1"/>
        <v>13</v>
      </c>
      <c r="Y8" s="67"/>
    </row>
    <row r="9" spans="1:25" s="3" customFormat="1" ht="331.2" x14ac:dyDescent="0.3">
      <c r="A9" s="4" t="s">
        <v>17</v>
      </c>
      <c r="B9" s="4" t="s">
        <v>22</v>
      </c>
      <c r="C9" s="76" t="s">
        <v>75</v>
      </c>
      <c r="D9" s="67" t="s">
        <v>4</v>
      </c>
      <c r="E9" s="67" t="s">
        <v>5</v>
      </c>
      <c r="F9" s="67" t="s">
        <v>5</v>
      </c>
      <c r="G9" s="67" t="s">
        <v>4</v>
      </c>
      <c r="H9" s="67" t="s">
        <v>4</v>
      </c>
      <c r="I9" s="67" t="s">
        <v>4</v>
      </c>
      <c r="J9" s="67" t="s">
        <v>4</v>
      </c>
      <c r="K9" s="67" t="s">
        <v>4</v>
      </c>
      <c r="L9" s="67" t="s">
        <v>4</v>
      </c>
      <c r="M9" s="67" t="s">
        <v>4</v>
      </c>
      <c r="N9" s="67" t="s">
        <v>4</v>
      </c>
      <c r="O9" s="67" t="s">
        <v>4</v>
      </c>
      <c r="P9" s="67" t="s">
        <v>4</v>
      </c>
      <c r="Q9" s="67" t="s">
        <v>4</v>
      </c>
      <c r="R9" s="67" t="s">
        <v>4</v>
      </c>
      <c r="S9" s="67" t="s">
        <v>4</v>
      </c>
      <c r="T9" s="67" t="s">
        <v>4</v>
      </c>
      <c r="U9" s="67" t="s">
        <v>4</v>
      </c>
      <c r="V9" s="68" t="s">
        <v>4</v>
      </c>
      <c r="W9" s="4">
        <f t="shared" si="0"/>
        <v>3</v>
      </c>
      <c r="X9" s="4">
        <f t="shared" si="1"/>
        <v>13</v>
      </c>
      <c r="Y9" s="67"/>
    </row>
    <row r="10" spans="1:25" s="3" customFormat="1" ht="288" x14ac:dyDescent="0.3">
      <c r="A10" s="4" t="s">
        <v>6</v>
      </c>
      <c r="B10" s="4" t="s">
        <v>16</v>
      </c>
      <c r="C10" s="76" t="s">
        <v>76</v>
      </c>
      <c r="D10" s="67" t="s">
        <v>4</v>
      </c>
      <c r="E10" s="67" t="s">
        <v>5</v>
      </c>
      <c r="F10" s="67" t="s">
        <v>5</v>
      </c>
      <c r="G10" s="67" t="s">
        <v>4</v>
      </c>
      <c r="H10" s="67" t="s">
        <v>4</v>
      </c>
      <c r="I10" s="67" t="s">
        <v>4</v>
      </c>
      <c r="J10" s="67" t="s">
        <v>4</v>
      </c>
      <c r="K10" s="67" t="s">
        <v>4</v>
      </c>
      <c r="L10" s="67" t="s">
        <v>4</v>
      </c>
      <c r="M10" s="67" t="s">
        <v>4</v>
      </c>
      <c r="N10" s="67" t="s">
        <v>4</v>
      </c>
      <c r="O10" s="67" t="s">
        <v>4</v>
      </c>
      <c r="P10" s="67" t="s">
        <v>4</v>
      </c>
      <c r="Q10" s="67" t="s">
        <v>4</v>
      </c>
      <c r="R10" s="67" t="s">
        <v>4</v>
      </c>
      <c r="S10" s="67" t="s">
        <v>4</v>
      </c>
      <c r="T10" s="67" t="s">
        <v>4</v>
      </c>
      <c r="U10" s="67" t="s">
        <v>4</v>
      </c>
      <c r="V10" s="68" t="s">
        <v>4</v>
      </c>
      <c r="W10" s="4">
        <f t="shared" si="0"/>
        <v>3</v>
      </c>
      <c r="X10" s="4">
        <f t="shared" si="1"/>
        <v>13</v>
      </c>
      <c r="Y10" s="67"/>
    </row>
    <row r="11" spans="1:25" s="3" customFormat="1" ht="57.6" x14ac:dyDescent="0.3">
      <c r="A11" s="4" t="s">
        <v>6</v>
      </c>
      <c r="B11" s="4" t="s">
        <v>18</v>
      </c>
      <c r="C11" s="76" t="s">
        <v>77</v>
      </c>
      <c r="D11" s="67" t="s">
        <v>4</v>
      </c>
      <c r="E11" s="67" t="s">
        <v>5</v>
      </c>
      <c r="F11" s="67" t="s">
        <v>5</v>
      </c>
      <c r="G11" s="67" t="s">
        <v>4</v>
      </c>
      <c r="H11" s="67" t="s">
        <v>4</v>
      </c>
      <c r="I11" s="67" t="s">
        <v>4</v>
      </c>
      <c r="J11" s="67" t="s">
        <v>5</v>
      </c>
      <c r="K11" s="67" t="s">
        <v>4</v>
      </c>
      <c r="L11" s="67" t="s">
        <v>4</v>
      </c>
      <c r="M11" s="67" t="s">
        <v>4</v>
      </c>
      <c r="N11" s="67" t="s">
        <v>4</v>
      </c>
      <c r="O11" s="67" t="s">
        <v>4</v>
      </c>
      <c r="P11" s="67" t="s">
        <v>4</v>
      </c>
      <c r="Q11" s="67" t="s">
        <v>4</v>
      </c>
      <c r="R11" s="67" t="s">
        <v>4</v>
      </c>
      <c r="S11" s="67" t="s">
        <v>4</v>
      </c>
      <c r="T11" s="67" t="s">
        <v>5</v>
      </c>
      <c r="U11" s="67" t="s">
        <v>4</v>
      </c>
      <c r="V11" s="68" t="s">
        <v>5</v>
      </c>
      <c r="W11" s="4">
        <f t="shared" si="0"/>
        <v>3</v>
      </c>
      <c r="X11" s="4">
        <f t="shared" si="1"/>
        <v>11</v>
      </c>
      <c r="Y11" s="67" t="s">
        <v>171</v>
      </c>
    </row>
    <row r="12" spans="1:25" s="3" customFormat="1" ht="86.4" x14ac:dyDescent="0.3">
      <c r="A12" s="4" t="s">
        <v>6</v>
      </c>
      <c r="B12" s="4" t="s">
        <v>19</v>
      </c>
      <c r="C12" s="76" t="s">
        <v>78</v>
      </c>
      <c r="D12" s="67" t="s">
        <v>4</v>
      </c>
      <c r="E12" s="67" t="s">
        <v>5</v>
      </c>
      <c r="F12" s="67" t="s">
        <v>5</v>
      </c>
      <c r="G12" s="67" t="s">
        <v>4</v>
      </c>
      <c r="H12" s="67" t="s">
        <v>4</v>
      </c>
      <c r="I12" s="67" t="s">
        <v>4</v>
      </c>
      <c r="J12" s="67" t="s">
        <v>5</v>
      </c>
      <c r="K12" s="67" t="s">
        <v>4</v>
      </c>
      <c r="L12" s="67" t="s">
        <v>4</v>
      </c>
      <c r="M12" s="67" t="s">
        <v>4</v>
      </c>
      <c r="N12" s="67" t="s">
        <v>4</v>
      </c>
      <c r="O12" s="67" t="s">
        <v>4</v>
      </c>
      <c r="P12" s="67" t="s">
        <v>4</v>
      </c>
      <c r="Q12" s="67" t="s">
        <v>4</v>
      </c>
      <c r="R12" s="67" t="s">
        <v>4</v>
      </c>
      <c r="S12" s="67" t="s">
        <v>4</v>
      </c>
      <c r="T12" s="67" t="s">
        <v>5</v>
      </c>
      <c r="U12" s="67" t="s">
        <v>4</v>
      </c>
      <c r="V12" s="68" t="s">
        <v>5</v>
      </c>
      <c r="W12" s="4">
        <f t="shared" si="0"/>
        <v>3</v>
      </c>
      <c r="X12" s="4">
        <f t="shared" si="1"/>
        <v>11</v>
      </c>
      <c r="Y12" s="67" t="s">
        <v>171</v>
      </c>
    </row>
    <row r="13" spans="1:25" s="3" customFormat="1" ht="100.8" x14ac:dyDescent="0.3">
      <c r="A13" s="4" t="s">
        <v>6</v>
      </c>
      <c r="B13" s="4" t="s">
        <v>20</v>
      </c>
      <c r="C13" s="76" t="s">
        <v>79</v>
      </c>
      <c r="D13" s="67" t="s">
        <v>4</v>
      </c>
      <c r="E13" s="67" t="s">
        <v>5</v>
      </c>
      <c r="F13" s="67" t="s">
        <v>5</v>
      </c>
      <c r="G13" s="67" t="s">
        <v>4</v>
      </c>
      <c r="H13" s="67" t="s">
        <v>4</v>
      </c>
      <c r="I13" s="67" t="s">
        <v>4</v>
      </c>
      <c r="J13" s="67" t="s">
        <v>5</v>
      </c>
      <c r="K13" s="67" t="s">
        <v>4</v>
      </c>
      <c r="L13" s="67" t="s">
        <v>4</v>
      </c>
      <c r="M13" s="67" t="s">
        <v>4</v>
      </c>
      <c r="N13" s="67" t="s">
        <v>4</v>
      </c>
      <c r="O13" s="67" t="s">
        <v>4</v>
      </c>
      <c r="P13" s="67" t="s">
        <v>4</v>
      </c>
      <c r="Q13" s="67" t="s">
        <v>4</v>
      </c>
      <c r="R13" s="67" t="s">
        <v>4</v>
      </c>
      <c r="S13" s="67" t="s">
        <v>4</v>
      </c>
      <c r="T13" s="67" t="s">
        <v>5</v>
      </c>
      <c r="U13" s="67" t="s">
        <v>4</v>
      </c>
      <c r="V13" s="68" t="s">
        <v>5</v>
      </c>
      <c r="W13" s="4">
        <f t="shared" si="0"/>
        <v>3</v>
      </c>
      <c r="X13" s="4">
        <f t="shared" si="1"/>
        <v>11</v>
      </c>
      <c r="Y13" s="67" t="s">
        <v>172</v>
      </c>
    </row>
    <row r="14" spans="1:25" s="3" customFormat="1" ht="86.4" x14ac:dyDescent="0.3">
      <c r="A14" s="4" t="s">
        <v>6</v>
      </c>
      <c r="B14" s="4" t="s">
        <v>21</v>
      </c>
      <c r="C14" s="76" t="s">
        <v>80</v>
      </c>
      <c r="D14" s="67" t="s">
        <v>4</v>
      </c>
      <c r="E14" s="67" t="s">
        <v>5</v>
      </c>
      <c r="F14" s="67" t="s">
        <v>5</v>
      </c>
      <c r="G14" s="67" t="s">
        <v>4</v>
      </c>
      <c r="H14" s="67" t="s">
        <v>4</v>
      </c>
      <c r="I14" s="67" t="s">
        <v>4</v>
      </c>
      <c r="J14" s="67" t="s">
        <v>5</v>
      </c>
      <c r="K14" s="67" t="s">
        <v>4</v>
      </c>
      <c r="L14" s="67" t="s">
        <v>4</v>
      </c>
      <c r="M14" s="67" t="s">
        <v>4</v>
      </c>
      <c r="N14" s="67" t="s">
        <v>4</v>
      </c>
      <c r="O14" s="67" t="s">
        <v>4</v>
      </c>
      <c r="P14" s="67" t="s">
        <v>4</v>
      </c>
      <c r="Q14" s="67" t="s">
        <v>4</v>
      </c>
      <c r="R14" s="67" t="s">
        <v>4</v>
      </c>
      <c r="S14" s="67" t="s">
        <v>4</v>
      </c>
      <c r="T14" s="67" t="s">
        <v>5</v>
      </c>
      <c r="U14" s="67" t="s">
        <v>4</v>
      </c>
      <c r="V14" s="68" t="s">
        <v>5</v>
      </c>
      <c r="W14" s="4">
        <f t="shared" si="0"/>
        <v>3</v>
      </c>
      <c r="X14" s="4">
        <f t="shared" si="1"/>
        <v>11</v>
      </c>
      <c r="Y14" s="67" t="s">
        <v>173</v>
      </c>
    </row>
    <row r="15" spans="1:25" s="3" customFormat="1" ht="86.4" x14ac:dyDescent="0.3">
      <c r="A15" s="4" t="s">
        <v>6</v>
      </c>
      <c r="B15" s="4" t="s">
        <v>22</v>
      </c>
      <c r="C15" s="76" t="s">
        <v>81</v>
      </c>
      <c r="D15" s="67" t="s">
        <v>4</v>
      </c>
      <c r="E15" s="67" t="s">
        <v>5</v>
      </c>
      <c r="F15" s="67" t="s">
        <v>5</v>
      </c>
      <c r="G15" s="67" t="s">
        <v>4</v>
      </c>
      <c r="H15" s="67" t="s">
        <v>4</v>
      </c>
      <c r="I15" s="67" t="s">
        <v>4</v>
      </c>
      <c r="J15" s="67" t="s">
        <v>5</v>
      </c>
      <c r="K15" s="67" t="s">
        <v>4</v>
      </c>
      <c r="L15" s="67" t="s">
        <v>4</v>
      </c>
      <c r="M15" s="67" t="s">
        <v>4</v>
      </c>
      <c r="N15" s="67" t="s">
        <v>4</v>
      </c>
      <c r="O15" s="67" t="s">
        <v>4</v>
      </c>
      <c r="P15" s="67" t="s">
        <v>4</v>
      </c>
      <c r="Q15" s="67" t="s">
        <v>4</v>
      </c>
      <c r="R15" s="67" t="s">
        <v>4</v>
      </c>
      <c r="S15" s="67" t="s">
        <v>4</v>
      </c>
      <c r="T15" s="67" t="s">
        <v>5</v>
      </c>
      <c r="U15" s="67" t="s">
        <v>4</v>
      </c>
      <c r="V15" s="68" t="s">
        <v>5</v>
      </c>
      <c r="W15" s="4">
        <f t="shared" si="0"/>
        <v>3</v>
      </c>
      <c r="X15" s="4">
        <f t="shared" si="1"/>
        <v>11</v>
      </c>
      <c r="Y15" s="67" t="s">
        <v>173</v>
      </c>
    </row>
    <row r="16" spans="1:25" s="3" customFormat="1" ht="43.2" x14ac:dyDescent="0.3">
      <c r="A16" s="4" t="s">
        <v>6</v>
      </c>
      <c r="B16" s="4" t="s">
        <v>23</v>
      </c>
      <c r="C16" s="76" t="s">
        <v>82</v>
      </c>
      <c r="D16" s="67" t="s">
        <v>4</v>
      </c>
      <c r="E16" s="67" t="s">
        <v>5</v>
      </c>
      <c r="F16" s="67" t="s">
        <v>5</v>
      </c>
      <c r="G16" s="67" t="s">
        <v>4</v>
      </c>
      <c r="H16" s="67" t="s">
        <v>4</v>
      </c>
      <c r="I16" s="67" t="s">
        <v>4</v>
      </c>
      <c r="J16" s="67" t="s">
        <v>5</v>
      </c>
      <c r="K16" s="67" t="s">
        <v>4</v>
      </c>
      <c r="L16" s="67" t="s">
        <v>4</v>
      </c>
      <c r="M16" s="67" t="s">
        <v>4</v>
      </c>
      <c r="N16" s="67" t="s">
        <v>4</v>
      </c>
      <c r="O16" s="67" t="s">
        <v>4</v>
      </c>
      <c r="P16" s="67" t="s">
        <v>4</v>
      </c>
      <c r="Q16" s="67" t="s">
        <v>4</v>
      </c>
      <c r="R16" s="67" t="s">
        <v>4</v>
      </c>
      <c r="S16" s="67" t="s">
        <v>4</v>
      </c>
      <c r="T16" s="67" t="s">
        <v>5</v>
      </c>
      <c r="U16" s="67" t="s">
        <v>4</v>
      </c>
      <c r="V16" s="68" t="s">
        <v>5</v>
      </c>
      <c r="W16" s="4">
        <f t="shared" si="0"/>
        <v>3</v>
      </c>
      <c r="X16" s="4">
        <f t="shared" si="1"/>
        <v>11</v>
      </c>
      <c r="Y16" s="67" t="s">
        <v>173</v>
      </c>
    </row>
    <row r="17" spans="1:25" s="3" customFormat="1" ht="129.6" x14ac:dyDescent="0.3">
      <c r="A17" s="4" t="s">
        <v>24</v>
      </c>
      <c r="B17" s="4" t="s">
        <v>16</v>
      </c>
      <c r="C17" s="76" t="s">
        <v>83</v>
      </c>
      <c r="D17" s="67" t="s">
        <v>4</v>
      </c>
      <c r="E17" s="67" t="s">
        <v>5</v>
      </c>
      <c r="F17" s="67" t="s">
        <v>5</v>
      </c>
      <c r="G17" s="67" t="s">
        <v>4</v>
      </c>
      <c r="H17" s="67" t="s">
        <v>4</v>
      </c>
      <c r="I17" s="67" t="s">
        <v>4</v>
      </c>
      <c r="J17" s="67" t="s">
        <v>4</v>
      </c>
      <c r="K17" s="67" t="s">
        <v>4</v>
      </c>
      <c r="L17" s="67" t="s">
        <v>4</v>
      </c>
      <c r="M17" s="67" t="s">
        <v>4</v>
      </c>
      <c r="N17" s="67" t="s">
        <v>4</v>
      </c>
      <c r="O17" s="67" t="s">
        <v>4</v>
      </c>
      <c r="P17" s="67" t="s">
        <v>4</v>
      </c>
      <c r="Q17" s="67" t="s">
        <v>4</v>
      </c>
      <c r="R17" s="67" t="s">
        <v>4</v>
      </c>
      <c r="S17" s="67" t="s">
        <v>4</v>
      </c>
      <c r="T17" s="67" t="s">
        <v>4</v>
      </c>
      <c r="U17" s="67" t="s">
        <v>4</v>
      </c>
      <c r="V17" s="68" t="s">
        <v>4</v>
      </c>
      <c r="W17" s="4">
        <f t="shared" si="0"/>
        <v>3</v>
      </c>
      <c r="X17" s="4">
        <f t="shared" si="1"/>
        <v>13</v>
      </c>
      <c r="Y17" s="67"/>
    </row>
    <row r="18" spans="1:25" s="3" customFormat="1" ht="115.2" x14ac:dyDescent="0.3">
      <c r="A18" s="4" t="s">
        <v>24</v>
      </c>
      <c r="B18" s="4" t="s">
        <v>18</v>
      </c>
      <c r="C18" s="76" t="s">
        <v>84</v>
      </c>
      <c r="D18" s="67" t="s">
        <v>4</v>
      </c>
      <c r="E18" s="67" t="s">
        <v>5</v>
      </c>
      <c r="F18" s="67" t="s">
        <v>5</v>
      </c>
      <c r="G18" s="67" t="s">
        <v>4</v>
      </c>
      <c r="H18" s="67" t="s">
        <v>4</v>
      </c>
      <c r="I18" s="67" t="s">
        <v>4</v>
      </c>
      <c r="J18" s="67" t="s">
        <v>4</v>
      </c>
      <c r="K18" s="67" t="s">
        <v>4</v>
      </c>
      <c r="L18" s="67" t="s">
        <v>4</v>
      </c>
      <c r="M18" s="67" t="s">
        <v>4</v>
      </c>
      <c r="N18" s="67" t="s">
        <v>4</v>
      </c>
      <c r="O18" s="67" t="s">
        <v>4</v>
      </c>
      <c r="P18" s="67" t="s">
        <v>4</v>
      </c>
      <c r="Q18" s="67" t="s">
        <v>4</v>
      </c>
      <c r="R18" s="67" t="s">
        <v>4</v>
      </c>
      <c r="S18" s="67" t="s">
        <v>4</v>
      </c>
      <c r="T18" s="67" t="s">
        <v>4</v>
      </c>
      <c r="U18" s="67" t="s">
        <v>4</v>
      </c>
      <c r="V18" s="68" t="s">
        <v>4</v>
      </c>
      <c r="W18" s="4">
        <f t="shared" si="0"/>
        <v>3</v>
      </c>
      <c r="X18" s="4">
        <f t="shared" si="1"/>
        <v>13</v>
      </c>
      <c r="Y18" s="67"/>
    </row>
    <row r="19" spans="1:25" s="3" customFormat="1" ht="86.4" x14ac:dyDescent="0.3">
      <c r="A19" s="4" t="s">
        <v>24</v>
      </c>
      <c r="B19" s="4" t="s">
        <v>19</v>
      </c>
      <c r="C19" s="76" t="s">
        <v>85</v>
      </c>
      <c r="D19" s="67" t="s">
        <v>4</v>
      </c>
      <c r="E19" s="67" t="s">
        <v>5</v>
      </c>
      <c r="F19" s="67" t="s">
        <v>5</v>
      </c>
      <c r="G19" s="67" t="s">
        <v>4</v>
      </c>
      <c r="H19" s="67" t="s">
        <v>4</v>
      </c>
      <c r="I19" s="67" t="s">
        <v>4</v>
      </c>
      <c r="J19" s="67" t="s">
        <v>4</v>
      </c>
      <c r="K19" s="67" t="s">
        <v>4</v>
      </c>
      <c r="L19" s="67" t="s">
        <v>4</v>
      </c>
      <c r="M19" s="67" t="s">
        <v>4</v>
      </c>
      <c r="N19" s="67" t="s">
        <v>4</v>
      </c>
      <c r="O19" s="67" t="s">
        <v>4</v>
      </c>
      <c r="P19" s="67" t="s">
        <v>4</v>
      </c>
      <c r="Q19" s="67" t="s">
        <v>4</v>
      </c>
      <c r="R19" s="67" t="s">
        <v>4</v>
      </c>
      <c r="S19" s="67" t="s">
        <v>4</v>
      </c>
      <c r="T19" s="67" t="s">
        <v>4</v>
      </c>
      <c r="U19" s="67" t="s">
        <v>4</v>
      </c>
      <c r="V19" s="68" t="s">
        <v>4</v>
      </c>
      <c r="W19" s="4">
        <f t="shared" si="0"/>
        <v>3</v>
      </c>
      <c r="X19" s="4">
        <f t="shared" si="1"/>
        <v>13</v>
      </c>
      <c r="Y19" s="67"/>
    </row>
    <row r="20" spans="1:25" s="3" customFormat="1" ht="43.2" x14ac:dyDescent="0.3">
      <c r="A20" s="4" t="s">
        <v>24</v>
      </c>
      <c r="B20" s="4" t="s">
        <v>20</v>
      </c>
      <c r="C20" s="76" t="s">
        <v>86</v>
      </c>
      <c r="D20" s="67" t="s">
        <v>4</v>
      </c>
      <c r="E20" s="67" t="s">
        <v>5</v>
      </c>
      <c r="F20" s="67" t="s">
        <v>5</v>
      </c>
      <c r="G20" s="67" t="s">
        <v>4</v>
      </c>
      <c r="H20" s="67" t="s">
        <v>4</v>
      </c>
      <c r="I20" s="67" t="s">
        <v>4</v>
      </c>
      <c r="J20" s="67" t="s">
        <v>4</v>
      </c>
      <c r="K20" s="67" t="s">
        <v>4</v>
      </c>
      <c r="L20" s="67" t="s">
        <v>4</v>
      </c>
      <c r="M20" s="67" t="s">
        <v>4</v>
      </c>
      <c r="N20" s="67" t="s">
        <v>4</v>
      </c>
      <c r="O20" s="67" t="s">
        <v>4</v>
      </c>
      <c r="P20" s="67" t="s">
        <v>4</v>
      </c>
      <c r="Q20" s="67" t="s">
        <v>4</v>
      </c>
      <c r="R20" s="67" t="s">
        <v>4</v>
      </c>
      <c r="S20" s="67" t="s">
        <v>4</v>
      </c>
      <c r="T20" s="67" t="s">
        <v>4</v>
      </c>
      <c r="U20" s="67" t="s">
        <v>4</v>
      </c>
      <c r="V20" s="68" t="s">
        <v>4</v>
      </c>
      <c r="W20" s="4">
        <f t="shared" si="0"/>
        <v>3</v>
      </c>
      <c r="X20" s="4">
        <f t="shared" si="1"/>
        <v>13</v>
      </c>
      <c r="Y20" s="67"/>
    </row>
    <row r="21" spans="1:25" s="3" customFormat="1" ht="72" x14ac:dyDescent="0.3">
      <c r="A21" s="4" t="s">
        <v>24</v>
      </c>
      <c r="B21" s="4" t="s">
        <v>21</v>
      </c>
      <c r="C21" s="76" t="s">
        <v>87</v>
      </c>
      <c r="D21" s="67" t="s">
        <v>4</v>
      </c>
      <c r="E21" s="67" t="s">
        <v>5</v>
      </c>
      <c r="F21" s="67" t="s">
        <v>5</v>
      </c>
      <c r="G21" s="67" t="s">
        <v>4</v>
      </c>
      <c r="H21" s="67" t="s">
        <v>4</v>
      </c>
      <c r="I21" s="67" t="s">
        <v>4</v>
      </c>
      <c r="J21" s="67" t="s">
        <v>4</v>
      </c>
      <c r="K21" s="67" t="s">
        <v>4</v>
      </c>
      <c r="L21" s="67" t="s">
        <v>4</v>
      </c>
      <c r="M21" s="67" t="s">
        <v>4</v>
      </c>
      <c r="N21" s="67" t="s">
        <v>4</v>
      </c>
      <c r="O21" s="67" t="s">
        <v>4</v>
      </c>
      <c r="P21" s="67" t="s">
        <v>4</v>
      </c>
      <c r="Q21" s="67" t="s">
        <v>4</v>
      </c>
      <c r="R21" s="67" t="s">
        <v>4</v>
      </c>
      <c r="S21" s="67" t="s">
        <v>4</v>
      </c>
      <c r="T21" s="67" t="s">
        <v>4</v>
      </c>
      <c r="U21" s="67" t="s">
        <v>4</v>
      </c>
      <c r="V21" s="68" t="s">
        <v>4</v>
      </c>
      <c r="W21" s="4">
        <f t="shared" si="0"/>
        <v>3</v>
      </c>
      <c r="X21" s="4">
        <f t="shared" si="1"/>
        <v>13</v>
      </c>
      <c r="Y21" s="67"/>
    </row>
    <row r="22" spans="1:25" s="3" customFormat="1" ht="43.2" x14ac:dyDescent="0.3">
      <c r="A22" s="4" t="s">
        <v>24</v>
      </c>
      <c r="B22" s="4" t="s">
        <v>22</v>
      </c>
      <c r="C22" s="76" t="s">
        <v>88</v>
      </c>
      <c r="D22" s="67" t="s">
        <v>4</v>
      </c>
      <c r="E22" s="67" t="s">
        <v>5</v>
      </c>
      <c r="F22" s="67" t="s">
        <v>5</v>
      </c>
      <c r="G22" s="67" t="s">
        <v>4</v>
      </c>
      <c r="H22" s="67" t="s">
        <v>4</v>
      </c>
      <c r="I22" s="67" t="s">
        <v>4</v>
      </c>
      <c r="J22" s="67" t="s">
        <v>4</v>
      </c>
      <c r="K22" s="67" t="s">
        <v>4</v>
      </c>
      <c r="L22" s="67" t="s">
        <v>4</v>
      </c>
      <c r="M22" s="67" t="s">
        <v>4</v>
      </c>
      <c r="N22" s="67" t="s">
        <v>4</v>
      </c>
      <c r="O22" s="67" t="s">
        <v>4</v>
      </c>
      <c r="P22" s="67" t="s">
        <v>4</v>
      </c>
      <c r="Q22" s="67" t="s">
        <v>4</v>
      </c>
      <c r="R22" s="67" t="s">
        <v>4</v>
      </c>
      <c r="S22" s="67" t="s">
        <v>4</v>
      </c>
      <c r="T22" s="67" t="s">
        <v>4</v>
      </c>
      <c r="U22" s="67" t="s">
        <v>4</v>
      </c>
      <c r="V22" s="68" t="s">
        <v>4</v>
      </c>
      <c r="W22" s="4">
        <f t="shared" si="0"/>
        <v>3</v>
      </c>
      <c r="X22" s="4">
        <f t="shared" si="1"/>
        <v>13</v>
      </c>
      <c r="Y22" s="67"/>
    </row>
    <row r="23" spans="1:25" s="3" customFormat="1" ht="216" x14ac:dyDescent="0.3">
      <c r="A23" s="4" t="s">
        <v>24</v>
      </c>
      <c r="B23" s="4" t="s">
        <v>23</v>
      </c>
      <c r="C23" s="76" t="s">
        <v>89</v>
      </c>
      <c r="D23" s="67" t="s">
        <v>4</v>
      </c>
      <c r="E23" s="67" t="s">
        <v>5</v>
      </c>
      <c r="F23" s="67" t="s">
        <v>5</v>
      </c>
      <c r="G23" s="67" t="s">
        <v>4</v>
      </c>
      <c r="H23" s="67" t="s">
        <v>4</v>
      </c>
      <c r="I23" s="67" t="s">
        <v>4</v>
      </c>
      <c r="J23" s="67" t="s">
        <v>4</v>
      </c>
      <c r="K23" s="67" t="s">
        <v>4</v>
      </c>
      <c r="L23" s="67" t="s">
        <v>4</v>
      </c>
      <c r="M23" s="67" t="s">
        <v>4</v>
      </c>
      <c r="N23" s="67" t="s">
        <v>4</v>
      </c>
      <c r="O23" s="67" t="s">
        <v>4</v>
      </c>
      <c r="P23" s="67" t="s">
        <v>4</v>
      </c>
      <c r="Q23" s="67" t="s">
        <v>4</v>
      </c>
      <c r="R23" s="67" t="s">
        <v>4</v>
      </c>
      <c r="S23" s="67" t="s">
        <v>4</v>
      </c>
      <c r="T23" s="67" t="s">
        <v>4</v>
      </c>
      <c r="U23" s="67" t="s">
        <v>4</v>
      </c>
      <c r="V23" s="68" t="s">
        <v>4</v>
      </c>
      <c r="W23" s="4">
        <f t="shared" si="0"/>
        <v>3</v>
      </c>
      <c r="X23" s="4">
        <f t="shared" si="1"/>
        <v>13</v>
      </c>
      <c r="Y23" s="67"/>
    </row>
    <row r="24" spans="1:25" s="3" customFormat="1" ht="273.60000000000002" x14ac:dyDescent="0.3">
      <c r="A24" s="4" t="s">
        <v>25</v>
      </c>
      <c r="B24" s="5" t="s">
        <v>16</v>
      </c>
      <c r="C24" s="76" t="s">
        <v>90</v>
      </c>
      <c r="D24" s="67" t="s">
        <v>4</v>
      </c>
      <c r="E24" s="67" t="s">
        <v>5</v>
      </c>
      <c r="F24" s="67" t="s">
        <v>4</v>
      </c>
      <c r="G24" s="67" t="s">
        <v>4</v>
      </c>
      <c r="H24" s="67" t="s">
        <v>4</v>
      </c>
      <c r="I24" s="67" t="s">
        <v>4</v>
      </c>
      <c r="J24" s="67" t="s">
        <v>5</v>
      </c>
      <c r="K24" s="67" t="s">
        <v>4</v>
      </c>
      <c r="L24" s="67" t="s">
        <v>4</v>
      </c>
      <c r="M24" s="67" t="s">
        <v>4</v>
      </c>
      <c r="N24" s="67" t="s">
        <v>4</v>
      </c>
      <c r="O24" s="67" t="s">
        <v>4</v>
      </c>
      <c r="P24" s="67" t="s">
        <v>4</v>
      </c>
      <c r="Q24" s="67" t="s">
        <v>4</v>
      </c>
      <c r="R24" s="67" t="s">
        <v>4</v>
      </c>
      <c r="S24" s="67" t="s">
        <v>4</v>
      </c>
      <c r="T24" s="67" t="s">
        <v>5</v>
      </c>
      <c r="U24" s="67" t="s">
        <v>4</v>
      </c>
      <c r="V24" s="68" t="s">
        <v>5</v>
      </c>
      <c r="W24" s="4">
        <f t="shared" si="0"/>
        <v>3</v>
      </c>
      <c r="X24" s="4">
        <f t="shared" si="1"/>
        <v>11</v>
      </c>
      <c r="Y24" s="67" t="s">
        <v>174</v>
      </c>
    </row>
    <row r="25" spans="1:25" s="3" customFormat="1" ht="273.60000000000002" x14ac:dyDescent="0.3">
      <c r="A25" s="4" t="s">
        <v>25</v>
      </c>
      <c r="B25" s="4" t="s">
        <v>18</v>
      </c>
      <c r="C25" s="76" t="s">
        <v>91</v>
      </c>
      <c r="D25" s="67" t="s">
        <v>4</v>
      </c>
      <c r="E25" s="67" t="s">
        <v>5</v>
      </c>
      <c r="F25" s="67" t="s">
        <v>4</v>
      </c>
      <c r="G25" s="67" t="s">
        <v>4</v>
      </c>
      <c r="H25" s="67" t="s">
        <v>4</v>
      </c>
      <c r="I25" s="67" t="s">
        <v>4</v>
      </c>
      <c r="J25" s="67" t="s">
        <v>5</v>
      </c>
      <c r="K25" s="67" t="s">
        <v>4</v>
      </c>
      <c r="L25" s="67" t="s">
        <v>4</v>
      </c>
      <c r="M25" s="67" t="s">
        <v>4</v>
      </c>
      <c r="N25" s="67" t="s">
        <v>4</v>
      </c>
      <c r="O25" s="67" t="s">
        <v>4</v>
      </c>
      <c r="P25" s="67" t="s">
        <v>4</v>
      </c>
      <c r="Q25" s="67" t="s">
        <v>4</v>
      </c>
      <c r="R25" s="67" t="s">
        <v>4</v>
      </c>
      <c r="S25" s="67" t="s">
        <v>4</v>
      </c>
      <c r="T25" s="67" t="s">
        <v>5</v>
      </c>
      <c r="U25" s="67" t="s">
        <v>4</v>
      </c>
      <c r="V25" s="68" t="s">
        <v>5</v>
      </c>
      <c r="W25" s="4">
        <f t="shared" si="0"/>
        <v>3</v>
      </c>
      <c r="X25" s="4">
        <f t="shared" si="1"/>
        <v>11</v>
      </c>
      <c r="Y25" s="67" t="s">
        <v>174</v>
      </c>
    </row>
    <row r="26" spans="1:25" s="3" customFormat="1" ht="273.60000000000002" x14ac:dyDescent="0.3">
      <c r="A26" s="4" t="s">
        <v>25</v>
      </c>
      <c r="B26" s="4" t="s">
        <v>19</v>
      </c>
      <c r="C26" s="76" t="s">
        <v>92</v>
      </c>
      <c r="D26" s="67" t="s">
        <v>4</v>
      </c>
      <c r="E26" s="67" t="s">
        <v>5</v>
      </c>
      <c r="F26" s="67" t="s">
        <v>4</v>
      </c>
      <c r="G26" s="67" t="s">
        <v>4</v>
      </c>
      <c r="H26" s="67" t="s">
        <v>4</v>
      </c>
      <c r="I26" s="67" t="s">
        <v>4</v>
      </c>
      <c r="J26" s="67" t="s">
        <v>4</v>
      </c>
      <c r="K26" s="67" t="s">
        <v>4</v>
      </c>
      <c r="L26" s="67" t="s">
        <v>4</v>
      </c>
      <c r="M26" s="67" t="s">
        <v>4</v>
      </c>
      <c r="N26" s="67" t="s">
        <v>4</v>
      </c>
      <c r="O26" s="67" t="s">
        <v>4</v>
      </c>
      <c r="P26" s="67" t="s">
        <v>4</v>
      </c>
      <c r="Q26" s="67" t="s">
        <v>4</v>
      </c>
      <c r="R26" s="67" t="s">
        <v>4</v>
      </c>
      <c r="S26" s="67" t="s">
        <v>4</v>
      </c>
      <c r="T26" s="67" t="s">
        <v>4</v>
      </c>
      <c r="U26" s="67" t="s">
        <v>4</v>
      </c>
      <c r="V26" s="68" t="s">
        <v>4</v>
      </c>
      <c r="W26" s="4">
        <f t="shared" si="0"/>
        <v>3</v>
      </c>
      <c r="X26" s="4">
        <f t="shared" si="1"/>
        <v>13</v>
      </c>
      <c r="Y26" s="67" t="s">
        <v>174</v>
      </c>
    </row>
    <row r="27" spans="1:25" s="3" customFormat="1" ht="273.60000000000002" x14ac:dyDescent="0.3">
      <c r="A27" s="4" t="s">
        <v>25</v>
      </c>
      <c r="B27" s="4" t="s">
        <v>20</v>
      </c>
      <c r="C27" s="76" t="s">
        <v>93</v>
      </c>
      <c r="D27" s="67" t="s">
        <v>4</v>
      </c>
      <c r="E27" s="67" t="s">
        <v>5</v>
      </c>
      <c r="F27" s="67" t="s">
        <v>4</v>
      </c>
      <c r="G27" s="67" t="s">
        <v>4</v>
      </c>
      <c r="H27" s="67" t="s">
        <v>4</v>
      </c>
      <c r="I27" s="67" t="s">
        <v>4</v>
      </c>
      <c r="J27" s="67" t="s">
        <v>5</v>
      </c>
      <c r="K27" s="67" t="s">
        <v>4</v>
      </c>
      <c r="L27" s="67" t="s">
        <v>4</v>
      </c>
      <c r="M27" s="67" t="s">
        <v>4</v>
      </c>
      <c r="N27" s="67" t="s">
        <v>4</v>
      </c>
      <c r="O27" s="67" t="s">
        <v>4</v>
      </c>
      <c r="P27" s="67" t="s">
        <v>4</v>
      </c>
      <c r="Q27" s="67" t="s">
        <v>4</v>
      </c>
      <c r="R27" s="67" t="s">
        <v>4</v>
      </c>
      <c r="S27" s="67" t="s">
        <v>4</v>
      </c>
      <c r="T27" s="67" t="s">
        <v>5</v>
      </c>
      <c r="U27" s="67" t="s">
        <v>4</v>
      </c>
      <c r="V27" s="68" t="s">
        <v>5</v>
      </c>
      <c r="W27" s="4">
        <f t="shared" si="0"/>
        <v>3</v>
      </c>
      <c r="X27" s="4">
        <f t="shared" si="1"/>
        <v>11</v>
      </c>
      <c r="Y27" s="67" t="s">
        <v>174</v>
      </c>
    </row>
    <row r="28" spans="1:25" s="3" customFormat="1" ht="273.60000000000002" x14ac:dyDescent="0.3">
      <c r="A28" s="4" t="s">
        <v>25</v>
      </c>
      <c r="B28" s="4" t="s">
        <v>21</v>
      </c>
      <c r="C28" s="76" t="s">
        <v>94</v>
      </c>
      <c r="D28" s="67" t="s">
        <v>4</v>
      </c>
      <c r="E28" s="67" t="s">
        <v>5</v>
      </c>
      <c r="F28" s="67" t="s">
        <v>4</v>
      </c>
      <c r="G28" s="67" t="s">
        <v>4</v>
      </c>
      <c r="H28" s="67" t="s">
        <v>4</v>
      </c>
      <c r="I28" s="67" t="s">
        <v>4</v>
      </c>
      <c r="J28" s="67" t="s">
        <v>5</v>
      </c>
      <c r="K28" s="67" t="s">
        <v>4</v>
      </c>
      <c r="L28" s="67" t="s">
        <v>4</v>
      </c>
      <c r="M28" s="67" t="s">
        <v>4</v>
      </c>
      <c r="N28" s="67" t="s">
        <v>4</v>
      </c>
      <c r="O28" s="67" t="s">
        <v>4</v>
      </c>
      <c r="P28" s="67" t="s">
        <v>4</v>
      </c>
      <c r="Q28" s="67" t="s">
        <v>4</v>
      </c>
      <c r="R28" s="67" t="s">
        <v>4</v>
      </c>
      <c r="S28" s="67" t="s">
        <v>4</v>
      </c>
      <c r="T28" s="67" t="s">
        <v>5</v>
      </c>
      <c r="U28" s="67" t="s">
        <v>4</v>
      </c>
      <c r="V28" s="68" t="s">
        <v>5</v>
      </c>
      <c r="W28" s="4">
        <f t="shared" si="0"/>
        <v>3</v>
      </c>
      <c r="X28" s="4">
        <f t="shared" si="1"/>
        <v>11</v>
      </c>
      <c r="Y28" s="67" t="s">
        <v>174</v>
      </c>
    </row>
    <row r="29" spans="1:25" s="3" customFormat="1" ht="273.60000000000002" x14ac:dyDescent="0.3">
      <c r="A29" s="4" t="s">
        <v>25</v>
      </c>
      <c r="B29" s="4" t="s">
        <v>22</v>
      </c>
      <c r="C29" s="76" t="s">
        <v>95</v>
      </c>
      <c r="D29" s="67" t="s">
        <v>4</v>
      </c>
      <c r="E29" s="67" t="s">
        <v>5</v>
      </c>
      <c r="F29" s="67" t="s">
        <v>4</v>
      </c>
      <c r="G29" s="67" t="s">
        <v>4</v>
      </c>
      <c r="H29" s="67" t="s">
        <v>4</v>
      </c>
      <c r="I29" s="67" t="s">
        <v>4</v>
      </c>
      <c r="J29" s="67" t="s">
        <v>5</v>
      </c>
      <c r="K29" s="67" t="s">
        <v>4</v>
      </c>
      <c r="L29" s="67" t="s">
        <v>4</v>
      </c>
      <c r="M29" s="67" t="s">
        <v>4</v>
      </c>
      <c r="N29" s="67" t="s">
        <v>4</v>
      </c>
      <c r="O29" s="67" t="s">
        <v>4</v>
      </c>
      <c r="P29" s="67" t="s">
        <v>4</v>
      </c>
      <c r="Q29" s="67" t="s">
        <v>4</v>
      </c>
      <c r="R29" s="67" t="s">
        <v>4</v>
      </c>
      <c r="S29" s="67" t="s">
        <v>4</v>
      </c>
      <c r="T29" s="67" t="s">
        <v>5</v>
      </c>
      <c r="U29" s="67" t="s">
        <v>4</v>
      </c>
      <c r="V29" s="68" t="s">
        <v>5</v>
      </c>
      <c r="W29" s="4">
        <f t="shared" si="0"/>
        <v>3</v>
      </c>
      <c r="X29" s="4">
        <f t="shared" si="1"/>
        <v>11</v>
      </c>
      <c r="Y29" s="67" t="s">
        <v>174</v>
      </c>
    </row>
    <row r="30" spans="1:25" s="3" customFormat="1" ht="73.2" customHeight="1" x14ac:dyDescent="0.3">
      <c r="A30" s="4" t="s">
        <v>26</v>
      </c>
      <c r="B30" s="4" t="s">
        <v>16</v>
      </c>
      <c r="C30" s="76" t="s">
        <v>96</v>
      </c>
      <c r="D30" s="67" t="s">
        <v>4</v>
      </c>
      <c r="E30" s="67" t="s">
        <v>5</v>
      </c>
      <c r="F30" s="67" t="s">
        <v>5</v>
      </c>
      <c r="G30" s="67" t="s">
        <v>4</v>
      </c>
      <c r="H30" s="67" t="s">
        <v>4</v>
      </c>
      <c r="I30" s="67" t="s">
        <v>4</v>
      </c>
      <c r="J30" s="67" t="s">
        <v>4</v>
      </c>
      <c r="K30" s="67" t="s">
        <v>4</v>
      </c>
      <c r="L30" s="67" t="s">
        <v>4</v>
      </c>
      <c r="M30" s="67" t="s">
        <v>4</v>
      </c>
      <c r="N30" s="67" t="s">
        <v>4</v>
      </c>
      <c r="O30" s="67" t="s">
        <v>4</v>
      </c>
      <c r="P30" s="67" t="s">
        <v>4</v>
      </c>
      <c r="Q30" s="67" t="s">
        <v>4</v>
      </c>
      <c r="R30" s="67" t="s">
        <v>4</v>
      </c>
      <c r="S30" s="67" t="s">
        <v>4</v>
      </c>
      <c r="T30" s="67" t="s">
        <v>4</v>
      </c>
      <c r="U30" s="67" t="s">
        <v>4</v>
      </c>
      <c r="V30" s="68" t="s">
        <v>4</v>
      </c>
      <c r="W30" s="4">
        <f t="shared" si="0"/>
        <v>3</v>
      </c>
      <c r="X30" s="4">
        <f t="shared" si="1"/>
        <v>13</v>
      </c>
      <c r="Y30" s="67"/>
    </row>
    <row r="31" spans="1:25" s="3" customFormat="1" ht="43.2" x14ac:dyDescent="0.3">
      <c r="A31" s="4" t="s">
        <v>31</v>
      </c>
      <c r="B31" s="4" t="s">
        <v>16</v>
      </c>
      <c r="C31" s="76" t="s">
        <v>97</v>
      </c>
      <c r="D31" s="67" t="s">
        <v>4</v>
      </c>
      <c r="E31" s="67" t="s">
        <v>5</v>
      </c>
      <c r="F31" s="67" t="s">
        <v>5</v>
      </c>
      <c r="G31" s="67" t="s">
        <v>4</v>
      </c>
      <c r="H31" s="67" t="s">
        <v>4</v>
      </c>
      <c r="I31" s="67" t="s">
        <v>4</v>
      </c>
      <c r="J31" s="67" t="s">
        <v>4</v>
      </c>
      <c r="K31" s="67" t="s">
        <v>4</v>
      </c>
      <c r="L31" s="67" t="s">
        <v>4</v>
      </c>
      <c r="M31" s="67" t="s">
        <v>4</v>
      </c>
      <c r="N31" s="67" t="s">
        <v>4</v>
      </c>
      <c r="O31" s="67" t="s">
        <v>4</v>
      </c>
      <c r="P31" s="67" t="s">
        <v>4</v>
      </c>
      <c r="Q31" s="67" t="s">
        <v>4</v>
      </c>
      <c r="R31" s="67" t="s">
        <v>4</v>
      </c>
      <c r="S31" s="67" t="s">
        <v>4</v>
      </c>
      <c r="T31" s="67" t="s">
        <v>4</v>
      </c>
      <c r="U31" s="67" t="s">
        <v>4</v>
      </c>
      <c r="V31" s="68" t="s">
        <v>4</v>
      </c>
      <c r="W31" s="4">
        <f t="shared" si="0"/>
        <v>3</v>
      </c>
      <c r="X31" s="4">
        <f t="shared" si="1"/>
        <v>13</v>
      </c>
      <c r="Y31" s="67"/>
    </row>
    <row r="32" spans="1:25" s="3" customFormat="1" ht="86.4" x14ac:dyDescent="0.3">
      <c r="A32" s="4" t="s">
        <v>32</v>
      </c>
      <c r="B32" s="4" t="s">
        <v>16</v>
      </c>
      <c r="C32" s="76" t="s">
        <v>98</v>
      </c>
      <c r="D32" s="67" t="s">
        <v>4</v>
      </c>
      <c r="E32" s="67" t="s">
        <v>5</v>
      </c>
      <c r="F32" s="67" t="s">
        <v>5</v>
      </c>
      <c r="G32" s="67" t="s">
        <v>4</v>
      </c>
      <c r="H32" s="67" t="s">
        <v>4</v>
      </c>
      <c r="I32" s="67" t="s">
        <v>4</v>
      </c>
      <c r="J32" s="67" t="s">
        <v>4</v>
      </c>
      <c r="K32" s="67" t="s">
        <v>4</v>
      </c>
      <c r="L32" s="67" t="s">
        <v>4</v>
      </c>
      <c r="M32" s="67" t="s">
        <v>4</v>
      </c>
      <c r="N32" s="67" t="s">
        <v>4</v>
      </c>
      <c r="O32" s="67" t="s">
        <v>4</v>
      </c>
      <c r="P32" s="67" t="s">
        <v>4</v>
      </c>
      <c r="Q32" s="67" t="s">
        <v>4</v>
      </c>
      <c r="R32" s="67" t="s">
        <v>4</v>
      </c>
      <c r="S32" s="67" t="s">
        <v>4</v>
      </c>
      <c r="T32" s="67" t="s">
        <v>4</v>
      </c>
      <c r="U32" s="67" t="s">
        <v>4</v>
      </c>
      <c r="V32" s="68" t="s">
        <v>4</v>
      </c>
      <c r="W32" s="4">
        <f t="shared" si="0"/>
        <v>3</v>
      </c>
      <c r="X32" s="4">
        <f t="shared" si="1"/>
        <v>13</v>
      </c>
      <c r="Y32" s="67"/>
    </row>
    <row r="33" spans="1:25" s="3" customFormat="1" ht="100.8" x14ac:dyDescent="0.3">
      <c r="A33" s="4" t="s">
        <v>32</v>
      </c>
      <c r="B33" s="4" t="s">
        <v>18</v>
      </c>
      <c r="C33" s="76" t="s">
        <v>99</v>
      </c>
      <c r="D33" s="67" t="s">
        <v>4</v>
      </c>
      <c r="E33" s="67" t="s">
        <v>5</v>
      </c>
      <c r="F33" s="67" t="s">
        <v>5</v>
      </c>
      <c r="G33" s="67" t="s">
        <v>4</v>
      </c>
      <c r="H33" s="67" t="s">
        <v>4</v>
      </c>
      <c r="I33" s="67" t="s">
        <v>4</v>
      </c>
      <c r="J33" s="67" t="s">
        <v>4</v>
      </c>
      <c r="K33" s="67" t="s">
        <v>4</v>
      </c>
      <c r="L33" s="67" t="s">
        <v>4</v>
      </c>
      <c r="M33" s="67" t="s">
        <v>4</v>
      </c>
      <c r="N33" s="67" t="s">
        <v>4</v>
      </c>
      <c r="O33" s="67" t="s">
        <v>4</v>
      </c>
      <c r="P33" s="67" t="s">
        <v>4</v>
      </c>
      <c r="Q33" s="67" t="s">
        <v>4</v>
      </c>
      <c r="R33" s="67" t="s">
        <v>4</v>
      </c>
      <c r="S33" s="67" t="s">
        <v>4</v>
      </c>
      <c r="T33" s="67" t="s">
        <v>4</v>
      </c>
      <c r="U33" s="67" t="s">
        <v>4</v>
      </c>
      <c r="V33" s="68" t="s">
        <v>4</v>
      </c>
      <c r="W33" s="4">
        <f t="shared" si="0"/>
        <v>3</v>
      </c>
      <c r="X33" s="4">
        <f t="shared" si="1"/>
        <v>13</v>
      </c>
      <c r="Y33" s="67"/>
    </row>
    <row r="34" spans="1:25" s="3" customFormat="1" ht="86.4" x14ac:dyDescent="0.3">
      <c r="A34" s="4" t="s">
        <v>32</v>
      </c>
      <c r="B34" s="4" t="s">
        <v>19</v>
      </c>
      <c r="C34" s="76" t="s">
        <v>100</v>
      </c>
      <c r="D34" s="67" t="s">
        <v>4</v>
      </c>
      <c r="E34" s="67" t="s">
        <v>5</v>
      </c>
      <c r="F34" s="67" t="s">
        <v>5</v>
      </c>
      <c r="G34" s="67" t="s">
        <v>4</v>
      </c>
      <c r="H34" s="67" t="s">
        <v>4</v>
      </c>
      <c r="I34" s="67" t="s">
        <v>4</v>
      </c>
      <c r="J34" s="67" t="s">
        <v>4</v>
      </c>
      <c r="K34" s="67" t="s">
        <v>4</v>
      </c>
      <c r="L34" s="67" t="s">
        <v>4</v>
      </c>
      <c r="M34" s="67" t="s">
        <v>4</v>
      </c>
      <c r="N34" s="67" t="s">
        <v>4</v>
      </c>
      <c r="O34" s="67" t="s">
        <v>4</v>
      </c>
      <c r="P34" s="67" t="s">
        <v>4</v>
      </c>
      <c r="Q34" s="67" t="s">
        <v>4</v>
      </c>
      <c r="R34" s="67" t="s">
        <v>4</v>
      </c>
      <c r="S34" s="67" t="s">
        <v>4</v>
      </c>
      <c r="T34" s="67" t="s">
        <v>4</v>
      </c>
      <c r="U34" s="67" t="s">
        <v>4</v>
      </c>
      <c r="V34" s="68" t="s">
        <v>4</v>
      </c>
      <c r="W34" s="4">
        <f t="shared" si="0"/>
        <v>3</v>
      </c>
      <c r="X34" s="4">
        <f t="shared" si="1"/>
        <v>13</v>
      </c>
      <c r="Y34" s="67"/>
    </row>
    <row r="35" spans="1:25" s="3" customFormat="1" ht="115.2" x14ac:dyDescent="0.3">
      <c r="A35" s="4" t="s">
        <v>33</v>
      </c>
      <c r="B35" s="4" t="s">
        <v>16</v>
      </c>
      <c r="C35" s="76" t="s">
        <v>101</v>
      </c>
      <c r="D35" s="67" t="s">
        <v>4</v>
      </c>
      <c r="E35" s="67" t="s">
        <v>5</v>
      </c>
      <c r="F35" s="67" t="s">
        <v>5</v>
      </c>
      <c r="G35" s="67" t="s">
        <v>4</v>
      </c>
      <c r="H35" s="67" t="s">
        <v>4</v>
      </c>
      <c r="I35" s="67" t="s">
        <v>4</v>
      </c>
      <c r="J35" s="67" t="s">
        <v>4</v>
      </c>
      <c r="K35" s="67" t="s">
        <v>4</v>
      </c>
      <c r="L35" s="67" t="s">
        <v>4</v>
      </c>
      <c r="M35" s="67" t="s">
        <v>4</v>
      </c>
      <c r="N35" s="67" t="s">
        <v>4</v>
      </c>
      <c r="O35" s="67" t="s">
        <v>4</v>
      </c>
      <c r="P35" s="67" t="s">
        <v>4</v>
      </c>
      <c r="Q35" s="67" t="s">
        <v>4</v>
      </c>
      <c r="R35" s="67" t="s">
        <v>4</v>
      </c>
      <c r="S35" s="67" t="s">
        <v>4</v>
      </c>
      <c r="T35" s="67" t="s">
        <v>4</v>
      </c>
      <c r="U35" s="67" t="s">
        <v>4</v>
      </c>
      <c r="V35" s="68" t="s">
        <v>4</v>
      </c>
      <c r="W35" s="4">
        <f t="shared" si="0"/>
        <v>3</v>
      </c>
      <c r="X35" s="4">
        <f t="shared" si="1"/>
        <v>13</v>
      </c>
      <c r="Y35" s="67"/>
    </row>
    <row r="36" spans="1:25" s="3" customFormat="1" ht="244.8" x14ac:dyDescent="0.3">
      <c r="A36" s="4" t="s">
        <v>33</v>
      </c>
      <c r="B36" s="4" t="s">
        <v>18</v>
      </c>
      <c r="C36" s="76" t="s">
        <v>102</v>
      </c>
      <c r="D36" s="67" t="s">
        <v>4</v>
      </c>
      <c r="E36" s="67" t="s">
        <v>5</v>
      </c>
      <c r="F36" s="67" t="s">
        <v>5</v>
      </c>
      <c r="G36" s="67" t="s">
        <v>4</v>
      </c>
      <c r="H36" s="67" t="s">
        <v>4</v>
      </c>
      <c r="I36" s="67" t="s">
        <v>4</v>
      </c>
      <c r="J36" s="67" t="s">
        <v>4</v>
      </c>
      <c r="K36" s="67" t="s">
        <v>4</v>
      </c>
      <c r="L36" s="67" t="s">
        <v>4</v>
      </c>
      <c r="M36" s="67" t="s">
        <v>4</v>
      </c>
      <c r="N36" s="67" t="s">
        <v>4</v>
      </c>
      <c r="O36" s="67" t="s">
        <v>4</v>
      </c>
      <c r="P36" s="67" t="s">
        <v>4</v>
      </c>
      <c r="Q36" s="67" t="s">
        <v>4</v>
      </c>
      <c r="R36" s="67" t="s">
        <v>4</v>
      </c>
      <c r="S36" s="67" t="s">
        <v>4</v>
      </c>
      <c r="T36" s="67" t="s">
        <v>4</v>
      </c>
      <c r="U36" s="67" t="s">
        <v>4</v>
      </c>
      <c r="V36" s="68" t="s">
        <v>4</v>
      </c>
      <c r="W36" s="4">
        <f t="shared" ref="W36:W56" si="2">3-(COUNTIF(G36:I36,"no"))</f>
        <v>3</v>
      </c>
      <c r="X36" s="4">
        <f t="shared" si="1"/>
        <v>13</v>
      </c>
      <c r="Y36" s="67"/>
    </row>
    <row r="37" spans="1:25" s="3" customFormat="1" ht="144" x14ac:dyDescent="0.3">
      <c r="A37" s="4" t="s">
        <v>33</v>
      </c>
      <c r="B37" s="4" t="s">
        <v>19</v>
      </c>
      <c r="C37" s="76" t="s">
        <v>103</v>
      </c>
      <c r="D37" s="67" t="s">
        <v>4</v>
      </c>
      <c r="E37" s="67" t="s">
        <v>5</v>
      </c>
      <c r="F37" s="67" t="s">
        <v>5</v>
      </c>
      <c r="G37" s="67" t="s">
        <v>4</v>
      </c>
      <c r="H37" s="67" t="s">
        <v>4</v>
      </c>
      <c r="I37" s="67" t="s">
        <v>4</v>
      </c>
      <c r="J37" s="67" t="s">
        <v>4</v>
      </c>
      <c r="K37" s="67" t="s">
        <v>4</v>
      </c>
      <c r="L37" s="67" t="s">
        <v>4</v>
      </c>
      <c r="M37" s="67" t="s">
        <v>4</v>
      </c>
      <c r="N37" s="67" t="s">
        <v>4</v>
      </c>
      <c r="O37" s="67" t="s">
        <v>4</v>
      </c>
      <c r="P37" s="67" t="s">
        <v>4</v>
      </c>
      <c r="Q37" s="67" t="s">
        <v>4</v>
      </c>
      <c r="R37" s="67" t="s">
        <v>4</v>
      </c>
      <c r="S37" s="67" t="s">
        <v>4</v>
      </c>
      <c r="T37" s="67" t="s">
        <v>4</v>
      </c>
      <c r="U37" s="67" t="s">
        <v>4</v>
      </c>
      <c r="V37" s="68" t="s">
        <v>4</v>
      </c>
      <c r="W37" s="4">
        <f t="shared" si="2"/>
        <v>3</v>
      </c>
      <c r="X37" s="4">
        <f t="shared" si="1"/>
        <v>13</v>
      </c>
      <c r="Y37" s="67"/>
    </row>
    <row r="38" spans="1:25" s="3" customFormat="1" ht="43.2" x14ac:dyDescent="0.3">
      <c r="A38" s="4" t="s">
        <v>33</v>
      </c>
      <c r="B38" s="4" t="s">
        <v>20</v>
      </c>
      <c r="C38" s="76" t="s">
        <v>104</v>
      </c>
      <c r="D38" s="67" t="s">
        <v>4</v>
      </c>
      <c r="E38" s="67" t="s">
        <v>5</v>
      </c>
      <c r="F38" s="67" t="s">
        <v>5</v>
      </c>
      <c r="G38" s="67" t="s">
        <v>4</v>
      </c>
      <c r="H38" s="67" t="s">
        <v>4</v>
      </c>
      <c r="I38" s="67" t="s">
        <v>4</v>
      </c>
      <c r="J38" s="67" t="s">
        <v>4</v>
      </c>
      <c r="K38" s="67" t="s">
        <v>4</v>
      </c>
      <c r="L38" s="67" t="s">
        <v>4</v>
      </c>
      <c r="M38" s="67" t="s">
        <v>4</v>
      </c>
      <c r="N38" s="67" t="s">
        <v>4</v>
      </c>
      <c r="O38" s="67" t="s">
        <v>4</v>
      </c>
      <c r="P38" s="67" t="s">
        <v>4</v>
      </c>
      <c r="Q38" s="67" t="s">
        <v>4</v>
      </c>
      <c r="R38" s="67" t="s">
        <v>4</v>
      </c>
      <c r="S38" s="67" t="s">
        <v>4</v>
      </c>
      <c r="T38" s="67" t="s">
        <v>4</v>
      </c>
      <c r="U38" s="67" t="s">
        <v>4</v>
      </c>
      <c r="V38" s="68" t="s">
        <v>4</v>
      </c>
      <c r="W38" s="4">
        <f t="shared" si="2"/>
        <v>3</v>
      </c>
      <c r="X38" s="4">
        <f t="shared" si="1"/>
        <v>13</v>
      </c>
      <c r="Y38" s="67"/>
    </row>
    <row r="39" spans="1:25" s="3" customFormat="1" ht="86.4" x14ac:dyDescent="0.3">
      <c r="A39" s="4" t="s">
        <v>33</v>
      </c>
      <c r="B39" s="4" t="s">
        <v>21</v>
      </c>
      <c r="C39" s="76" t="s">
        <v>105</v>
      </c>
      <c r="D39" s="67" t="s">
        <v>4</v>
      </c>
      <c r="E39" s="67" t="s">
        <v>5</v>
      </c>
      <c r="F39" s="67" t="s">
        <v>5</v>
      </c>
      <c r="G39" s="67" t="s">
        <v>4</v>
      </c>
      <c r="H39" s="67" t="s">
        <v>4</v>
      </c>
      <c r="I39" s="67" t="s">
        <v>4</v>
      </c>
      <c r="J39" s="67" t="s">
        <v>4</v>
      </c>
      <c r="K39" s="67" t="s">
        <v>4</v>
      </c>
      <c r="L39" s="67" t="s">
        <v>4</v>
      </c>
      <c r="M39" s="67" t="s">
        <v>4</v>
      </c>
      <c r="N39" s="67" t="s">
        <v>4</v>
      </c>
      <c r="O39" s="67" t="s">
        <v>4</v>
      </c>
      <c r="P39" s="67" t="s">
        <v>4</v>
      </c>
      <c r="Q39" s="67" t="s">
        <v>4</v>
      </c>
      <c r="R39" s="67" t="s">
        <v>4</v>
      </c>
      <c r="S39" s="67" t="s">
        <v>4</v>
      </c>
      <c r="T39" s="67" t="s">
        <v>4</v>
      </c>
      <c r="U39" s="67" t="s">
        <v>4</v>
      </c>
      <c r="V39" s="68" t="s">
        <v>4</v>
      </c>
      <c r="W39" s="4">
        <f t="shared" si="2"/>
        <v>3</v>
      </c>
      <c r="X39" s="4">
        <f t="shared" si="1"/>
        <v>13</v>
      </c>
      <c r="Y39" s="67"/>
    </row>
    <row r="40" spans="1:25" s="3" customFormat="1" ht="100.8" x14ac:dyDescent="0.3">
      <c r="A40" s="4" t="s">
        <v>33</v>
      </c>
      <c r="B40" s="4" t="s">
        <v>22</v>
      </c>
      <c r="C40" s="76" t="s">
        <v>106</v>
      </c>
      <c r="D40" s="67" t="s">
        <v>4</v>
      </c>
      <c r="E40" s="67" t="s">
        <v>5</v>
      </c>
      <c r="F40" s="67" t="s">
        <v>5</v>
      </c>
      <c r="G40" s="67" t="s">
        <v>4</v>
      </c>
      <c r="H40" s="67" t="s">
        <v>4</v>
      </c>
      <c r="I40" s="67" t="s">
        <v>4</v>
      </c>
      <c r="J40" s="67" t="s">
        <v>4</v>
      </c>
      <c r="K40" s="67" t="s">
        <v>4</v>
      </c>
      <c r="L40" s="67" t="s">
        <v>4</v>
      </c>
      <c r="M40" s="67" t="s">
        <v>4</v>
      </c>
      <c r="N40" s="67" t="s">
        <v>4</v>
      </c>
      <c r="O40" s="67" t="s">
        <v>4</v>
      </c>
      <c r="P40" s="67" t="s">
        <v>4</v>
      </c>
      <c r="Q40" s="67" t="s">
        <v>4</v>
      </c>
      <c r="R40" s="67" t="s">
        <v>4</v>
      </c>
      <c r="S40" s="67" t="s">
        <v>4</v>
      </c>
      <c r="T40" s="67" t="s">
        <v>4</v>
      </c>
      <c r="U40" s="67" t="s">
        <v>4</v>
      </c>
      <c r="V40" s="68" t="s">
        <v>4</v>
      </c>
      <c r="W40" s="4">
        <f t="shared" si="2"/>
        <v>3</v>
      </c>
      <c r="X40" s="4">
        <f t="shared" si="1"/>
        <v>13</v>
      </c>
      <c r="Y40" s="67"/>
    </row>
    <row r="41" spans="1:25" s="3" customFormat="1" ht="115.2" x14ac:dyDescent="0.3">
      <c r="A41" s="4" t="s">
        <v>34</v>
      </c>
      <c r="B41" s="4" t="s">
        <v>16</v>
      </c>
      <c r="C41" s="76" t="s">
        <v>107</v>
      </c>
      <c r="D41" s="67" t="s">
        <v>4</v>
      </c>
      <c r="E41" s="67" t="s">
        <v>5</v>
      </c>
      <c r="F41" s="67" t="s">
        <v>5</v>
      </c>
      <c r="G41" s="67" t="s">
        <v>4</v>
      </c>
      <c r="H41" s="67" t="s">
        <v>4</v>
      </c>
      <c r="I41" s="67" t="s">
        <v>4</v>
      </c>
      <c r="J41" s="67" t="s">
        <v>4</v>
      </c>
      <c r="K41" s="67" t="s">
        <v>4</v>
      </c>
      <c r="L41" s="67" t="s">
        <v>4</v>
      </c>
      <c r="M41" s="67" t="s">
        <v>4</v>
      </c>
      <c r="N41" s="67" t="s">
        <v>4</v>
      </c>
      <c r="O41" s="67" t="s">
        <v>4</v>
      </c>
      <c r="P41" s="67" t="s">
        <v>4</v>
      </c>
      <c r="Q41" s="67" t="s">
        <v>4</v>
      </c>
      <c r="R41" s="67" t="s">
        <v>4</v>
      </c>
      <c r="S41" s="67" t="s">
        <v>4</v>
      </c>
      <c r="T41" s="67" t="s">
        <v>4</v>
      </c>
      <c r="U41" s="67" t="s">
        <v>4</v>
      </c>
      <c r="V41" s="68" t="s">
        <v>4</v>
      </c>
      <c r="W41" s="4">
        <f t="shared" si="2"/>
        <v>3</v>
      </c>
      <c r="X41" s="4">
        <f t="shared" si="1"/>
        <v>13</v>
      </c>
      <c r="Y41" s="67"/>
    </row>
    <row r="42" spans="1:25" s="3" customFormat="1" ht="259.2" x14ac:dyDescent="0.3">
      <c r="A42" s="4" t="s">
        <v>34</v>
      </c>
      <c r="B42" s="4" t="s">
        <v>18</v>
      </c>
      <c r="C42" s="76" t="s">
        <v>108</v>
      </c>
      <c r="D42" s="67" t="s">
        <v>4</v>
      </c>
      <c r="E42" s="67" t="s">
        <v>5</v>
      </c>
      <c r="F42" s="67" t="s">
        <v>5</v>
      </c>
      <c r="G42" s="67" t="s">
        <v>4</v>
      </c>
      <c r="H42" s="67" t="s">
        <v>4</v>
      </c>
      <c r="I42" s="67" t="s">
        <v>4</v>
      </c>
      <c r="J42" s="67" t="s">
        <v>4</v>
      </c>
      <c r="K42" s="67" t="s">
        <v>4</v>
      </c>
      <c r="L42" s="67" t="s">
        <v>4</v>
      </c>
      <c r="M42" s="67" t="s">
        <v>4</v>
      </c>
      <c r="N42" s="67" t="s">
        <v>4</v>
      </c>
      <c r="O42" s="67" t="s">
        <v>4</v>
      </c>
      <c r="P42" s="67" t="s">
        <v>4</v>
      </c>
      <c r="Q42" s="67" t="s">
        <v>4</v>
      </c>
      <c r="R42" s="67" t="s">
        <v>4</v>
      </c>
      <c r="S42" s="67" t="s">
        <v>4</v>
      </c>
      <c r="T42" s="67" t="s">
        <v>4</v>
      </c>
      <c r="U42" s="67" t="s">
        <v>4</v>
      </c>
      <c r="V42" s="68" t="s">
        <v>4</v>
      </c>
      <c r="W42" s="4">
        <f t="shared" si="2"/>
        <v>3</v>
      </c>
      <c r="X42" s="4">
        <f t="shared" si="1"/>
        <v>13</v>
      </c>
      <c r="Y42" s="67"/>
    </row>
    <row r="43" spans="1:25" s="3" customFormat="1" ht="201.6" x14ac:dyDescent="0.3">
      <c r="A43" s="4" t="s">
        <v>34</v>
      </c>
      <c r="B43" s="4" t="s">
        <v>19</v>
      </c>
      <c r="C43" s="76" t="s">
        <v>109</v>
      </c>
      <c r="D43" s="67" t="s">
        <v>4</v>
      </c>
      <c r="E43" s="67" t="s">
        <v>5</v>
      </c>
      <c r="F43" s="67" t="s">
        <v>5</v>
      </c>
      <c r="G43" s="67" t="s">
        <v>4</v>
      </c>
      <c r="H43" s="67" t="s">
        <v>4</v>
      </c>
      <c r="I43" s="67" t="s">
        <v>4</v>
      </c>
      <c r="J43" s="67" t="s">
        <v>4</v>
      </c>
      <c r="K43" s="67" t="s">
        <v>4</v>
      </c>
      <c r="L43" s="67" t="s">
        <v>4</v>
      </c>
      <c r="M43" s="67" t="s">
        <v>4</v>
      </c>
      <c r="N43" s="67" t="s">
        <v>4</v>
      </c>
      <c r="O43" s="67" t="s">
        <v>4</v>
      </c>
      <c r="P43" s="67" t="s">
        <v>4</v>
      </c>
      <c r="Q43" s="67" t="s">
        <v>4</v>
      </c>
      <c r="R43" s="67" t="s">
        <v>4</v>
      </c>
      <c r="S43" s="67" t="s">
        <v>4</v>
      </c>
      <c r="T43" s="67" t="s">
        <v>4</v>
      </c>
      <c r="U43" s="67" t="s">
        <v>4</v>
      </c>
      <c r="V43" s="68" t="s">
        <v>4</v>
      </c>
      <c r="W43" s="4">
        <f t="shared" si="2"/>
        <v>3</v>
      </c>
      <c r="X43" s="4">
        <f t="shared" si="1"/>
        <v>13</v>
      </c>
      <c r="Y43" s="67"/>
    </row>
    <row r="44" spans="1:25" s="3" customFormat="1" ht="43.2" x14ac:dyDescent="0.3">
      <c r="A44" s="4" t="s">
        <v>34</v>
      </c>
      <c r="B44" s="4" t="s">
        <v>20</v>
      </c>
      <c r="C44" s="76" t="s">
        <v>110</v>
      </c>
      <c r="D44" s="67" t="s">
        <v>4</v>
      </c>
      <c r="E44" s="67" t="s">
        <v>5</v>
      </c>
      <c r="F44" s="67" t="s">
        <v>5</v>
      </c>
      <c r="G44" s="67" t="s">
        <v>4</v>
      </c>
      <c r="H44" s="67" t="s">
        <v>4</v>
      </c>
      <c r="I44" s="67" t="s">
        <v>4</v>
      </c>
      <c r="J44" s="67" t="s">
        <v>4</v>
      </c>
      <c r="K44" s="67" t="s">
        <v>4</v>
      </c>
      <c r="L44" s="67" t="s">
        <v>4</v>
      </c>
      <c r="M44" s="67" t="s">
        <v>4</v>
      </c>
      <c r="N44" s="67" t="s">
        <v>4</v>
      </c>
      <c r="O44" s="67" t="s">
        <v>4</v>
      </c>
      <c r="P44" s="67" t="s">
        <v>4</v>
      </c>
      <c r="Q44" s="67" t="s">
        <v>4</v>
      </c>
      <c r="R44" s="67" t="s">
        <v>4</v>
      </c>
      <c r="S44" s="67" t="s">
        <v>4</v>
      </c>
      <c r="T44" s="67" t="s">
        <v>4</v>
      </c>
      <c r="U44" s="67" t="s">
        <v>4</v>
      </c>
      <c r="V44" s="68" t="s">
        <v>4</v>
      </c>
      <c r="W44" s="4">
        <f t="shared" si="2"/>
        <v>3</v>
      </c>
      <c r="X44" s="4">
        <f t="shared" si="1"/>
        <v>13</v>
      </c>
      <c r="Y44" s="67"/>
    </row>
    <row r="45" spans="1:25" s="3" customFormat="1" ht="115.2" x14ac:dyDescent="0.3">
      <c r="A45" s="4" t="s">
        <v>34</v>
      </c>
      <c r="B45" s="4" t="s">
        <v>21</v>
      </c>
      <c r="C45" s="76" t="s">
        <v>111</v>
      </c>
      <c r="D45" s="67" t="s">
        <v>4</v>
      </c>
      <c r="E45" s="67" t="s">
        <v>5</v>
      </c>
      <c r="F45" s="67" t="s">
        <v>5</v>
      </c>
      <c r="G45" s="67" t="s">
        <v>4</v>
      </c>
      <c r="H45" s="67" t="s">
        <v>4</v>
      </c>
      <c r="I45" s="67" t="s">
        <v>4</v>
      </c>
      <c r="J45" s="67" t="s">
        <v>4</v>
      </c>
      <c r="K45" s="67" t="s">
        <v>4</v>
      </c>
      <c r="L45" s="67" t="s">
        <v>4</v>
      </c>
      <c r="M45" s="67" t="s">
        <v>4</v>
      </c>
      <c r="N45" s="67" t="s">
        <v>4</v>
      </c>
      <c r="O45" s="67" t="s">
        <v>4</v>
      </c>
      <c r="P45" s="67" t="s">
        <v>4</v>
      </c>
      <c r="Q45" s="67" t="s">
        <v>4</v>
      </c>
      <c r="R45" s="67" t="s">
        <v>4</v>
      </c>
      <c r="S45" s="67" t="s">
        <v>4</v>
      </c>
      <c r="T45" s="67" t="s">
        <v>4</v>
      </c>
      <c r="U45" s="67" t="s">
        <v>4</v>
      </c>
      <c r="V45" s="68" t="s">
        <v>4</v>
      </c>
      <c r="W45" s="4">
        <f t="shared" si="2"/>
        <v>3</v>
      </c>
      <c r="X45" s="4">
        <f t="shared" si="1"/>
        <v>13</v>
      </c>
      <c r="Y45" s="67"/>
    </row>
    <row r="46" spans="1:25" s="3" customFormat="1" ht="230.4" x14ac:dyDescent="0.3">
      <c r="A46" s="4" t="s">
        <v>35</v>
      </c>
      <c r="B46" s="4" t="s">
        <v>16</v>
      </c>
      <c r="C46" s="76" t="s">
        <v>112</v>
      </c>
      <c r="D46" s="67" t="s">
        <v>4</v>
      </c>
      <c r="E46" s="67" t="s">
        <v>5</v>
      </c>
      <c r="F46" s="67" t="s">
        <v>5</v>
      </c>
      <c r="G46" s="67" t="s">
        <v>4</v>
      </c>
      <c r="H46" s="67" t="s">
        <v>4</v>
      </c>
      <c r="I46" s="67" t="s">
        <v>4</v>
      </c>
      <c r="J46" s="67" t="s">
        <v>4</v>
      </c>
      <c r="K46" s="67" t="s">
        <v>4</v>
      </c>
      <c r="L46" s="67" t="s">
        <v>4</v>
      </c>
      <c r="M46" s="67" t="s">
        <v>4</v>
      </c>
      <c r="N46" s="67" t="s">
        <v>4</v>
      </c>
      <c r="O46" s="67" t="s">
        <v>4</v>
      </c>
      <c r="P46" s="67" t="s">
        <v>4</v>
      </c>
      <c r="Q46" s="67" t="s">
        <v>4</v>
      </c>
      <c r="R46" s="67" t="s">
        <v>4</v>
      </c>
      <c r="S46" s="67" t="s">
        <v>4</v>
      </c>
      <c r="T46" s="67" t="s">
        <v>4</v>
      </c>
      <c r="U46" s="67" t="s">
        <v>4</v>
      </c>
      <c r="V46" s="68" t="s">
        <v>4</v>
      </c>
      <c r="W46" s="4">
        <f t="shared" si="2"/>
        <v>3</v>
      </c>
      <c r="X46" s="4">
        <f t="shared" si="1"/>
        <v>13</v>
      </c>
      <c r="Y46" s="67" t="s">
        <v>136</v>
      </c>
    </row>
    <row r="47" spans="1:25" s="3" customFormat="1" ht="172.8" x14ac:dyDescent="0.3">
      <c r="A47" s="4" t="s">
        <v>35</v>
      </c>
      <c r="B47" s="4" t="s">
        <v>29</v>
      </c>
      <c r="C47" s="76" t="s">
        <v>113</v>
      </c>
      <c r="D47" s="67" t="s">
        <v>4</v>
      </c>
      <c r="E47" s="67" t="s">
        <v>5</v>
      </c>
      <c r="F47" s="67" t="s">
        <v>5</v>
      </c>
      <c r="G47" s="67" t="s">
        <v>4</v>
      </c>
      <c r="H47" s="67" t="s">
        <v>4</v>
      </c>
      <c r="I47" s="67" t="s">
        <v>4</v>
      </c>
      <c r="J47" s="67" t="s">
        <v>4</v>
      </c>
      <c r="K47" s="67" t="s">
        <v>4</v>
      </c>
      <c r="L47" s="67" t="s">
        <v>4</v>
      </c>
      <c r="M47" s="67" t="s">
        <v>4</v>
      </c>
      <c r="N47" s="67" t="s">
        <v>4</v>
      </c>
      <c r="O47" s="67" t="s">
        <v>4</v>
      </c>
      <c r="P47" s="67" t="s">
        <v>4</v>
      </c>
      <c r="Q47" s="67" t="s">
        <v>4</v>
      </c>
      <c r="R47" s="67" t="s">
        <v>4</v>
      </c>
      <c r="S47" s="67" t="s">
        <v>4</v>
      </c>
      <c r="T47" s="67" t="s">
        <v>4</v>
      </c>
      <c r="U47" s="67" t="s">
        <v>4</v>
      </c>
      <c r="V47" s="68" t="s">
        <v>4</v>
      </c>
      <c r="W47" s="4">
        <f t="shared" si="2"/>
        <v>3</v>
      </c>
      <c r="X47" s="4">
        <f t="shared" si="1"/>
        <v>13</v>
      </c>
      <c r="Y47" s="67" t="s">
        <v>136</v>
      </c>
    </row>
    <row r="48" spans="1:25" s="3" customFormat="1" ht="201.6" x14ac:dyDescent="0.3">
      <c r="A48" s="4" t="s">
        <v>35</v>
      </c>
      <c r="B48" s="4" t="s">
        <v>30</v>
      </c>
      <c r="C48" s="76" t="s">
        <v>114</v>
      </c>
      <c r="D48" s="67" t="s">
        <v>4</v>
      </c>
      <c r="E48" s="67" t="s">
        <v>5</v>
      </c>
      <c r="F48" s="67" t="s">
        <v>5</v>
      </c>
      <c r="G48" s="67" t="s">
        <v>4</v>
      </c>
      <c r="H48" s="67" t="s">
        <v>4</v>
      </c>
      <c r="I48" s="67" t="s">
        <v>4</v>
      </c>
      <c r="J48" s="67" t="s">
        <v>4</v>
      </c>
      <c r="K48" s="67" t="s">
        <v>4</v>
      </c>
      <c r="L48" s="67" t="s">
        <v>4</v>
      </c>
      <c r="M48" s="67" t="s">
        <v>4</v>
      </c>
      <c r="N48" s="67" t="s">
        <v>4</v>
      </c>
      <c r="O48" s="67" t="s">
        <v>4</v>
      </c>
      <c r="P48" s="67" t="s">
        <v>4</v>
      </c>
      <c r="Q48" s="67" t="s">
        <v>4</v>
      </c>
      <c r="R48" s="67" t="s">
        <v>4</v>
      </c>
      <c r="S48" s="67" t="s">
        <v>4</v>
      </c>
      <c r="T48" s="67" t="s">
        <v>4</v>
      </c>
      <c r="U48" s="67" t="s">
        <v>4</v>
      </c>
      <c r="V48" s="68" t="s">
        <v>4</v>
      </c>
      <c r="W48" s="4">
        <f t="shared" si="2"/>
        <v>3</v>
      </c>
      <c r="X48" s="4">
        <f t="shared" si="1"/>
        <v>13</v>
      </c>
      <c r="Y48" s="67" t="s">
        <v>136</v>
      </c>
    </row>
    <row r="49" spans="1:25" s="3" customFormat="1" ht="100.8" x14ac:dyDescent="0.3">
      <c r="A49" s="4" t="s">
        <v>35</v>
      </c>
      <c r="B49" s="4" t="s">
        <v>18</v>
      </c>
      <c r="C49" s="76" t="s">
        <v>115</v>
      </c>
      <c r="D49" s="67" t="s">
        <v>4</v>
      </c>
      <c r="E49" s="67" t="s">
        <v>5</v>
      </c>
      <c r="F49" s="67" t="s">
        <v>5</v>
      </c>
      <c r="G49" s="67" t="s">
        <v>4</v>
      </c>
      <c r="H49" s="67" t="s">
        <v>4</v>
      </c>
      <c r="I49" s="67" t="s">
        <v>4</v>
      </c>
      <c r="J49" s="67" t="s">
        <v>4</v>
      </c>
      <c r="K49" s="67" t="s">
        <v>4</v>
      </c>
      <c r="L49" s="67" t="s">
        <v>4</v>
      </c>
      <c r="M49" s="67" t="s">
        <v>4</v>
      </c>
      <c r="N49" s="67" t="s">
        <v>4</v>
      </c>
      <c r="O49" s="67" t="s">
        <v>4</v>
      </c>
      <c r="P49" s="67" t="s">
        <v>4</v>
      </c>
      <c r="Q49" s="67" t="s">
        <v>4</v>
      </c>
      <c r="R49" s="67" t="s">
        <v>4</v>
      </c>
      <c r="S49" s="67" t="s">
        <v>4</v>
      </c>
      <c r="T49" s="67" t="s">
        <v>4</v>
      </c>
      <c r="U49" s="67" t="s">
        <v>4</v>
      </c>
      <c r="V49" s="68" t="s">
        <v>4</v>
      </c>
      <c r="W49" s="4">
        <f t="shared" si="2"/>
        <v>3</v>
      </c>
      <c r="X49" s="4">
        <f t="shared" si="1"/>
        <v>13</v>
      </c>
      <c r="Y49" s="67" t="s">
        <v>136</v>
      </c>
    </row>
    <row r="50" spans="1:25" s="3" customFormat="1" ht="158.4" x14ac:dyDescent="0.3">
      <c r="A50" s="4" t="s">
        <v>35</v>
      </c>
      <c r="B50" s="4" t="s">
        <v>19</v>
      </c>
      <c r="C50" s="76" t="s">
        <v>116</v>
      </c>
      <c r="D50" s="67" t="s">
        <v>4</v>
      </c>
      <c r="E50" s="67" t="s">
        <v>5</v>
      </c>
      <c r="F50" s="67" t="s">
        <v>5</v>
      </c>
      <c r="G50" s="67" t="s">
        <v>4</v>
      </c>
      <c r="H50" s="67" t="s">
        <v>4</v>
      </c>
      <c r="I50" s="67" t="s">
        <v>4</v>
      </c>
      <c r="J50" s="67" t="s">
        <v>4</v>
      </c>
      <c r="K50" s="67" t="s">
        <v>4</v>
      </c>
      <c r="L50" s="67" t="s">
        <v>4</v>
      </c>
      <c r="M50" s="67" t="s">
        <v>4</v>
      </c>
      <c r="N50" s="67" t="s">
        <v>4</v>
      </c>
      <c r="O50" s="67" t="s">
        <v>4</v>
      </c>
      <c r="P50" s="67" t="s">
        <v>4</v>
      </c>
      <c r="Q50" s="67" t="s">
        <v>4</v>
      </c>
      <c r="R50" s="67" t="s">
        <v>4</v>
      </c>
      <c r="S50" s="67" t="s">
        <v>4</v>
      </c>
      <c r="T50" s="67" t="s">
        <v>4</v>
      </c>
      <c r="U50" s="67" t="s">
        <v>4</v>
      </c>
      <c r="V50" s="68" t="s">
        <v>4</v>
      </c>
      <c r="W50" s="4">
        <f t="shared" si="2"/>
        <v>3</v>
      </c>
      <c r="X50" s="4">
        <f t="shared" si="1"/>
        <v>13</v>
      </c>
      <c r="Y50" s="67" t="s">
        <v>136</v>
      </c>
    </row>
    <row r="51" spans="1:25" s="3" customFormat="1" ht="409.6" x14ac:dyDescent="0.3">
      <c r="A51" s="4" t="s">
        <v>35</v>
      </c>
      <c r="B51" s="4" t="s">
        <v>20</v>
      </c>
      <c r="C51" s="76" t="s">
        <v>117</v>
      </c>
      <c r="D51" s="67" t="s">
        <v>4</v>
      </c>
      <c r="E51" s="67" t="s">
        <v>5</v>
      </c>
      <c r="F51" s="67" t="s">
        <v>5</v>
      </c>
      <c r="G51" s="67" t="s">
        <v>4</v>
      </c>
      <c r="H51" s="67" t="s">
        <v>4</v>
      </c>
      <c r="I51" s="67" t="s">
        <v>4</v>
      </c>
      <c r="J51" s="67" t="s">
        <v>4</v>
      </c>
      <c r="K51" s="67" t="s">
        <v>4</v>
      </c>
      <c r="L51" s="67" t="s">
        <v>4</v>
      </c>
      <c r="M51" s="67" t="s">
        <v>4</v>
      </c>
      <c r="N51" s="67" t="s">
        <v>4</v>
      </c>
      <c r="O51" s="67" t="s">
        <v>4</v>
      </c>
      <c r="P51" s="67" t="s">
        <v>4</v>
      </c>
      <c r="Q51" s="67" t="s">
        <v>4</v>
      </c>
      <c r="R51" s="67" t="s">
        <v>4</v>
      </c>
      <c r="S51" s="67" t="s">
        <v>4</v>
      </c>
      <c r="T51" s="67" t="s">
        <v>4</v>
      </c>
      <c r="U51" s="67" t="s">
        <v>4</v>
      </c>
      <c r="V51" s="68" t="s">
        <v>4</v>
      </c>
      <c r="W51" s="4">
        <f t="shared" si="2"/>
        <v>3</v>
      </c>
      <c r="X51" s="4">
        <f t="shared" si="1"/>
        <v>13</v>
      </c>
      <c r="Y51" s="67" t="s">
        <v>136</v>
      </c>
    </row>
    <row r="52" spans="1:25" s="3" customFormat="1" ht="86.4" x14ac:dyDescent="0.3">
      <c r="A52" s="4" t="s">
        <v>35</v>
      </c>
      <c r="B52" s="4" t="s">
        <v>21</v>
      </c>
      <c r="C52" s="76" t="s">
        <v>118</v>
      </c>
      <c r="D52" s="67" t="s">
        <v>4</v>
      </c>
      <c r="E52" s="67" t="s">
        <v>5</v>
      </c>
      <c r="F52" s="67" t="s">
        <v>5</v>
      </c>
      <c r="G52" s="67" t="s">
        <v>4</v>
      </c>
      <c r="H52" s="67" t="s">
        <v>4</v>
      </c>
      <c r="I52" s="67" t="s">
        <v>4</v>
      </c>
      <c r="J52" s="67" t="s">
        <v>4</v>
      </c>
      <c r="K52" s="67" t="s">
        <v>4</v>
      </c>
      <c r="L52" s="67" t="s">
        <v>4</v>
      </c>
      <c r="M52" s="67" t="s">
        <v>4</v>
      </c>
      <c r="N52" s="67" t="s">
        <v>4</v>
      </c>
      <c r="O52" s="67" t="s">
        <v>4</v>
      </c>
      <c r="P52" s="67" t="s">
        <v>4</v>
      </c>
      <c r="Q52" s="67" t="s">
        <v>4</v>
      </c>
      <c r="R52" s="67" t="s">
        <v>4</v>
      </c>
      <c r="S52" s="67" t="s">
        <v>4</v>
      </c>
      <c r="T52" s="67" t="s">
        <v>4</v>
      </c>
      <c r="U52" s="67" t="s">
        <v>4</v>
      </c>
      <c r="V52" s="68" t="s">
        <v>4</v>
      </c>
      <c r="W52" s="4">
        <f t="shared" si="2"/>
        <v>3</v>
      </c>
      <c r="X52" s="4">
        <f t="shared" si="1"/>
        <v>13</v>
      </c>
      <c r="Y52" s="67" t="s">
        <v>136</v>
      </c>
    </row>
    <row r="53" spans="1:25" s="3" customFormat="1" ht="216" x14ac:dyDescent="0.3">
      <c r="A53" s="4" t="s">
        <v>35</v>
      </c>
      <c r="B53" s="4" t="s">
        <v>22</v>
      </c>
      <c r="C53" s="76" t="s">
        <v>119</v>
      </c>
      <c r="D53" s="67" t="s">
        <v>4</v>
      </c>
      <c r="E53" s="67" t="s">
        <v>5</v>
      </c>
      <c r="F53" s="67" t="s">
        <v>5</v>
      </c>
      <c r="G53" s="67" t="s">
        <v>4</v>
      </c>
      <c r="H53" s="67" t="s">
        <v>4</v>
      </c>
      <c r="I53" s="67" t="s">
        <v>4</v>
      </c>
      <c r="J53" s="67" t="s">
        <v>4</v>
      </c>
      <c r="K53" s="67" t="s">
        <v>4</v>
      </c>
      <c r="L53" s="67" t="s">
        <v>4</v>
      </c>
      <c r="M53" s="67" t="s">
        <v>4</v>
      </c>
      <c r="N53" s="67" t="s">
        <v>4</v>
      </c>
      <c r="O53" s="67" t="s">
        <v>4</v>
      </c>
      <c r="P53" s="67" t="s">
        <v>4</v>
      </c>
      <c r="Q53" s="67" t="s">
        <v>4</v>
      </c>
      <c r="R53" s="67" t="s">
        <v>4</v>
      </c>
      <c r="S53" s="67" t="s">
        <v>4</v>
      </c>
      <c r="T53" s="67" t="s">
        <v>4</v>
      </c>
      <c r="U53" s="67" t="s">
        <v>4</v>
      </c>
      <c r="V53" s="68" t="s">
        <v>4</v>
      </c>
      <c r="W53" s="4">
        <f t="shared" si="2"/>
        <v>3</v>
      </c>
      <c r="X53" s="4">
        <f t="shared" si="1"/>
        <v>13</v>
      </c>
      <c r="Y53" s="67" t="s">
        <v>136</v>
      </c>
    </row>
    <row r="54" spans="1:25" s="3" customFormat="1" ht="72" x14ac:dyDescent="0.3">
      <c r="A54" s="4" t="s">
        <v>35</v>
      </c>
      <c r="B54" s="4" t="s">
        <v>23</v>
      </c>
      <c r="C54" s="76" t="s">
        <v>120</v>
      </c>
      <c r="D54" s="67" t="s">
        <v>4</v>
      </c>
      <c r="E54" s="67" t="s">
        <v>5</v>
      </c>
      <c r="F54" s="67" t="s">
        <v>5</v>
      </c>
      <c r="G54" s="67" t="s">
        <v>4</v>
      </c>
      <c r="H54" s="67" t="s">
        <v>4</v>
      </c>
      <c r="I54" s="67" t="s">
        <v>4</v>
      </c>
      <c r="J54" s="67" t="s">
        <v>4</v>
      </c>
      <c r="K54" s="67" t="s">
        <v>4</v>
      </c>
      <c r="L54" s="67" t="s">
        <v>4</v>
      </c>
      <c r="M54" s="67" t="s">
        <v>4</v>
      </c>
      <c r="N54" s="67" t="s">
        <v>4</v>
      </c>
      <c r="O54" s="67" t="s">
        <v>4</v>
      </c>
      <c r="P54" s="67" t="s">
        <v>4</v>
      </c>
      <c r="Q54" s="67" t="s">
        <v>4</v>
      </c>
      <c r="R54" s="67" t="s">
        <v>4</v>
      </c>
      <c r="S54" s="67" t="s">
        <v>4</v>
      </c>
      <c r="T54" s="67" t="s">
        <v>4</v>
      </c>
      <c r="U54" s="67" t="s">
        <v>4</v>
      </c>
      <c r="V54" s="68" t="s">
        <v>4</v>
      </c>
      <c r="W54" s="4">
        <f t="shared" si="2"/>
        <v>3</v>
      </c>
      <c r="X54" s="4">
        <f t="shared" si="1"/>
        <v>13</v>
      </c>
      <c r="Y54" s="67" t="s">
        <v>136</v>
      </c>
    </row>
    <row r="55" spans="1:25" s="3" customFormat="1" ht="244.8" x14ac:dyDescent="0.3">
      <c r="A55" s="4" t="s">
        <v>35</v>
      </c>
      <c r="B55" s="4" t="s">
        <v>27</v>
      </c>
      <c r="C55" s="76" t="s">
        <v>121</v>
      </c>
      <c r="D55" s="67" t="s">
        <v>4</v>
      </c>
      <c r="E55" s="67" t="s">
        <v>5</v>
      </c>
      <c r="F55" s="67" t="s">
        <v>5</v>
      </c>
      <c r="G55" s="67" t="s">
        <v>4</v>
      </c>
      <c r="H55" s="67" t="s">
        <v>4</v>
      </c>
      <c r="I55" s="67" t="s">
        <v>4</v>
      </c>
      <c r="J55" s="67" t="s">
        <v>4</v>
      </c>
      <c r="K55" s="67" t="s">
        <v>4</v>
      </c>
      <c r="L55" s="67" t="s">
        <v>4</v>
      </c>
      <c r="M55" s="67" t="s">
        <v>4</v>
      </c>
      <c r="N55" s="67" t="s">
        <v>4</v>
      </c>
      <c r="O55" s="67" t="s">
        <v>4</v>
      </c>
      <c r="P55" s="67" t="s">
        <v>4</v>
      </c>
      <c r="Q55" s="67" t="s">
        <v>4</v>
      </c>
      <c r="R55" s="67" t="s">
        <v>4</v>
      </c>
      <c r="S55" s="67" t="s">
        <v>4</v>
      </c>
      <c r="T55" s="67" t="s">
        <v>4</v>
      </c>
      <c r="U55" s="67" t="s">
        <v>4</v>
      </c>
      <c r="V55" s="68" t="s">
        <v>4</v>
      </c>
      <c r="W55" s="4">
        <f t="shared" si="2"/>
        <v>3</v>
      </c>
      <c r="X55" s="4">
        <f t="shared" si="1"/>
        <v>13</v>
      </c>
      <c r="Y55" s="67" t="s">
        <v>136</v>
      </c>
    </row>
    <row r="56" spans="1:25" s="3" customFormat="1" ht="201.6" x14ac:dyDescent="0.3">
      <c r="A56" s="4" t="s">
        <v>35</v>
      </c>
      <c r="B56" s="4" t="s">
        <v>28</v>
      </c>
      <c r="C56" s="76" t="s">
        <v>122</v>
      </c>
      <c r="D56" s="67" t="s">
        <v>4</v>
      </c>
      <c r="E56" s="67" t="s">
        <v>5</v>
      </c>
      <c r="F56" s="67" t="s">
        <v>5</v>
      </c>
      <c r="G56" s="67" t="s">
        <v>4</v>
      </c>
      <c r="H56" s="67" t="s">
        <v>4</v>
      </c>
      <c r="I56" s="67" t="s">
        <v>4</v>
      </c>
      <c r="J56" s="67" t="s">
        <v>4</v>
      </c>
      <c r="K56" s="67" t="s">
        <v>4</v>
      </c>
      <c r="L56" s="67" t="s">
        <v>4</v>
      </c>
      <c r="M56" s="67" t="s">
        <v>4</v>
      </c>
      <c r="N56" s="67" t="s">
        <v>4</v>
      </c>
      <c r="O56" s="67" t="s">
        <v>4</v>
      </c>
      <c r="P56" s="67" t="s">
        <v>4</v>
      </c>
      <c r="Q56" s="67" t="s">
        <v>4</v>
      </c>
      <c r="R56" s="67" t="s">
        <v>4</v>
      </c>
      <c r="S56" s="67" t="s">
        <v>4</v>
      </c>
      <c r="T56" s="67" t="s">
        <v>4</v>
      </c>
      <c r="U56" s="67" t="s">
        <v>4</v>
      </c>
      <c r="V56" s="68" t="s">
        <v>4</v>
      </c>
      <c r="W56" s="4">
        <f t="shared" si="2"/>
        <v>3</v>
      </c>
      <c r="X56" s="4">
        <f t="shared" si="1"/>
        <v>13</v>
      </c>
      <c r="Y56" s="67" t="s">
        <v>136</v>
      </c>
    </row>
  </sheetData>
  <sheetProtection formatColumns="0" formatRows="0" sort="0" autoFilter="0"/>
  <autoFilter ref="A3:Y56">
    <sortState ref="A4:Y56">
      <sortCondition ref="A3:A56"/>
    </sortState>
  </autoFilter>
  <mergeCells count="2">
    <mergeCell ref="G1:I1"/>
    <mergeCell ref="J1:V1"/>
  </mergeCells>
  <dataValidations xWindow="1540" yWindow="707" count="19">
    <dataValidation type="list" allowBlank="1" showInputMessage="1" showErrorMessage="1" errorTitle="Invalid Entry" error="Pick or type &quot;Yes&quot; or &quot;No&quot;" promptTitle="Q13" prompt="Is the Standard cost effective in achieving the reliability purpose or objective of the Standard and mitigating the risk to the BES?" sqref="V4:V56">
      <formula1>"Yes,No"</formula1>
    </dataValidation>
    <dataValidation type="list" allowBlank="1" showInputMessage="1" showErrorMessage="1" errorTitle="Invalid Entry" error="Pick or Type &quot;Yes&quot; or &quot;No&quot;" promptTitle="Q1" prompt="Should the requirement stand alone as is (or should it be consolidated with other standards)?" sqref="J4:J56">
      <formula1>"Yes,No"</formula1>
    </dataValidation>
    <dataValidation type="list" allowBlank="1" showInputMessage="1" showErrorMessage="1" errorTitle="Invalid Entry" error="Pick or type &quot;Yes&quot; or &quot;No&quot;" promptTitle="Q2" prompt="Is it drafted as a results-based standard (RBS) requirement (performance, risk (prevention) or capability) and does it follow the RBS format (e.g., sub-requirement structure)?" sqref="K4:K56">
      <formula1>"Yes,No"</formula1>
    </dataValidation>
    <dataValidation type="list" allowBlank="1" showInputMessage="1" showErrorMessage="1" errorTitle="Invalid Entry" error="Pick or type &quot;Yes&quot; or &quot;No&quot;" promptTitle="Q3" prompt="Is it technologically neutral?" sqref="L4:L56">
      <formula1>"Yes,No"</formula1>
    </dataValidation>
    <dataValidation type="list" allowBlank="1" showInputMessage="1" showErrorMessage="1" errorTitle="Invalid Entry" error="Pick or type &quot;Yes&quot; or &quot;No&quot;" promptTitle="Q4" prompt="Are the expectations for each function clear?" sqref="M4:M56">
      <formula1>"Yes,No"</formula1>
    </dataValidation>
    <dataValidation type="list" allowBlank="1" showInputMessage="1" showErrorMessage="1" errorTitle="Invalid Entry" error="Pick or type &quot;Yes&quot; or &quot;No&quot;" prompt="Supports a Reliability Objective (as defined by the Reliability Principles)" sqref="D4:D56">
      <formula1>"Yes,No"</formula1>
    </dataValidation>
    <dataValidation type="list" allowBlank="1" showInputMessage="1" showErrorMessage="1" errorTitle="Invalid Entry" error="Pick or type only &quot;Yes&quot; or &quot;No&quot;" prompt="Meets the Paragraph 81 criteria?" sqref="E4:E56">
      <formula1>"Yes,No"</formula1>
    </dataValidation>
    <dataValidation type="list" allowBlank="1" showInputMessage="1" showErrorMessage="1" errorTitle="Invalid Entry" error="Pick or type only &quot;Yes&quot; or &quot;No&quot;" promptTitle="C1" prompt=" Is the content of the requirement technically correct, including identifying who does what and when?" sqref="G4:G56">
      <formula1>"Yes,No"</formula1>
    </dataValidation>
    <dataValidation type="list" allowBlank="1" showInputMessage="1" showErrorMessage="1" errorTitle="Invalid Entry" error="Pick or type &quot;Yes&quot; and &quot;No&quot;" prompt="Appropriate as a guide rather than a standard?" sqref="F4:F56">
      <formula1>"Yes,No"</formula1>
    </dataValidation>
    <dataValidation type="list" allowBlank="1" showInputMessage="1" showErrorMessage="1" errorTitle="Invalid Entry" error="Pick or type &quot;Yes&quot; or &quot;No&quot;" promptTitle="C2" prompt="Are the correct functional entities identified?" sqref="H4:H56">
      <formula1>"Yes,No"</formula1>
    </dataValidation>
    <dataValidation type="list" allowBlank="1" showInputMessage="1" showErrorMessage="1" errorTitle="Invalid Entry" error="Pick or type &quot;Yes&quot; or &quot;No&quot;" promptTitle="C3" prompt="Are the appropriate actions, for which there should be accountability, included or is there a gap?" sqref="I4:I56">
      <formula1>"Yes,No"</formula1>
    </dataValidation>
    <dataValidation type="list" allowBlank="1" showInputMessage="1" showErrorMessage="1" errorTitle="Invalid Entry" error="Pick or type &quot;Yes&quot; or &quot;No&quot;" promptTitle="Q5" prompt="Does the requirement align with the purpose?" sqref="N4:N56">
      <formula1>"Yes,No"</formula1>
    </dataValidation>
    <dataValidation type="list" allowBlank="1" showInputMessage="1" showErrorMessage="1" errorTitle="Invalid Entry" error="Pick or type &quot;Yes&quot; or &quot;No&quot;" promptTitle="Q6" prompt="Is it a higher solution than the lowest common denominator?" sqref="O4:O56">
      <formula1>"Yes,No"</formula1>
    </dataValidation>
    <dataValidation type="list" allowBlank="1" showInputMessage="1" showErrorMessage="1" errorTitle="Invalid Entry" error="Pick or type &quot;Yes&quot; or &quot;No&quot;" promptTitle="Q7" prompt="Is it measureable?" sqref="P4:P56">
      <formula1>"Yes,No"</formula1>
    </dataValidation>
    <dataValidation type="list" allowBlank="1" showInputMessage="1" showErrorMessage="1" errorTitle="Invalid Entry" error="Pick or type &quot;Yes&quot; or &quot;No&quot;" promptTitle="Q8" prompt="Does it have a technical basis in engineering and operations?" sqref="Q4:Q56">
      <formula1>"Yes,No"</formula1>
    </dataValidation>
    <dataValidation type="list" allowBlank="1" showInputMessage="1" showErrorMessage="1" errorTitle="Invalid Entry" error="Pick or type &quot;Yes&quot; or &quot;No&quot;" promptTitle="Q9" prompt="Is it complete and self-contained?" sqref="R4:R56">
      <formula1>"Yes,No"</formula1>
    </dataValidation>
    <dataValidation type="list" allowBlank="1" showInputMessage="1" showErrorMessage="1" errorTitle="Invalid Entry" error="Pick or type &quot;Yes&quot; or &quot;No&quot;" promptTitle="Q10" prompt="Is the language clear and does not contain ambiguous or outdated terms?" sqref="S4:S56">
      <formula1>"Yes,No"</formula1>
    </dataValidation>
    <dataValidation type="list" allowBlank="1" showInputMessage="1" showErrorMessage="1" errorTitle="Invalid Entry" error="Pick or type &quot;Yes&quot; or &quot;No&quot;" promptTitle="Q11" prompt="Can it be practically implemented?" sqref="T4:T56">
      <formula1>"Yes,No"</formula1>
    </dataValidation>
    <dataValidation type="list" allowBlank="1" showInputMessage="1" showErrorMessage="1" errorTitle="Invalid Entry" error="Pick or type &quot;Yes&quot; or &quot;No&quot;" promptTitle="Q12" prompt="Does it use consistent terminology?" sqref="U4:U56">
      <formula1>"Yes,No"</formula1>
    </dataValidation>
  </dataValidations>
  <pageMargins left="0.7" right="0.7" top="0.75" bottom="0.75" header="0.3" footer="0.3"/>
  <pageSetup scale="2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56"/>
  <sheetViews>
    <sheetView zoomScaleNormal="100" workbookViewId="0">
      <pane xSplit="3" ySplit="3" topLeftCell="D4" activePane="bottomRight" state="frozen"/>
      <selection pane="topRight" activeCell="D1" sqref="D1"/>
      <selection pane="bottomLeft" activeCell="A4" sqref="A4"/>
      <selection pane="bottomRight"/>
    </sheetView>
  </sheetViews>
  <sheetFormatPr defaultRowHeight="14.4" x14ac:dyDescent="0.3"/>
  <cols>
    <col min="1" max="1" width="11.5546875" bestFit="1" customWidth="1"/>
    <col min="2" max="2" width="8.109375" customWidth="1"/>
    <col min="3" max="3" width="110.21875" style="2" customWidth="1"/>
    <col min="4" max="4" width="24.6640625" customWidth="1"/>
    <col min="5" max="6" width="19.6640625" customWidth="1"/>
    <col min="7" max="7" width="28.88671875" customWidth="1"/>
    <col min="8" max="8" width="20.21875" bestFit="1" customWidth="1"/>
    <col min="9" max="9" width="22.5546875" bestFit="1" customWidth="1"/>
    <col min="10" max="10" width="25.33203125" customWidth="1"/>
    <col min="11" max="11" width="40" customWidth="1"/>
    <col min="12" max="12" width="15.44140625" customWidth="1"/>
    <col min="13" max="13" width="17.44140625" customWidth="1"/>
    <col min="14" max="15" width="19.6640625" customWidth="1"/>
    <col min="16" max="16" width="16.44140625" customWidth="1"/>
    <col min="17" max="17" width="19.6640625" customWidth="1"/>
    <col min="18" max="18" width="15.44140625" customWidth="1"/>
    <col min="19" max="21" width="19.6640625" customWidth="1"/>
    <col min="22" max="22" width="30.88671875" style="1" customWidth="1"/>
    <col min="23" max="24" width="19.6640625" customWidth="1"/>
    <col min="25" max="25" width="52.21875" style="129" customWidth="1"/>
    <col min="26" max="27" width="19.6640625" customWidth="1"/>
  </cols>
  <sheetData>
    <row r="1" spans="1:25" ht="18" x14ac:dyDescent="0.35">
      <c r="A1" s="54"/>
      <c r="B1" s="55"/>
      <c r="C1" s="52"/>
      <c r="D1" s="21"/>
      <c r="E1" s="22"/>
      <c r="F1" s="23"/>
      <c r="G1" s="145" t="s">
        <v>1</v>
      </c>
      <c r="H1" s="145"/>
      <c r="I1" s="145"/>
      <c r="J1" s="146" t="s">
        <v>2</v>
      </c>
      <c r="K1" s="146"/>
      <c r="L1" s="146"/>
      <c r="M1" s="146"/>
      <c r="N1" s="146"/>
      <c r="O1" s="146"/>
      <c r="P1" s="146"/>
      <c r="Q1" s="146"/>
      <c r="R1" s="146"/>
      <c r="S1" s="146"/>
      <c r="T1" s="146"/>
      <c r="U1" s="146"/>
      <c r="V1" s="146"/>
      <c r="W1" s="41"/>
      <c r="X1" s="42"/>
      <c r="Y1" s="130"/>
    </row>
    <row r="2" spans="1:25" ht="18" hidden="1" x14ac:dyDescent="0.35">
      <c r="A2" s="56"/>
      <c r="B2" s="57"/>
      <c r="C2" s="53"/>
      <c r="D2" s="36"/>
      <c r="E2" s="37"/>
      <c r="F2" s="38"/>
      <c r="G2" s="60"/>
      <c r="H2" s="60"/>
      <c r="I2" s="60"/>
      <c r="J2" s="61"/>
      <c r="K2" s="61"/>
      <c r="L2" s="61"/>
      <c r="M2" s="61"/>
      <c r="N2" s="61"/>
      <c r="O2" s="61"/>
      <c r="P2" s="61"/>
      <c r="Q2" s="61"/>
      <c r="R2" s="61"/>
      <c r="S2" s="61"/>
      <c r="T2" s="61"/>
      <c r="U2" s="61"/>
      <c r="V2" s="61"/>
      <c r="W2" s="44"/>
      <c r="X2" s="45"/>
      <c r="Y2" s="131"/>
    </row>
    <row r="3" spans="1:25" ht="79.95" customHeight="1" x14ac:dyDescent="0.3">
      <c r="A3" s="58" t="s">
        <v>0</v>
      </c>
      <c r="B3" s="59" t="s">
        <v>7</v>
      </c>
      <c r="C3" s="69" t="s">
        <v>60</v>
      </c>
      <c r="D3" s="25" t="s">
        <v>39</v>
      </c>
      <c r="E3" s="26" t="s">
        <v>40</v>
      </c>
      <c r="F3" s="27" t="s">
        <v>41</v>
      </c>
      <c r="G3" s="62" t="s">
        <v>45</v>
      </c>
      <c r="H3" s="63" t="s">
        <v>46</v>
      </c>
      <c r="I3" s="62" t="s">
        <v>47</v>
      </c>
      <c r="J3" s="64" t="s">
        <v>48</v>
      </c>
      <c r="K3" s="65" t="s">
        <v>49</v>
      </c>
      <c r="L3" s="64" t="s">
        <v>50</v>
      </c>
      <c r="M3" s="66" t="s">
        <v>51</v>
      </c>
      <c r="N3" s="64" t="s">
        <v>52</v>
      </c>
      <c r="O3" s="66" t="s">
        <v>53</v>
      </c>
      <c r="P3" s="64" t="s">
        <v>54</v>
      </c>
      <c r="Q3" s="66" t="s">
        <v>55</v>
      </c>
      <c r="R3" s="64" t="s">
        <v>56</v>
      </c>
      <c r="S3" s="66" t="s">
        <v>57</v>
      </c>
      <c r="T3" s="64" t="s">
        <v>58</v>
      </c>
      <c r="U3" s="66" t="s">
        <v>59</v>
      </c>
      <c r="V3" s="64" t="s">
        <v>44</v>
      </c>
      <c r="W3" s="47" t="s">
        <v>42</v>
      </c>
      <c r="X3" s="48" t="s">
        <v>43</v>
      </c>
      <c r="Y3" s="132" t="s">
        <v>3</v>
      </c>
    </row>
    <row r="4" spans="1:25" s="3" customFormat="1" ht="201.6" x14ac:dyDescent="0.3">
      <c r="A4" s="4" t="s">
        <v>17</v>
      </c>
      <c r="B4" s="4" t="s">
        <v>16</v>
      </c>
      <c r="C4" s="76" t="s">
        <v>70</v>
      </c>
      <c r="D4" s="67" t="s">
        <v>4</v>
      </c>
      <c r="E4" s="67" t="s">
        <v>5</v>
      </c>
      <c r="F4" s="67" t="s">
        <v>5</v>
      </c>
      <c r="G4" s="67" t="s">
        <v>4</v>
      </c>
      <c r="H4" s="67" t="s">
        <v>4</v>
      </c>
      <c r="I4" s="67" t="s">
        <v>4</v>
      </c>
      <c r="J4" s="67" t="s">
        <v>4</v>
      </c>
      <c r="K4" s="67" t="s">
        <v>4</v>
      </c>
      <c r="L4" s="67" t="s">
        <v>4</v>
      </c>
      <c r="M4" s="67" t="s">
        <v>4</v>
      </c>
      <c r="N4" s="67" t="s">
        <v>4</v>
      </c>
      <c r="O4" s="67" t="s">
        <v>4</v>
      </c>
      <c r="P4" s="67" t="s">
        <v>4</v>
      </c>
      <c r="Q4" s="68" t="s">
        <v>4</v>
      </c>
      <c r="R4" s="4" t="s">
        <v>4</v>
      </c>
      <c r="S4" s="4" t="s">
        <v>4</v>
      </c>
      <c r="T4" s="67" t="s">
        <v>4</v>
      </c>
      <c r="U4" s="67" t="s">
        <v>4</v>
      </c>
      <c r="V4" s="68" t="s">
        <v>4</v>
      </c>
      <c r="W4" s="4">
        <f t="shared" ref="W4:W35" si="0">3-(COUNTIF(G4:I4,"no"))</f>
        <v>3</v>
      </c>
      <c r="X4" s="4">
        <f>13-(COUNTIF(J4:U4,"no"))</f>
        <v>13</v>
      </c>
      <c r="Y4" s="128"/>
    </row>
    <row r="5" spans="1:25" s="3" customFormat="1" ht="273.60000000000002" x14ac:dyDescent="0.3">
      <c r="A5" s="4" t="s">
        <v>17</v>
      </c>
      <c r="B5" s="4" t="s">
        <v>18</v>
      </c>
      <c r="C5" s="76" t="s">
        <v>71</v>
      </c>
      <c r="D5" s="67" t="s">
        <v>4</v>
      </c>
      <c r="E5" s="67" t="s">
        <v>5</v>
      </c>
      <c r="F5" s="67" t="s">
        <v>5</v>
      </c>
      <c r="G5" s="67" t="s">
        <v>4</v>
      </c>
      <c r="H5" s="67" t="s">
        <v>4</v>
      </c>
      <c r="I5" s="67" t="s">
        <v>4</v>
      </c>
      <c r="J5" s="67" t="s">
        <v>4</v>
      </c>
      <c r="K5" s="67" t="s">
        <v>4</v>
      </c>
      <c r="L5" s="67" t="s">
        <v>4</v>
      </c>
      <c r="M5" s="67" t="s">
        <v>4</v>
      </c>
      <c r="N5" s="67" t="s">
        <v>4</v>
      </c>
      <c r="O5" s="67" t="s">
        <v>4</v>
      </c>
      <c r="P5" s="67" t="s">
        <v>4</v>
      </c>
      <c r="Q5" s="68" t="s">
        <v>4</v>
      </c>
      <c r="R5" s="4" t="s">
        <v>4</v>
      </c>
      <c r="S5" s="4" t="s">
        <v>4</v>
      </c>
      <c r="T5" s="67" t="s">
        <v>4</v>
      </c>
      <c r="U5" s="67" t="s">
        <v>4</v>
      </c>
      <c r="V5" s="68" t="s">
        <v>4</v>
      </c>
      <c r="W5" s="4">
        <f t="shared" si="0"/>
        <v>3</v>
      </c>
      <c r="X5" s="4">
        <f t="shared" ref="X5:X56" si="1">13-(COUNTIF(J5:U5,"no"))</f>
        <v>13</v>
      </c>
      <c r="Y5" s="128"/>
    </row>
    <row r="6" spans="1:25" s="3" customFormat="1" ht="144" x14ac:dyDescent="0.3">
      <c r="A6" s="4" t="s">
        <v>17</v>
      </c>
      <c r="B6" s="4" t="s">
        <v>19</v>
      </c>
      <c r="C6" s="76" t="s">
        <v>72</v>
      </c>
      <c r="D6" s="67" t="s">
        <v>4</v>
      </c>
      <c r="E6" s="67" t="s">
        <v>5</v>
      </c>
      <c r="F6" s="67" t="s">
        <v>5</v>
      </c>
      <c r="G6" s="67" t="s">
        <v>4</v>
      </c>
      <c r="H6" s="67" t="s">
        <v>4</v>
      </c>
      <c r="I6" s="67" t="s">
        <v>4</v>
      </c>
      <c r="J6" s="67" t="s">
        <v>4</v>
      </c>
      <c r="K6" s="67" t="s">
        <v>4</v>
      </c>
      <c r="L6" s="67" t="s">
        <v>4</v>
      </c>
      <c r="M6" s="67" t="s">
        <v>4</v>
      </c>
      <c r="N6" s="67" t="s">
        <v>4</v>
      </c>
      <c r="O6" s="67" t="s">
        <v>4</v>
      </c>
      <c r="P6" s="67" t="s">
        <v>4</v>
      </c>
      <c r="Q6" s="68" t="s">
        <v>4</v>
      </c>
      <c r="R6" s="4" t="s">
        <v>4</v>
      </c>
      <c r="S6" s="4" t="s">
        <v>4</v>
      </c>
      <c r="T6" s="67" t="s">
        <v>4</v>
      </c>
      <c r="U6" s="67" t="s">
        <v>4</v>
      </c>
      <c r="V6" s="68" t="s">
        <v>4</v>
      </c>
      <c r="W6" s="4">
        <f t="shared" si="0"/>
        <v>3</v>
      </c>
      <c r="X6" s="4">
        <f t="shared" si="1"/>
        <v>13</v>
      </c>
      <c r="Y6" s="128"/>
    </row>
    <row r="7" spans="1:25" s="3" customFormat="1" ht="172.8" x14ac:dyDescent="0.3">
      <c r="A7" s="4" t="s">
        <v>17</v>
      </c>
      <c r="B7" s="4" t="s">
        <v>20</v>
      </c>
      <c r="C7" s="76" t="s">
        <v>73</v>
      </c>
      <c r="D7" s="67" t="s">
        <v>4</v>
      </c>
      <c r="E7" s="67" t="s">
        <v>5</v>
      </c>
      <c r="F7" s="67" t="s">
        <v>5</v>
      </c>
      <c r="G7" s="67" t="s">
        <v>4</v>
      </c>
      <c r="H7" s="67" t="s">
        <v>4</v>
      </c>
      <c r="I7" s="67" t="s">
        <v>4</v>
      </c>
      <c r="J7" s="67" t="s">
        <v>4</v>
      </c>
      <c r="K7" s="67" t="s">
        <v>4</v>
      </c>
      <c r="L7" s="67" t="s">
        <v>4</v>
      </c>
      <c r="M7" s="67" t="s">
        <v>4</v>
      </c>
      <c r="N7" s="67" t="s">
        <v>4</v>
      </c>
      <c r="O7" s="67" t="s">
        <v>4</v>
      </c>
      <c r="P7" s="67" t="s">
        <v>4</v>
      </c>
      <c r="Q7" s="68" t="s">
        <v>4</v>
      </c>
      <c r="R7" s="4" t="s">
        <v>4</v>
      </c>
      <c r="S7" s="4" t="s">
        <v>4</v>
      </c>
      <c r="T7" s="67" t="s">
        <v>4</v>
      </c>
      <c r="U7" s="67" t="s">
        <v>4</v>
      </c>
      <c r="V7" s="68" t="s">
        <v>4</v>
      </c>
      <c r="W7" s="4">
        <f t="shared" si="0"/>
        <v>3</v>
      </c>
      <c r="X7" s="4">
        <f t="shared" si="1"/>
        <v>13</v>
      </c>
      <c r="Y7" s="128"/>
    </row>
    <row r="8" spans="1:25" s="3" customFormat="1" ht="172.8" x14ac:dyDescent="0.3">
      <c r="A8" s="4" t="s">
        <v>17</v>
      </c>
      <c r="B8" s="4" t="s">
        <v>21</v>
      </c>
      <c r="C8" s="76" t="s">
        <v>74</v>
      </c>
      <c r="D8" s="67" t="s">
        <v>4</v>
      </c>
      <c r="E8" s="67" t="s">
        <v>5</v>
      </c>
      <c r="F8" s="67" t="s">
        <v>5</v>
      </c>
      <c r="G8" s="67" t="s">
        <v>4</v>
      </c>
      <c r="H8" s="67" t="s">
        <v>4</v>
      </c>
      <c r="I8" s="67" t="s">
        <v>4</v>
      </c>
      <c r="J8" s="67" t="s">
        <v>4</v>
      </c>
      <c r="K8" s="67" t="s">
        <v>4</v>
      </c>
      <c r="L8" s="67" t="s">
        <v>4</v>
      </c>
      <c r="M8" s="67" t="s">
        <v>4</v>
      </c>
      <c r="N8" s="67" t="s">
        <v>4</v>
      </c>
      <c r="O8" s="67" t="s">
        <v>4</v>
      </c>
      <c r="P8" s="67" t="s">
        <v>4</v>
      </c>
      <c r="Q8" s="68" t="s">
        <v>4</v>
      </c>
      <c r="R8" s="4" t="s">
        <v>4</v>
      </c>
      <c r="S8" s="4" t="s">
        <v>4</v>
      </c>
      <c r="T8" s="67" t="s">
        <v>4</v>
      </c>
      <c r="U8" s="67" t="s">
        <v>4</v>
      </c>
      <c r="V8" s="68" t="s">
        <v>4</v>
      </c>
      <c r="W8" s="4">
        <f t="shared" si="0"/>
        <v>3</v>
      </c>
      <c r="X8" s="4">
        <f t="shared" si="1"/>
        <v>13</v>
      </c>
      <c r="Y8" s="128"/>
    </row>
    <row r="9" spans="1:25" s="3" customFormat="1" ht="331.2" x14ac:dyDescent="0.3">
      <c r="A9" s="4" t="s">
        <v>17</v>
      </c>
      <c r="B9" s="4" t="s">
        <v>22</v>
      </c>
      <c r="C9" s="76" t="s">
        <v>75</v>
      </c>
      <c r="D9" s="67" t="s">
        <v>4</v>
      </c>
      <c r="E9" s="67" t="s">
        <v>5</v>
      </c>
      <c r="F9" s="67" t="s">
        <v>5</v>
      </c>
      <c r="G9" s="67" t="s">
        <v>4</v>
      </c>
      <c r="H9" s="67" t="s">
        <v>4</v>
      </c>
      <c r="I9" s="67" t="s">
        <v>4</v>
      </c>
      <c r="J9" s="67" t="s">
        <v>4</v>
      </c>
      <c r="K9" s="67" t="s">
        <v>4</v>
      </c>
      <c r="L9" s="67" t="s">
        <v>4</v>
      </c>
      <c r="M9" s="67" t="s">
        <v>4</v>
      </c>
      <c r="N9" s="67" t="s">
        <v>4</v>
      </c>
      <c r="O9" s="67" t="s">
        <v>4</v>
      </c>
      <c r="P9" s="67" t="s">
        <v>4</v>
      </c>
      <c r="Q9" s="68" t="s">
        <v>4</v>
      </c>
      <c r="R9" s="4" t="s">
        <v>4</v>
      </c>
      <c r="S9" s="4" t="s">
        <v>4</v>
      </c>
      <c r="T9" s="67" t="s">
        <v>4</v>
      </c>
      <c r="U9" s="67" t="s">
        <v>4</v>
      </c>
      <c r="V9" s="68" t="s">
        <v>4</v>
      </c>
      <c r="W9" s="4">
        <f t="shared" si="0"/>
        <v>3</v>
      </c>
      <c r="X9" s="4">
        <f t="shared" si="1"/>
        <v>13</v>
      </c>
      <c r="Y9" s="128"/>
    </row>
    <row r="10" spans="1:25" s="3" customFormat="1" ht="288" x14ac:dyDescent="0.3">
      <c r="A10" s="4" t="s">
        <v>6</v>
      </c>
      <c r="B10" s="4" t="s">
        <v>16</v>
      </c>
      <c r="C10" s="76" t="s">
        <v>76</v>
      </c>
      <c r="D10" s="67" t="s">
        <v>4</v>
      </c>
      <c r="E10" s="67" t="s">
        <v>5</v>
      </c>
      <c r="F10" s="67" t="s">
        <v>5</v>
      </c>
      <c r="G10" s="67" t="s">
        <v>4</v>
      </c>
      <c r="H10" s="67" t="s">
        <v>5</v>
      </c>
      <c r="I10" s="67" t="s">
        <v>4</v>
      </c>
      <c r="J10" s="67" t="s">
        <v>4</v>
      </c>
      <c r="K10" s="67" t="s">
        <v>5</v>
      </c>
      <c r="L10" s="67" t="s">
        <v>4</v>
      </c>
      <c r="M10" s="67" t="s">
        <v>4</v>
      </c>
      <c r="N10" s="67" t="s">
        <v>4</v>
      </c>
      <c r="O10" s="67" t="s">
        <v>5</v>
      </c>
      <c r="P10" s="67" t="s">
        <v>4</v>
      </c>
      <c r="Q10" s="68" t="s">
        <v>5</v>
      </c>
      <c r="R10" s="4" t="s">
        <v>4</v>
      </c>
      <c r="S10" s="4" t="s">
        <v>5</v>
      </c>
      <c r="T10" s="67" t="s">
        <v>4</v>
      </c>
      <c r="U10" s="67" t="s">
        <v>4</v>
      </c>
      <c r="V10" s="68" t="s">
        <v>5</v>
      </c>
      <c r="W10" s="4">
        <f t="shared" si="0"/>
        <v>2</v>
      </c>
      <c r="X10" s="4">
        <f t="shared" si="1"/>
        <v>9</v>
      </c>
      <c r="Y10" s="128" t="s">
        <v>137</v>
      </c>
    </row>
    <row r="11" spans="1:25" s="3" customFormat="1" ht="43.2" x14ac:dyDescent="0.3">
      <c r="A11" s="4" t="s">
        <v>6</v>
      </c>
      <c r="B11" s="4" t="s">
        <v>18</v>
      </c>
      <c r="C11" s="76" t="s">
        <v>77</v>
      </c>
      <c r="D11" s="67" t="s">
        <v>4</v>
      </c>
      <c r="E11" s="67" t="s">
        <v>5</v>
      </c>
      <c r="F11" s="67" t="s">
        <v>5</v>
      </c>
      <c r="G11" s="67" t="s">
        <v>4</v>
      </c>
      <c r="H11" s="67" t="s">
        <v>4</v>
      </c>
      <c r="I11" s="67" t="s">
        <v>4</v>
      </c>
      <c r="J11" s="67" t="s">
        <v>4</v>
      </c>
      <c r="K11" s="67" t="s">
        <v>4</v>
      </c>
      <c r="L11" s="67" t="s">
        <v>4</v>
      </c>
      <c r="M11" s="67" t="s">
        <v>4</v>
      </c>
      <c r="N11" s="67" t="s">
        <v>4</v>
      </c>
      <c r="O11" s="67" t="s">
        <v>4</v>
      </c>
      <c r="P11" s="67" t="s">
        <v>4</v>
      </c>
      <c r="Q11" s="68" t="s">
        <v>4</v>
      </c>
      <c r="R11" s="4" t="s">
        <v>4</v>
      </c>
      <c r="S11" s="4" t="s">
        <v>4</v>
      </c>
      <c r="T11" s="67" t="s">
        <v>4</v>
      </c>
      <c r="U11" s="67" t="s">
        <v>4</v>
      </c>
      <c r="V11" s="68" t="s">
        <v>4</v>
      </c>
      <c r="W11" s="4">
        <f t="shared" si="0"/>
        <v>3</v>
      </c>
      <c r="X11" s="4">
        <f t="shared" si="1"/>
        <v>13</v>
      </c>
      <c r="Y11" s="128"/>
    </row>
    <row r="12" spans="1:25" s="3" customFormat="1" ht="86.4" x14ac:dyDescent="0.3">
      <c r="A12" s="4" t="s">
        <v>6</v>
      </c>
      <c r="B12" s="4" t="s">
        <v>19</v>
      </c>
      <c r="C12" s="76" t="s">
        <v>78</v>
      </c>
      <c r="D12" s="67" t="s">
        <v>4</v>
      </c>
      <c r="E12" s="67" t="s">
        <v>5</v>
      </c>
      <c r="F12" s="67" t="s">
        <v>5</v>
      </c>
      <c r="G12" s="67" t="s">
        <v>4</v>
      </c>
      <c r="H12" s="67" t="s">
        <v>4</v>
      </c>
      <c r="I12" s="67" t="s">
        <v>4</v>
      </c>
      <c r="J12" s="67" t="s">
        <v>4</v>
      </c>
      <c r="K12" s="67" t="s">
        <v>4</v>
      </c>
      <c r="L12" s="67" t="s">
        <v>4</v>
      </c>
      <c r="M12" s="67" t="s">
        <v>4</v>
      </c>
      <c r="N12" s="67" t="s">
        <v>4</v>
      </c>
      <c r="O12" s="67" t="s">
        <v>4</v>
      </c>
      <c r="P12" s="67" t="s">
        <v>4</v>
      </c>
      <c r="Q12" s="68" t="s">
        <v>4</v>
      </c>
      <c r="R12" s="4" t="s">
        <v>4</v>
      </c>
      <c r="S12" s="4" t="s">
        <v>4</v>
      </c>
      <c r="T12" s="67" t="s">
        <v>4</v>
      </c>
      <c r="U12" s="67" t="s">
        <v>4</v>
      </c>
      <c r="V12" s="68" t="s">
        <v>4</v>
      </c>
      <c r="W12" s="4">
        <f t="shared" si="0"/>
        <v>3</v>
      </c>
      <c r="X12" s="4">
        <f t="shared" si="1"/>
        <v>13</v>
      </c>
      <c r="Y12" s="128"/>
    </row>
    <row r="13" spans="1:25" s="3" customFormat="1" ht="100.8" x14ac:dyDescent="0.3">
      <c r="A13" s="4" t="s">
        <v>6</v>
      </c>
      <c r="B13" s="4" t="s">
        <v>20</v>
      </c>
      <c r="C13" s="76" t="s">
        <v>79</v>
      </c>
      <c r="D13" s="67" t="s">
        <v>4</v>
      </c>
      <c r="E13" s="67" t="s">
        <v>5</v>
      </c>
      <c r="F13" s="67" t="s">
        <v>5</v>
      </c>
      <c r="G13" s="67" t="s">
        <v>4</v>
      </c>
      <c r="H13" s="67" t="s">
        <v>5</v>
      </c>
      <c r="I13" s="67" t="s">
        <v>4</v>
      </c>
      <c r="J13" s="67" t="s">
        <v>4</v>
      </c>
      <c r="K13" s="67" t="s">
        <v>5</v>
      </c>
      <c r="L13" s="67" t="s">
        <v>4</v>
      </c>
      <c r="M13" s="67" t="s">
        <v>4</v>
      </c>
      <c r="N13" s="67" t="s">
        <v>5</v>
      </c>
      <c r="O13" s="67" t="s">
        <v>5</v>
      </c>
      <c r="P13" s="67" t="s">
        <v>4</v>
      </c>
      <c r="Q13" s="68" t="s">
        <v>5</v>
      </c>
      <c r="R13" s="4" t="s">
        <v>4</v>
      </c>
      <c r="S13" s="4" t="s">
        <v>4</v>
      </c>
      <c r="T13" s="67" t="s">
        <v>4</v>
      </c>
      <c r="U13" s="67" t="s">
        <v>4</v>
      </c>
      <c r="V13" s="68" t="s">
        <v>5</v>
      </c>
      <c r="W13" s="4">
        <f t="shared" si="0"/>
        <v>2</v>
      </c>
      <c r="X13" s="4">
        <f t="shared" si="1"/>
        <v>9</v>
      </c>
      <c r="Y13" s="128" t="s">
        <v>138</v>
      </c>
    </row>
    <row r="14" spans="1:25" s="3" customFormat="1" ht="86.4" x14ac:dyDescent="0.3">
      <c r="A14" s="4" t="s">
        <v>6</v>
      </c>
      <c r="B14" s="4" t="s">
        <v>21</v>
      </c>
      <c r="C14" s="76" t="s">
        <v>80</v>
      </c>
      <c r="D14" s="67" t="s">
        <v>4</v>
      </c>
      <c r="E14" s="67" t="s">
        <v>5</v>
      </c>
      <c r="F14" s="67" t="s">
        <v>5</v>
      </c>
      <c r="G14" s="67" t="s">
        <v>4</v>
      </c>
      <c r="H14" s="67" t="s">
        <v>4</v>
      </c>
      <c r="I14" s="67" t="s">
        <v>4</v>
      </c>
      <c r="J14" s="67" t="s">
        <v>4</v>
      </c>
      <c r="K14" s="67" t="s">
        <v>4</v>
      </c>
      <c r="L14" s="67" t="s">
        <v>4</v>
      </c>
      <c r="M14" s="67" t="s">
        <v>4</v>
      </c>
      <c r="N14" s="67" t="s">
        <v>4</v>
      </c>
      <c r="O14" s="67" t="s">
        <v>4</v>
      </c>
      <c r="P14" s="67" t="s">
        <v>4</v>
      </c>
      <c r="Q14" s="68" t="s">
        <v>4</v>
      </c>
      <c r="R14" s="4" t="s">
        <v>4</v>
      </c>
      <c r="S14" s="4" t="s">
        <v>4</v>
      </c>
      <c r="T14" s="67" t="s">
        <v>4</v>
      </c>
      <c r="U14" s="67" t="s">
        <v>4</v>
      </c>
      <c r="V14" s="68" t="s">
        <v>4</v>
      </c>
      <c r="W14" s="4">
        <f t="shared" si="0"/>
        <v>3</v>
      </c>
      <c r="X14" s="4">
        <f t="shared" si="1"/>
        <v>13</v>
      </c>
      <c r="Y14" s="128"/>
    </row>
    <row r="15" spans="1:25" s="3" customFormat="1" ht="86.4" x14ac:dyDescent="0.3">
      <c r="A15" s="4" t="s">
        <v>6</v>
      </c>
      <c r="B15" s="4" t="s">
        <v>22</v>
      </c>
      <c r="C15" s="76" t="s">
        <v>81</v>
      </c>
      <c r="D15" s="67" t="s">
        <v>4</v>
      </c>
      <c r="E15" s="67" t="s">
        <v>5</v>
      </c>
      <c r="F15" s="67" t="s">
        <v>5</v>
      </c>
      <c r="G15" s="67" t="s">
        <v>4</v>
      </c>
      <c r="H15" s="67" t="s">
        <v>4</v>
      </c>
      <c r="I15" s="67" t="s">
        <v>4</v>
      </c>
      <c r="J15" s="67" t="s">
        <v>4</v>
      </c>
      <c r="K15" s="67" t="s">
        <v>4</v>
      </c>
      <c r="L15" s="67" t="s">
        <v>4</v>
      </c>
      <c r="M15" s="67" t="s">
        <v>4</v>
      </c>
      <c r="N15" s="67" t="s">
        <v>4</v>
      </c>
      <c r="O15" s="67" t="s">
        <v>4</v>
      </c>
      <c r="P15" s="67" t="s">
        <v>4</v>
      </c>
      <c r="Q15" s="68" t="s">
        <v>4</v>
      </c>
      <c r="R15" s="4" t="s">
        <v>4</v>
      </c>
      <c r="S15" s="4" t="s">
        <v>4</v>
      </c>
      <c r="T15" s="67" t="s">
        <v>4</v>
      </c>
      <c r="U15" s="67" t="s">
        <v>4</v>
      </c>
      <c r="V15" s="68" t="s">
        <v>4</v>
      </c>
      <c r="W15" s="4">
        <f t="shared" si="0"/>
        <v>3</v>
      </c>
      <c r="X15" s="4">
        <f t="shared" si="1"/>
        <v>13</v>
      </c>
      <c r="Y15" s="128"/>
    </row>
    <row r="16" spans="1:25" s="3" customFormat="1" ht="43.2" x14ac:dyDescent="0.3">
      <c r="A16" s="4" t="s">
        <v>6</v>
      </c>
      <c r="B16" s="4" t="s">
        <v>23</v>
      </c>
      <c r="C16" s="76" t="s">
        <v>82</v>
      </c>
      <c r="D16" s="67" t="s">
        <v>4</v>
      </c>
      <c r="E16" s="67" t="s">
        <v>5</v>
      </c>
      <c r="F16" s="67" t="s">
        <v>5</v>
      </c>
      <c r="G16" s="67" t="s">
        <v>4</v>
      </c>
      <c r="H16" s="67" t="s">
        <v>4</v>
      </c>
      <c r="I16" s="67" t="s">
        <v>4</v>
      </c>
      <c r="J16" s="67" t="s">
        <v>4</v>
      </c>
      <c r="K16" s="67" t="s">
        <v>4</v>
      </c>
      <c r="L16" s="67" t="s">
        <v>4</v>
      </c>
      <c r="M16" s="67" t="s">
        <v>4</v>
      </c>
      <c r="N16" s="67" t="s">
        <v>4</v>
      </c>
      <c r="O16" s="67" t="s">
        <v>4</v>
      </c>
      <c r="P16" s="67" t="s">
        <v>4</v>
      </c>
      <c r="Q16" s="68" t="s">
        <v>4</v>
      </c>
      <c r="R16" s="4" t="s">
        <v>4</v>
      </c>
      <c r="S16" s="4" t="s">
        <v>4</v>
      </c>
      <c r="T16" s="67" t="s">
        <v>4</v>
      </c>
      <c r="U16" s="67" t="s">
        <v>4</v>
      </c>
      <c r="V16" s="68" t="s">
        <v>4</v>
      </c>
      <c r="W16" s="4">
        <f t="shared" si="0"/>
        <v>3</v>
      </c>
      <c r="X16" s="4">
        <f t="shared" si="1"/>
        <v>13</v>
      </c>
      <c r="Y16" s="128"/>
    </row>
    <row r="17" spans="1:25" s="3" customFormat="1" ht="129.6" x14ac:dyDescent="0.3">
      <c r="A17" s="4" t="s">
        <v>24</v>
      </c>
      <c r="B17" s="4" t="s">
        <v>16</v>
      </c>
      <c r="C17" s="76" t="s">
        <v>83</v>
      </c>
      <c r="D17" s="67" t="s">
        <v>4</v>
      </c>
      <c r="E17" s="67" t="s">
        <v>5</v>
      </c>
      <c r="F17" s="67" t="s">
        <v>5</v>
      </c>
      <c r="G17" s="67" t="s">
        <v>4</v>
      </c>
      <c r="H17" s="67" t="s">
        <v>4</v>
      </c>
      <c r="I17" s="67" t="s">
        <v>4</v>
      </c>
      <c r="J17" s="67" t="s">
        <v>4</v>
      </c>
      <c r="K17" s="67" t="s">
        <v>4</v>
      </c>
      <c r="L17" s="67" t="s">
        <v>4</v>
      </c>
      <c r="M17" s="67" t="s">
        <v>4</v>
      </c>
      <c r="N17" s="67" t="s">
        <v>4</v>
      </c>
      <c r="O17" s="67" t="s">
        <v>4</v>
      </c>
      <c r="P17" s="67" t="s">
        <v>4</v>
      </c>
      <c r="Q17" s="68" t="s">
        <v>4</v>
      </c>
      <c r="R17" s="4" t="s">
        <v>4</v>
      </c>
      <c r="S17" s="4" t="s">
        <v>4</v>
      </c>
      <c r="T17" s="67" t="s">
        <v>4</v>
      </c>
      <c r="U17" s="67" t="s">
        <v>4</v>
      </c>
      <c r="V17" s="68" t="s">
        <v>4</v>
      </c>
      <c r="W17" s="4">
        <f t="shared" si="0"/>
        <v>3</v>
      </c>
      <c r="X17" s="4">
        <f t="shared" si="1"/>
        <v>13</v>
      </c>
      <c r="Y17" s="128"/>
    </row>
    <row r="18" spans="1:25" s="3" customFormat="1" ht="115.2" x14ac:dyDescent="0.3">
      <c r="A18" s="4" t="s">
        <v>24</v>
      </c>
      <c r="B18" s="4" t="s">
        <v>18</v>
      </c>
      <c r="C18" s="76" t="s">
        <v>84</v>
      </c>
      <c r="D18" s="67" t="s">
        <v>4</v>
      </c>
      <c r="E18" s="67" t="s">
        <v>5</v>
      </c>
      <c r="F18" s="67" t="s">
        <v>5</v>
      </c>
      <c r="G18" s="67" t="s">
        <v>4</v>
      </c>
      <c r="H18" s="67" t="s">
        <v>4</v>
      </c>
      <c r="I18" s="67" t="s">
        <v>4</v>
      </c>
      <c r="J18" s="67" t="s">
        <v>4</v>
      </c>
      <c r="K18" s="67" t="s">
        <v>4</v>
      </c>
      <c r="L18" s="67" t="s">
        <v>4</v>
      </c>
      <c r="M18" s="67" t="s">
        <v>4</v>
      </c>
      <c r="N18" s="67" t="s">
        <v>4</v>
      </c>
      <c r="O18" s="67" t="s">
        <v>4</v>
      </c>
      <c r="P18" s="67" t="s">
        <v>4</v>
      </c>
      <c r="Q18" s="68" t="s">
        <v>4</v>
      </c>
      <c r="R18" s="4" t="s">
        <v>4</v>
      </c>
      <c r="S18" s="4" t="s">
        <v>5</v>
      </c>
      <c r="T18" s="67" t="s">
        <v>4</v>
      </c>
      <c r="U18" s="67" t="s">
        <v>4</v>
      </c>
      <c r="V18" s="68" t="s">
        <v>4</v>
      </c>
      <c r="W18" s="4">
        <f t="shared" si="0"/>
        <v>3</v>
      </c>
      <c r="X18" s="4">
        <f t="shared" si="1"/>
        <v>12</v>
      </c>
      <c r="Y18" s="128" t="s">
        <v>175</v>
      </c>
    </row>
    <row r="19" spans="1:25" s="3" customFormat="1" ht="86.4" x14ac:dyDescent="0.3">
      <c r="A19" s="4" t="s">
        <v>24</v>
      </c>
      <c r="B19" s="4" t="s">
        <v>19</v>
      </c>
      <c r="C19" s="76" t="s">
        <v>85</v>
      </c>
      <c r="D19" s="67" t="s">
        <v>4</v>
      </c>
      <c r="E19" s="67" t="s">
        <v>5</v>
      </c>
      <c r="F19" s="67" t="s">
        <v>5</v>
      </c>
      <c r="G19" s="67" t="s">
        <v>4</v>
      </c>
      <c r="H19" s="67" t="s">
        <v>4</v>
      </c>
      <c r="I19" s="67" t="s">
        <v>4</v>
      </c>
      <c r="J19" s="67" t="s">
        <v>4</v>
      </c>
      <c r="K19" s="67" t="s">
        <v>4</v>
      </c>
      <c r="L19" s="67" t="s">
        <v>4</v>
      </c>
      <c r="M19" s="67" t="s">
        <v>4</v>
      </c>
      <c r="N19" s="67" t="s">
        <v>4</v>
      </c>
      <c r="O19" s="67" t="s">
        <v>4</v>
      </c>
      <c r="P19" s="67" t="s">
        <v>4</v>
      </c>
      <c r="Q19" s="68" t="s">
        <v>4</v>
      </c>
      <c r="R19" s="4" t="s">
        <v>4</v>
      </c>
      <c r="S19" s="4" t="s">
        <v>4</v>
      </c>
      <c r="T19" s="67" t="s">
        <v>4</v>
      </c>
      <c r="U19" s="67" t="s">
        <v>4</v>
      </c>
      <c r="V19" s="68" t="s">
        <v>4</v>
      </c>
      <c r="W19" s="4">
        <f t="shared" si="0"/>
        <v>3</v>
      </c>
      <c r="X19" s="4">
        <f t="shared" si="1"/>
        <v>13</v>
      </c>
      <c r="Y19" s="128" t="s">
        <v>176</v>
      </c>
    </row>
    <row r="20" spans="1:25" s="3" customFormat="1" ht="43.2" x14ac:dyDescent="0.3">
      <c r="A20" s="4" t="s">
        <v>24</v>
      </c>
      <c r="B20" s="4" t="s">
        <v>20</v>
      </c>
      <c r="C20" s="76" t="s">
        <v>86</v>
      </c>
      <c r="D20" s="67" t="s">
        <v>4</v>
      </c>
      <c r="E20" s="67" t="s">
        <v>5</v>
      </c>
      <c r="F20" s="67" t="s">
        <v>5</v>
      </c>
      <c r="G20" s="67" t="s">
        <v>4</v>
      </c>
      <c r="H20" s="67" t="s">
        <v>4</v>
      </c>
      <c r="I20" s="67" t="s">
        <v>4</v>
      </c>
      <c r="J20" s="67" t="s">
        <v>4</v>
      </c>
      <c r="K20" s="67" t="s">
        <v>4</v>
      </c>
      <c r="L20" s="67" t="s">
        <v>4</v>
      </c>
      <c r="M20" s="67" t="s">
        <v>4</v>
      </c>
      <c r="N20" s="67" t="s">
        <v>4</v>
      </c>
      <c r="O20" s="67" t="s">
        <v>4</v>
      </c>
      <c r="P20" s="67" t="s">
        <v>4</v>
      </c>
      <c r="Q20" s="68" t="s">
        <v>4</v>
      </c>
      <c r="R20" s="4" t="s">
        <v>4</v>
      </c>
      <c r="S20" s="4" t="s">
        <v>4</v>
      </c>
      <c r="T20" s="67" t="s">
        <v>4</v>
      </c>
      <c r="U20" s="67" t="s">
        <v>4</v>
      </c>
      <c r="V20" s="68" t="s">
        <v>4</v>
      </c>
      <c r="W20" s="4">
        <f t="shared" si="0"/>
        <v>3</v>
      </c>
      <c r="X20" s="4">
        <f t="shared" si="1"/>
        <v>13</v>
      </c>
      <c r="Y20" s="128"/>
    </row>
    <row r="21" spans="1:25" s="3" customFormat="1" ht="72" x14ac:dyDescent="0.3">
      <c r="A21" s="4" t="s">
        <v>24</v>
      </c>
      <c r="B21" s="4" t="s">
        <v>21</v>
      </c>
      <c r="C21" s="76" t="s">
        <v>87</v>
      </c>
      <c r="D21" s="67" t="s">
        <v>4</v>
      </c>
      <c r="E21" s="67" t="s">
        <v>5</v>
      </c>
      <c r="F21" s="67" t="s">
        <v>5</v>
      </c>
      <c r="G21" s="67" t="s">
        <v>4</v>
      </c>
      <c r="H21" s="67" t="s">
        <v>4</v>
      </c>
      <c r="I21" s="67" t="s">
        <v>4</v>
      </c>
      <c r="J21" s="67" t="s">
        <v>4</v>
      </c>
      <c r="K21" s="67" t="s">
        <v>4</v>
      </c>
      <c r="L21" s="67" t="s">
        <v>4</v>
      </c>
      <c r="M21" s="67" t="s">
        <v>4</v>
      </c>
      <c r="N21" s="67" t="s">
        <v>4</v>
      </c>
      <c r="O21" s="67" t="s">
        <v>4</v>
      </c>
      <c r="P21" s="67" t="s">
        <v>4</v>
      </c>
      <c r="Q21" s="68" t="s">
        <v>4</v>
      </c>
      <c r="R21" s="4" t="s">
        <v>4</v>
      </c>
      <c r="S21" s="4" t="s">
        <v>4</v>
      </c>
      <c r="T21" s="67" t="s">
        <v>4</v>
      </c>
      <c r="U21" s="67" t="s">
        <v>4</v>
      </c>
      <c r="V21" s="68" t="s">
        <v>4</v>
      </c>
      <c r="W21" s="4">
        <f t="shared" si="0"/>
        <v>3</v>
      </c>
      <c r="X21" s="4">
        <f t="shared" si="1"/>
        <v>13</v>
      </c>
      <c r="Y21" s="128" t="s">
        <v>176</v>
      </c>
    </row>
    <row r="22" spans="1:25" s="3" customFormat="1" ht="72" x14ac:dyDescent="0.3">
      <c r="A22" s="4" t="s">
        <v>24</v>
      </c>
      <c r="B22" s="4" t="s">
        <v>22</v>
      </c>
      <c r="C22" s="76" t="s">
        <v>88</v>
      </c>
      <c r="D22" s="67" t="s">
        <v>4</v>
      </c>
      <c r="E22" s="67" t="s">
        <v>5</v>
      </c>
      <c r="F22" s="67" t="s">
        <v>5</v>
      </c>
      <c r="G22" s="67" t="s">
        <v>4</v>
      </c>
      <c r="H22" s="67" t="s">
        <v>4</v>
      </c>
      <c r="I22" s="67" t="s">
        <v>4</v>
      </c>
      <c r="J22" s="67" t="s">
        <v>4</v>
      </c>
      <c r="K22" s="67" t="s">
        <v>4</v>
      </c>
      <c r="L22" s="67" t="s">
        <v>4</v>
      </c>
      <c r="M22" s="67" t="s">
        <v>4</v>
      </c>
      <c r="N22" s="67" t="s">
        <v>4</v>
      </c>
      <c r="O22" s="67" t="s">
        <v>4</v>
      </c>
      <c r="P22" s="67" t="s">
        <v>4</v>
      </c>
      <c r="Q22" s="68" t="s">
        <v>4</v>
      </c>
      <c r="R22" s="4" t="s">
        <v>4</v>
      </c>
      <c r="S22" s="4" t="s">
        <v>4</v>
      </c>
      <c r="T22" s="67" t="s">
        <v>4</v>
      </c>
      <c r="U22" s="67" t="s">
        <v>4</v>
      </c>
      <c r="V22" s="68" t="s">
        <v>4</v>
      </c>
      <c r="W22" s="4">
        <f t="shared" si="0"/>
        <v>3</v>
      </c>
      <c r="X22" s="4">
        <f t="shared" si="1"/>
        <v>13</v>
      </c>
      <c r="Y22" s="128" t="s">
        <v>176</v>
      </c>
    </row>
    <row r="23" spans="1:25" s="3" customFormat="1" ht="216" x14ac:dyDescent="0.3">
      <c r="A23" s="4" t="s">
        <v>24</v>
      </c>
      <c r="B23" s="4" t="s">
        <v>23</v>
      </c>
      <c r="C23" s="76" t="s">
        <v>89</v>
      </c>
      <c r="D23" s="67" t="s">
        <v>4</v>
      </c>
      <c r="E23" s="67" t="s">
        <v>5</v>
      </c>
      <c r="F23" s="67" t="s">
        <v>5</v>
      </c>
      <c r="G23" s="67" t="s">
        <v>4</v>
      </c>
      <c r="H23" s="67" t="s">
        <v>4</v>
      </c>
      <c r="I23" s="67" t="s">
        <v>4</v>
      </c>
      <c r="J23" s="67" t="s">
        <v>4</v>
      </c>
      <c r="K23" s="67" t="s">
        <v>4</v>
      </c>
      <c r="L23" s="67" t="s">
        <v>4</v>
      </c>
      <c r="M23" s="67" t="s">
        <v>4</v>
      </c>
      <c r="N23" s="67" t="s">
        <v>4</v>
      </c>
      <c r="O23" s="67" t="s">
        <v>4</v>
      </c>
      <c r="P23" s="67" t="s">
        <v>4</v>
      </c>
      <c r="Q23" s="68" t="s">
        <v>4</v>
      </c>
      <c r="R23" s="4" t="s">
        <v>4</v>
      </c>
      <c r="S23" s="4" t="s">
        <v>4</v>
      </c>
      <c r="T23" s="67" t="s">
        <v>4</v>
      </c>
      <c r="U23" s="67" t="s">
        <v>4</v>
      </c>
      <c r="V23" s="68" t="s">
        <v>4</v>
      </c>
      <c r="W23" s="4">
        <f t="shared" si="0"/>
        <v>3</v>
      </c>
      <c r="X23" s="4">
        <f t="shared" si="1"/>
        <v>13</v>
      </c>
      <c r="Y23" s="128" t="s">
        <v>176</v>
      </c>
    </row>
    <row r="24" spans="1:25" s="3" customFormat="1" ht="244.8" x14ac:dyDescent="0.3">
      <c r="A24" s="4" t="s">
        <v>25</v>
      </c>
      <c r="B24" s="5" t="s">
        <v>16</v>
      </c>
      <c r="C24" s="76" t="s">
        <v>90</v>
      </c>
      <c r="D24" s="67" t="s">
        <v>4</v>
      </c>
      <c r="E24" s="67" t="s">
        <v>5</v>
      </c>
      <c r="F24" s="67" t="s">
        <v>5</v>
      </c>
      <c r="G24" s="67" t="s">
        <v>4</v>
      </c>
      <c r="H24" s="67" t="s">
        <v>4</v>
      </c>
      <c r="I24" s="67" t="s">
        <v>4</v>
      </c>
      <c r="J24" s="67" t="s">
        <v>4</v>
      </c>
      <c r="K24" s="67" t="s">
        <v>4</v>
      </c>
      <c r="L24" s="67" t="s">
        <v>4</v>
      </c>
      <c r="M24" s="67" t="s">
        <v>4</v>
      </c>
      <c r="N24" s="67" t="s">
        <v>4</v>
      </c>
      <c r="O24" s="67" t="s">
        <v>4</v>
      </c>
      <c r="P24" s="67" t="s">
        <v>4</v>
      </c>
      <c r="Q24" s="68" t="s">
        <v>4</v>
      </c>
      <c r="R24" s="4" t="s">
        <v>4</v>
      </c>
      <c r="S24" s="4" t="s">
        <v>4</v>
      </c>
      <c r="T24" s="67" t="s">
        <v>4</v>
      </c>
      <c r="U24" s="67" t="s">
        <v>4</v>
      </c>
      <c r="V24" s="68" t="s">
        <v>4</v>
      </c>
      <c r="W24" s="4">
        <f t="shared" si="0"/>
        <v>3</v>
      </c>
      <c r="X24" s="4">
        <f t="shared" si="1"/>
        <v>13</v>
      </c>
      <c r="Y24" s="128"/>
    </row>
    <row r="25" spans="1:25" s="3" customFormat="1" ht="129.6" x14ac:dyDescent="0.3">
      <c r="A25" s="4" t="s">
        <v>25</v>
      </c>
      <c r="B25" s="4" t="s">
        <v>18</v>
      </c>
      <c r="C25" s="76" t="s">
        <v>91</v>
      </c>
      <c r="D25" s="67" t="s">
        <v>4</v>
      </c>
      <c r="E25" s="67" t="s">
        <v>5</v>
      </c>
      <c r="F25" s="67" t="s">
        <v>5</v>
      </c>
      <c r="G25" s="67" t="s">
        <v>4</v>
      </c>
      <c r="H25" s="67" t="s">
        <v>4</v>
      </c>
      <c r="I25" s="67" t="s">
        <v>4</v>
      </c>
      <c r="J25" s="67" t="s">
        <v>4</v>
      </c>
      <c r="K25" s="67" t="s">
        <v>4</v>
      </c>
      <c r="L25" s="67" t="s">
        <v>4</v>
      </c>
      <c r="M25" s="67" t="s">
        <v>4</v>
      </c>
      <c r="N25" s="67" t="s">
        <v>4</v>
      </c>
      <c r="O25" s="67" t="s">
        <v>4</v>
      </c>
      <c r="P25" s="67" t="s">
        <v>4</v>
      </c>
      <c r="Q25" s="68" t="s">
        <v>4</v>
      </c>
      <c r="R25" s="4" t="s">
        <v>4</v>
      </c>
      <c r="S25" s="4" t="s">
        <v>4</v>
      </c>
      <c r="T25" s="67" t="s">
        <v>4</v>
      </c>
      <c r="U25" s="67" t="s">
        <v>4</v>
      </c>
      <c r="V25" s="68" t="s">
        <v>4</v>
      </c>
      <c r="W25" s="4">
        <f t="shared" si="0"/>
        <v>3</v>
      </c>
      <c r="X25" s="4">
        <f t="shared" si="1"/>
        <v>13</v>
      </c>
      <c r="Y25" s="128"/>
    </row>
    <row r="26" spans="1:25" s="3" customFormat="1" ht="57.6" x14ac:dyDescent="0.3">
      <c r="A26" s="4" t="s">
        <v>25</v>
      </c>
      <c r="B26" s="4" t="s">
        <v>19</v>
      </c>
      <c r="C26" s="76" t="s">
        <v>92</v>
      </c>
      <c r="D26" s="67" t="s">
        <v>4</v>
      </c>
      <c r="E26" s="67" t="s">
        <v>5</v>
      </c>
      <c r="F26" s="67" t="s">
        <v>5</v>
      </c>
      <c r="G26" s="67" t="s">
        <v>4</v>
      </c>
      <c r="H26" s="67" t="s">
        <v>4</v>
      </c>
      <c r="I26" s="67" t="s">
        <v>4</v>
      </c>
      <c r="J26" s="67" t="s">
        <v>4</v>
      </c>
      <c r="K26" s="67" t="s">
        <v>4</v>
      </c>
      <c r="L26" s="67" t="s">
        <v>4</v>
      </c>
      <c r="M26" s="67" t="s">
        <v>4</v>
      </c>
      <c r="N26" s="67" t="s">
        <v>4</v>
      </c>
      <c r="O26" s="67" t="s">
        <v>4</v>
      </c>
      <c r="P26" s="67" t="s">
        <v>4</v>
      </c>
      <c r="Q26" s="68" t="s">
        <v>4</v>
      </c>
      <c r="R26" s="4" t="s">
        <v>4</v>
      </c>
      <c r="S26" s="4" t="s">
        <v>4</v>
      </c>
      <c r="T26" s="67" t="s">
        <v>4</v>
      </c>
      <c r="U26" s="67" t="s">
        <v>4</v>
      </c>
      <c r="V26" s="68" t="s">
        <v>4</v>
      </c>
      <c r="W26" s="4">
        <f t="shared" si="0"/>
        <v>3</v>
      </c>
      <c r="X26" s="4">
        <f t="shared" si="1"/>
        <v>13</v>
      </c>
      <c r="Y26" s="128"/>
    </row>
    <row r="27" spans="1:25" s="3" customFormat="1" ht="43.2" x14ac:dyDescent="0.3">
      <c r="A27" s="4" t="s">
        <v>25</v>
      </c>
      <c r="B27" s="4" t="s">
        <v>20</v>
      </c>
      <c r="C27" s="76" t="s">
        <v>93</v>
      </c>
      <c r="D27" s="67" t="s">
        <v>4</v>
      </c>
      <c r="E27" s="67" t="s">
        <v>5</v>
      </c>
      <c r="F27" s="67" t="s">
        <v>5</v>
      </c>
      <c r="G27" s="67" t="s">
        <v>4</v>
      </c>
      <c r="H27" s="67" t="s">
        <v>4</v>
      </c>
      <c r="I27" s="67" t="s">
        <v>4</v>
      </c>
      <c r="J27" s="67" t="s">
        <v>4</v>
      </c>
      <c r="K27" s="67" t="s">
        <v>4</v>
      </c>
      <c r="L27" s="67" t="s">
        <v>4</v>
      </c>
      <c r="M27" s="67" t="s">
        <v>4</v>
      </c>
      <c r="N27" s="67" t="s">
        <v>4</v>
      </c>
      <c r="O27" s="67" t="s">
        <v>4</v>
      </c>
      <c r="P27" s="67" t="s">
        <v>4</v>
      </c>
      <c r="Q27" s="68" t="s">
        <v>4</v>
      </c>
      <c r="R27" s="4" t="s">
        <v>4</v>
      </c>
      <c r="S27" s="4" t="s">
        <v>4</v>
      </c>
      <c r="T27" s="67" t="s">
        <v>4</v>
      </c>
      <c r="U27" s="67" t="s">
        <v>4</v>
      </c>
      <c r="V27" s="68" t="s">
        <v>4</v>
      </c>
      <c r="W27" s="4">
        <f t="shared" si="0"/>
        <v>3</v>
      </c>
      <c r="X27" s="4">
        <f t="shared" si="1"/>
        <v>13</v>
      </c>
      <c r="Y27" s="128"/>
    </row>
    <row r="28" spans="1:25" s="3" customFormat="1" ht="86.4" x14ac:dyDescent="0.3">
      <c r="A28" s="4" t="s">
        <v>25</v>
      </c>
      <c r="B28" s="4" t="s">
        <v>21</v>
      </c>
      <c r="C28" s="76" t="s">
        <v>94</v>
      </c>
      <c r="D28" s="67" t="s">
        <v>4</v>
      </c>
      <c r="E28" s="67" t="s">
        <v>5</v>
      </c>
      <c r="F28" s="67" t="s">
        <v>5</v>
      </c>
      <c r="G28" s="67" t="s">
        <v>4</v>
      </c>
      <c r="H28" s="67" t="s">
        <v>4</v>
      </c>
      <c r="I28" s="67" t="s">
        <v>4</v>
      </c>
      <c r="J28" s="67" t="s">
        <v>4</v>
      </c>
      <c r="K28" s="67" t="s">
        <v>4</v>
      </c>
      <c r="L28" s="67" t="s">
        <v>4</v>
      </c>
      <c r="M28" s="67" t="s">
        <v>4</v>
      </c>
      <c r="N28" s="67" t="s">
        <v>4</v>
      </c>
      <c r="O28" s="67" t="s">
        <v>4</v>
      </c>
      <c r="P28" s="67" t="s">
        <v>4</v>
      </c>
      <c r="Q28" s="68" t="s">
        <v>4</v>
      </c>
      <c r="R28" s="4" t="s">
        <v>4</v>
      </c>
      <c r="S28" s="4" t="s">
        <v>4</v>
      </c>
      <c r="T28" s="67" t="s">
        <v>4</v>
      </c>
      <c r="U28" s="67" t="s">
        <v>4</v>
      </c>
      <c r="V28" s="68" t="s">
        <v>4</v>
      </c>
      <c r="W28" s="4">
        <f t="shared" si="0"/>
        <v>3</v>
      </c>
      <c r="X28" s="4">
        <f t="shared" si="1"/>
        <v>13</v>
      </c>
      <c r="Y28" s="128"/>
    </row>
    <row r="29" spans="1:25" s="3" customFormat="1" ht="57.6" x14ac:dyDescent="0.3">
      <c r="A29" s="4" t="s">
        <v>25</v>
      </c>
      <c r="B29" s="4" t="s">
        <v>22</v>
      </c>
      <c r="C29" s="76" t="s">
        <v>95</v>
      </c>
      <c r="D29" s="67" t="s">
        <v>4</v>
      </c>
      <c r="E29" s="67" t="s">
        <v>5</v>
      </c>
      <c r="F29" s="67" t="s">
        <v>5</v>
      </c>
      <c r="G29" s="67" t="s">
        <v>4</v>
      </c>
      <c r="H29" s="67" t="s">
        <v>4</v>
      </c>
      <c r="I29" s="67" t="s">
        <v>4</v>
      </c>
      <c r="J29" s="67" t="s">
        <v>4</v>
      </c>
      <c r="K29" s="67" t="s">
        <v>4</v>
      </c>
      <c r="L29" s="67" t="s">
        <v>4</v>
      </c>
      <c r="M29" s="67" t="s">
        <v>4</v>
      </c>
      <c r="N29" s="67" t="s">
        <v>4</v>
      </c>
      <c r="O29" s="67" t="s">
        <v>4</v>
      </c>
      <c r="P29" s="67" t="s">
        <v>4</v>
      </c>
      <c r="Q29" s="68" t="s">
        <v>4</v>
      </c>
      <c r="R29" s="4" t="s">
        <v>4</v>
      </c>
      <c r="S29" s="4" t="s">
        <v>4</v>
      </c>
      <c r="T29" s="67" t="s">
        <v>4</v>
      </c>
      <c r="U29" s="67" t="s">
        <v>4</v>
      </c>
      <c r="V29" s="68" t="s">
        <v>4</v>
      </c>
      <c r="W29" s="4">
        <f t="shared" si="0"/>
        <v>3</v>
      </c>
      <c r="X29" s="4">
        <f t="shared" si="1"/>
        <v>13</v>
      </c>
      <c r="Y29" s="128"/>
    </row>
    <row r="30" spans="1:25" s="3" customFormat="1" ht="72" x14ac:dyDescent="0.3">
      <c r="A30" s="4" t="s">
        <v>26</v>
      </c>
      <c r="B30" s="4" t="s">
        <v>16</v>
      </c>
      <c r="C30" s="76" t="s">
        <v>96</v>
      </c>
      <c r="D30" s="67" t="s">
        <v>4</v>
      </c>
      <c r="E30" s="67" t="s">
        <v>5</v>
      </c>
      <c r="F30" s="67" t="s">
        <v>5</v>
      </c>
      <c r="G30" s="67" t="s">
        <v>4</v>
      </c>
      <c r="H30" s="67" t="s">
        <v>4</v>
      </c>
      <c r="I30" s="67" t="s">
        <v>4</v>
      </c>
      <c r="J30" s="67" t="s">
        <v>4</v>
      </c>
      <c r="K30" s="67" t="s">
        <v>4</v>
      </c>
      <c r="L30" s="67" t="s">
        <v>4</v>
      </c>
      <c r="M30" s="67" t="s">
        <v>4</v>
      </c>
      <c r="N30" s="67" t="s">
        <v>4</v>
      </c>
      <c r="O30" s="67" t="s">
        <v>4</v>
      </c>
      <c r="P30" s="67" t="s">
        <v>4</v>
      </c>
      <c r="Q30" s="68" t="s">
        <v>4</v>
      </c>
      <c r="R30" s="4" t="s">
        <v>4</v>
      </c>
      <c r="S30" s="4" t="s">
        <v>5</v>
      </c>
      <c r="T30" s="67" t="s">
        <v>4</v>
      </c>
      <c r="U30" s="67" t="s">
        <v>4</v>
      </c>
      <c r="V30" s="68" t="s">
        <v>4</v>
      </c>
      <c r="W30" s="4">
        <f t="shared" si="0"/>
        <v>3</v>
      </c>
      <c r="X30" s="4">
        <f t="shared" si="1"/>
        <v>12</v>
      </c>
      <c r="Y30" s="128" t="s">
        <v>139</v>
      </c>
    </row>
    <row r="31" spans="1:25" s="3" customFormat="1" ht="86.4" x14ac:dyDescent="0.3">
      <c r="A31" s="4" t="s">
        <v>31</v>
      </c>
      <c r="B31" s="4" t="s">
        <v>16</v>
      </c>
      <c r="C31" s="76" t="s">
        <v>97</v>
      </c>
      <c r="D31" s="67" t="s">
        <v>4</v>
      </c>
      <c r="E31" s="67" t="s">
        <v>5</v>
      </c>
      <c r="F31" s="67" t="s">
        <v>5</v>
      </c>
      <c r="G31" s="67" t="s">
        <v>4</v>
      </c>
      <c r="H31" s="67" t="s">
        <v>4</v>
      </c>
      <c r="I31" s="67" t="s">
        <v>4</v>
      </c>
      <c r="J31" s="67" t="s">
        <v>5</v>
      </c>
      <c r="K31" s="67" t="s">
        <v>4</v>
      </c>
      <c r="L31" s="67" t="s">
        <v>4</v>
      </c>
      <c r="M31" s="67" t="s">
        <v>4</v>
      </c>
      <c r="N31" s="67" t="s">
        <v>5</v>
      </c>
      <c r="O31" s="67" t="s">
        <v>5</v>
      </c>
      <c r="P31" s="67" t="s">
        <v>4</v>
      </c>
      <c r="Q31" s="68" t="s">
        <v>4</v>
      </c>
      <c r="R31" s="4" t="s">
        <v>4</v>
      </c>
      <c r="S31" s="4" t="s">
        <v>5</v>
      </c>
      <c r="T31" s="67" t="s">
        <v>4</v>
      </c>
      <c r="U31" s="67" t="s">
        <v>5</v>
      </c>
      <c r="V31" s="68" t="s">
        <v>4</v>
      </c>
      <c r="W31" s="4">
        <f t="shared" si="0"/>
        <v>3</v>
      </c>
      <c r="X31" s="4">
        <f t="shared" si="1"/>
        <v>8</v>
      </c>
      <c r="Y31" s="128" t="s">
        <v>177</v>
      </c>
    </row>
    <row r="32" spans="1:25" s="3" customFormat="1" ht="86.4" x14ac:dyDescent="0.3">
      <c r="A32" s="4" t="s">
        <v>32</v>
      </c>
      <c r="B32" s="4" t="s">
        <v>16</v>
      </c>
      <c r="C32" s="76" t="s">
        <v>98</v>
      </c>
      <c r="D32" s="67" t="s">
        <v>4</v>
      </c>
      <c r="E32" s="67" t="s">
        <v>5</v>
      </c>
      <c r="F32" s="67" t="s">
        <v>5</v>
      </c>
      <c r="G32" s="67" t="s">
        <v>4</v>
      </c>
      <c r="H32" s="67" t="s">
        <v>4</v>
      </c>
      <c r="I32" s="67" t="s">
        <v>4</v>
      </c>
      <c r="J32" s="67" t="s">
        <v>4</v>
      </c>
      <c r="K32" s="67" t="s">
        <v>4</v>
      </c>
      <c r="L32" s="67" t="s">
        <v>4</v>
      </c>
      <c r="M32" s="67" t="s">
        <v>4</v>
      </c>
      <c r="N32" s="67" t="s">
        <v>4</v>
      </c>
      <c r="O32" s="67" t="s">
        <v>4</v>
      </c>
      <c r="P32" s="67" t="s">
        <v>4</v>
      </c>
      <c r="Q32" s="68" t="s">
        <v>4</v>
      </c>
      <c r="R32" s="4" t="s">
        <v>4</v>
      </c>
      <c r="S32" s="4" t="s">
        <v>4</v>
      </c>
      <c r="T32" s="67" t="s">
        <v>4</v>
      </c>
      <c r="U32" s="67" t="s">
        <v>4</v>
      </c>
      <c r="V32" s="68" t="s">
        <v>4</v>
      </c>
      <c r="W32" s="4">
        <f t="shared" si="0"/>
        <v>3</v>
      </c>
      <c r="X32" s="4">
        <f t="shared" si="1"/>
        <v>13</v>
      </c>
      <c r="Y32" s="128"/>
    </row>
    <row r="33" spans="1:25" s="3" customFormat="1" ht="100.8" x14ac:dyDescent="0.3">
      <c r="A33" s="4" t="s">
        <v>32</v>
      </c>
      <c r="B33" s="4" t="s">
        <v>18</v>
      </c>
      <c r="C33" s="76" t="s">
        <v>99</v>
      </c>
      <c r="D33" s="67" t="s">
        <v>4</v>
      </c>
      <c r="E33" s="67" t="s">
        <v>5</v>
      </c>
      <c r="F33" s="67" t="s">
        <v>5</v>
      </c>
      <c r="G33" s="67" t="s">
        <v>4</v>
      </c>
      <c r="H33" s="67" t="s">
        <v>4</v>
      </c>
      <c r="I33" s="67" t="s">
        <v>4</v>
      </c>
      <c r="J33" s="67" t="s">
        <v>4</v>
      </c>
      <c r="K33" s="67" t="s">
        <v>4</v>
      </c>
      <c r="L33" s="67" t="s">
        <v>4</v>
      </c>
      <c r="M33" s="67" t="s">
        <v>4</v>
      </c>
      <c r="N33" s="67" t="s">
        <v>5</v>
      </c>
      <c r="O33" s="67" t="s">
        <v>4</v>
      </c>
      <c r="P33" s="67" t="s">
        <v>4</v>
      </c>
      <c r="Q33" s="68" t="s">
        <v>4</v>
      </c>
      <c r="R33" s="4" t="s">
        <v>4</v>
      </c>
      <c r="S33" s="4" t="s">
        <v>4</v>
      </c>
      <c r="T33" s="67" t="s">
        <v>4</v>
      </c>
      <c r="U33" s="67" t="s">
        <v>4</v>
      </c>
      <c r="V33" s="68" t="s">
        <v>4</v>
      </c>
      <c r="W33" s="4">
        <f t="shared" si="0"/>
        <v>3</v>
      </c>
      <c r="X33" s="4">
        <f t="shared" si="1"/>
        <v>12</v>
      </c>
      <c r="Y33" s="128" t="s">
        <v>178</v>
      </c>
    </row>
    <row r="34" spans="1:25" s="3" customFormat="1" ht="86.4" x14ac:dyDescent="0.3">
      <c r="A34" s="4" t="s">
        <v>32</v>
      </c>
      <c r="B34" s="4" t="s">
        <v>19</v>
      </c>
      <c r="C34" s="76" t="s">
        <v>100</v>
      </c>
      <c r="D34" s="67" t="s">
        <v>4</v>
      </c>
      <c r="E34" s="67" t="s">
        <v>5</v>
      </c>
      <c r="F34" s="67" t="s">
        <v>5</v>
      </c>
      <c r="G34" s="67" t="s">
        <v>4</v>
      </c>
      <c r="H34" s="67" t="s">
        <v>4</v>
      </c>
      <c r="I34" s="67" t="s">
        <v>4</v>
      </c>
      <c r="J34" s="67" t="s">
        <v>4</v>
      </c>
      <c r="K34" s="67" t="s">
        <v>4</v>
      </c>
      <c r="L34" s="67" t="s">
        <v>4</v>
      </c>
      <c r="M34" s="67" t="s">
        <v>4</v>
      </c>
      <c r="N34" s="67" t="s">
        <v>5</v>
      </c>
      <c r="O34" s="67" t="s">
        <v>4</v>
      </c>
      <c r="P34" s="67" t="s">
        <v>4</v>
      </c>
      <c r="Q34" s="68" t="s">
        <v>4</v>
      </c>
      <c r="R34" s="4" t="s">
        <v>4</v>
      </c>
      <c r="S34" s="4" t="s">
        <v>4</v>
      </c>
      <c r="T34" s="67" t="s">
        <v>4</v>
      </c>
      <c r="U34" s="67" t="s">
        <v>4</v>
      </c>
      <c r="V34" s="68" t="s">
        <v>4</v>
      </c>
      <c r="W34" s="4">
        <f t="shared" si="0"/>
        <v>3</v>
      </c>
      <c r="X34" s="4">
        <f t="shared" si="1"/>
        <v>12</v>
      </c>
      <c r="Y34" s="128" t="s">
        <v>178</v>
      </c>
    </row>
    <row r="35" spans="1:25" s="3" customFormat="1" ht="115.2" x14ac:dyDescent="0.3">
      <c r="A35" s="4" t="s">
        <v>33</v>
      </c>
      <c r="B35" s="4" t="s">
        <v>16</v>
      </c>
      <c r="C35" s="76" t="s">
        <v>101</v>
      </c>
      <c r="D35" s="67" t="s">
        <v>4</v>
      </c>
      <c r="E35" s="67" t="s">
        <v>5</v>
      </c>
      <c r="F35" s="67" t="s">
        <v>5</v>
      </c>
      <c r="G35" s="67" t="s">
        <v>4</v>
      </c>
      <c r="H35" s="67" t="s">
        <v>4</v>
      </c>
      <c r="I35" s="67" t="s">
        <v>4</v>
      </c>
      <c r="J35" s="67" t="s">
        <v>4</v>
      </c>
      <c r="K35" s="67" t="s">
        <v>4</v>
      </c>
      <c r="L35" s="67" t="s">
        <v>4</v>
      </c>
      <c r="M35" s="67" t="s">
        <v>4</v>
      </c>
      <c r="N35" s="67" t="s">
        <v>4</v>
      </c>
      <c r="O35" s="67" t="s">
        <v>4</v>
      </c>
      <c r="P35" s="67" t="s">
        <v>4</v>
      </c>
      <c r="Q35" s="68" t="s">
        <v>4</v>
      </c>
      <c r="R35" s="4" t="s">
        <v>4</v>
      </c>
      <c r="S35" s="4" t="s">
        <v>4</v>
      </c>
      <c r="T35" s="67" t="s">
        <v>4</v>
      </c>
      <c r="U35" s="67" t="s">
        <v>4</v>
      </c>
      <c r="V35" s="68" t="s">
        <v>4</v>
      </c>
      <c r="W35" s="4">
        <f t="shared" si="0"/>
        <v>3</v>
      </c>
      <c r="X35" s="4">
        <f t="shared" si="1"/>
        <v>13</v>
      </c>
      <c r="Y35" s="128"/>
    </row>
    <row r="36" spans="1:25" s="3" customFormat="1" ht="409.6" x14ac:dyDescent="0.3">
      <c r="A36" s="4" t="s">
        <v>33</v>
      </c>
      <c r="B36" s="4" t="s">
        <v>18</v>
      </c>
      <c r="C36" s="76" t="s">
        <v>102</v>
      </c>
      <c r="D36" s="67" t="s">
        <v>4</v>
      </c>
      <c r="E36" s="67" t="s">
        <v>5</v>
      </c>
      <c r="F36" s="67" t="s">
        <v>5</v>
      </c>
      <c r="G36" s="67" t="s">
        <v>4</v>
      </c>
      <c r="H36" s="67" t="s">
        <v>4</v>
      </c>
      <c r="I36" s="67" t="s">
        <v>4</v>
      </c>
      <c r="J36" s="67" t="s">
        <v>4</v>
      </c>
      <c r="K36" s="67" t="s">
        <v>4</v>
      </c>
      <c r="L36" s="67" t="s">
        <v>5</v>
      </c>
      <c r="M36" s="67" t="s">
        <v>4</v>
      </c>
      <c r="N36" s="67" t="s">
        <v>4</v>
      </c>
      <c r="O36" s="67" t="s">
        <v>5</v>
      </c>
      <c r="P36" s="67" t="s">
        <v>4</v>
      </c>
      <c r="Q36" s="68" t="s">
        <v>4</v>
      </c>
      <c r="R36" s="4" t="s">
        <v>4</v>
      </c>
      <c r="S36" s="4" t="s">
        <v>4</v>
      </c>
      <c r="T36" s="67" t="s">
        <v>4</v>
      </c>
      <c r="U36" s="67" t="s">
        <v>4</v>
      </c>
      <c r="V36" s="68" t="s">
        <v>4</v>
      </c>
      <c r="W36" s="4">
        <f t="shared" ref="W36:W56" si="2">3-(COUNTIF(G36:I36,"no"))</f>
        <v>3</v>
      </c>
      <c r="X36" s="4">
        <f t="shared" si="1"/>
        <v>11</v>
      </c>
      <c r="Y36" s="128" t="s">
        <v>179</v>
      </c>
    </row>
    <row r="37" spans="1:25" s="3" customFormat="1" ht="144" x14ac:dyDescent="0.3">
      <c r="A37" s="4" t="s">
        <v>33</v>
      </c>
      <c r="B37" s="4" t="s">
        <v>19</v>
      </c>
      <c r="C37" s="76" t="s">
        <v>103</v>
      </c>
      <c r="D37" s="67" t="s">
        <v>4</v>
      </c>
      <c r="E37" s="67" t="s">
        <v>5</v>
      </c>
      <c r="F37" s="67" t="s">
        <v>5</v>
      </c>
      <c r="G37" s="67" t="s">
        <v>4</v>
      </c>
      <c r="H37" s="67" t="s">
        <v>4</v>
      </c>
      <c r="I37" s="67" t="s">
        <v>4</v>
      </c>
      <c r="J37" s="67" t="s">
        <v>4</v>
      </c>
      <c r="K37" s="67" t="s">
        <v>4</v>
      </c>
      <c r="L37" s="67" t="s">
        <v>4</v>
      </c>
      <c r="M37" s="67" t="s">
        <v>4</v>
      </c>
      <c r="N37" s="67" t="s">
        <v>5</v>
      </c>
      <c r="O37" s="67" t="s">
        <v>4</v>
      </c>
      <c r="P37" s="67" t="s">
        <v>4</v>
      </c>
      <c r="Q37" s="68" t="s">
        <v>4</v>
      </c>
      <c r="R37" s="4" t="s">
        <v>4</v>
      </c>
      <c r="S37" s="4" t="s">
        <v>4</v>
      </c>
      <c r="T37" s="67" t="s">
        <v>4</v>
      </c>
      <c r="U37" s="67" t="s">
        <v>4</v>
      </c>
      <c r="V37" s="68" t="s">
        <v>4</v>
      </c>
      <c r="W37" s="4">
        <f t="shared" si="2"/>
        <v>3</v>
      </c>
      <c r="X37" s="4">
        <f t="shared" si="1"/>
        <v>12</v>
      </c>
      <c r="Y37" s="128" t="s">
        <v>180</v>
      </c>
    </row>
    <row r="38" spans="1:25" s="3" customFormat="1" ht="43.2" x14ac:dyDescent="0.3">
      <c r="A38" s="4" t="s">
        <v>33</v>
      </c>
      <c r="B38" s="4" t="s">
        <v>20</v>
      </c>
      <c r="C38" s="76" t="s">
        <v>104</v>
      </c>
      <c r="D38" s="67" t="s">
        <v>4</v>
      </c>
      <c r="E38" s="67" t="s">
        <v>5</v>
      </c>
      <c r="F38" s="67" t="s">
        <v>5</v>
      </c>
      <c r="G38" s="67" t="s">
        <v>4</v>
      </c>
      <c r="H38" s="67" t="s">
        <v>4</v>
      </c>
      <c r="I38" s="67" t="s">
        <v>4</v>
      </c>
      <c r="J38" s="67" t="s">
        <v>4</v>
      </c>
      <c r="K38" s="67" t="s">
        <v>4</v>
      </c>
      <c r="L38" s="67" t="s">
        <v>4</v>
      </c>
      <c r="M38" s="67" t="s">
        <v>4</v>
      </c>
      <c r="N38" s="67" t="s">
        <v>4</v>
      </c>
      <c r="O38" s="67" t="s">
        <v>4</v>
      </c>
      <c r="P38" s="67" t="s">
        <v>4</v>
      </c>
      <c r="Q38" s="68" t="s">
        <v>4</v>
      </c>
      <c r="R38" s="4" t="s">
        <v>4</v>
      </c>
      <c r="S38" s="4" t="s">
        <v>4</v>
      </c>
      <c r="T38" s="67" t="s">
        <v>4</v>
      </c>
      <c r="U38" s="67" t="s">
        <v>4</v>
      </c>
      <c r="V38" s="68" t="s">
        <v>4</v>
      </c>
      <c r="W38" s="4">
        <f t="shared" si="2"/>
        <v>3</v>
      </c>
      <c r="X38" s="4">
        <f t="shared" si="1"/>
        <v>13</v>
      </c>
      <c r="Y38" s="128"/>
    </row>
    <row r="39" spans="1:25" s="3" customFormat="1" ht="86.4" x14ac:dyDescent="0.3">
      <c r="A39" s="4" t="s">
        <v>33</v>
      </c>
      <c r="B39" s="4" t="s">
        <v>21</v>
      </c>
      <c r="C39" s="76" t="s">
        <v>105</v>
      </c>
      <c r="D39" s="67" t="s">
        <v>4</v>
      </c>
      <c r="E39" s="67" t="s">
        <v>5</v>
      </c>
      <c r="F39" s="67" t="s">
        <v>5</v>
      </c>
      <c r="G39" s="67" t="s">
        <v>4</v>
      </c>
      <c r="H39" s="67" t="s">
        <v>4</v>
      </c>
      <c r="I39" s="67" t="s">
        <v>4</v>
      </c>
      <c r="J39" s="67" t="s">
        <v>4</v>
      </c>
      <c r="K39" s="67" t="s">
        <v>4</v>
      </c>
      <c r="L39" s="67" t="s">
        <v>4</v>
      </c>
      <c r="M39" s="67" t="s">
        <v>4</v>
      </c>
      <c r="N39" s="67" t="s">
        <v>4</v>
      </c>
      <c r="O39" s="67" t="s">
        <v>4</v>
      </c>
      <c r="P39" s="67" t="s">
        <v>4</v>
      </c>
      <c r="Q39" s="68" t="s">
        <v>4</v>
      </c>
      <c r="R39" s="4" t="s">
        <v>4</v>
      </c>
      <c r="S39" s="4" t="s">
        <v>4</v>
      </c>
      <c r="T39" s="67" t="s">
        <v>4</v>
      </c>
      <c r="U39" s="67" t="s">
        <v>4</v>
      </c>
      <c r="V39" s="68" t="s">
        <v>4</v>
      </c>
      <c r="W39" s="4">
        <f t="shared" si="2"/>
        <v>3</v>
      </c>
      <c r="X39" s="4">
        <f t="shared" si="1"/>
        <v>13</v>
      </c>
      <c r="Y39" s="128"/>
    </row>
    <row r="40" spans="1:25" s="3" customFormat="1" ht="100.8" x14ac:dyDescent="0.3">
      <c r="A40" s="4" t="s">
        <v>33</v>
      </c>
      <c r="B40" s="4" t="s">
        <v>22</v>
      </c>
      <c r="C40" s="76" t="s">
        <v>106</v>
      </c>
      <c r="D40" s="67" t="s">
        <v>4</v>
      </c>
      <c r="E40" s="67" t="s">
        <v>5</v>
      </c>
      <c r="F40" s="67" t="s">
        <v>5</v>
      </c>
      <c r="G40" s="67" t="s">
        <v>4</v>
      </c>
      <c r="H40" s="67" t="s">
        <v>4</v>
      </c>
      <c r="I40" s="67" t="s">
        <v>4</v>
      </c>
      <c r="J40" s="67" t="s">
        <v>4</v>
      </c>
      <c r="K40" s="67" t="s">
        <v>4</v>
      </c>
      <c r="L40" s="67" t="s">
        <v>4</v>
      </c>
      <c r="M40" s="67" t="s">
        <v>4</v>
      </c>
      <c r="N40" s="67" t="s">
        <v>4</v>
      </c>
      <c r="O40" s="67" t="s">
        <v>4</v>
      </c>
      <c r="P40" s="67" t="s">
        <v>4</v>
      </c>
      <c r="Q40" s="68" t="s">
        <v>4</v>
      </c>
      <c r="R40" s="4" t="s">
        <v>4</v>
      </c>
      <c r="S40" s="4" t="s">
        <v>4</v>
      </c>
      <c r="T40" s="67" t="s">
        <v>4</v>
      </c>
      <c r="U40" s="67" t="s">
        <v>4</v>
      </c>
      <c r="V40" s="68" t="s">
        <v>4</v>
      </c>
      <c r="W40" s="4">
        <f t="shared" si="2"/>
        <v>3</v>
      </c>
      <c r="X40" s="4">
        <f t="shared" si="1"/>
        <v>13</v>
      </c>
      <c r="Y40" s="128"/>
    </row>
    <row r="41" spans="1:25" s="3" customFormat="1" ht="115.2" x14ac:dyDescent="0.3">
      <c r="A41" s="4" t="s">
        <v>34</v>
      </c>
      <c r="B41" s="4" t="s">
        <v>16</v>
      </c>
      <c r="C41" s="76" t="s">
        <v>107</v>
      </c>
      <c r="D41" s="67" t="s">
        <v>4</v>
      </c>
      <c r="E41" s="67" t="s">
        <v>5</v>
      </c>
      <c r="F41" s="67" t="s">
        <v>5</v>
      </c>
      <c r="G41" s="67" t="s">
        <v>4</v>
      </c>
      <c r="H41" s="67" t="s">
        <v>4</v>
      </c>
      <c r="I41" s="67" t="s">
        <v>4</v>
      </c>
      <c r="J41" s="67" t="s">
        <v>4</v>
      </c>
      <c r="K41" s="67" t="s">
        <v>4</v>
      </c>
      <c r="L41" s="67" t="s">
        <v>4</v>
      </c>
      <c r="M41" s="67" t="s">
        <v>4</v>
      </c>
      <c r="N41" s="67" t="s">
        <v>4</v>
      </c>
      <c r="O41" s="67" t="s">
        <v>4</v>
      </c>
      <c r="P41" s="67" t="s">
        <v>4</v>
      </c>
      <c r="Q41" s="68" t="s">
        <v>4</v>
      </c>
      <c r="R41" s="4" t="s">
        <v>4</v>
      </c>
      <c r="S41" s="4" t="s">
        <v>4</v>
      </c>
      <c r="T41" s="67" t="s">
        <v>4</v>
      </c>
      <c r="U41" s="67" t="s">
        <v>4</v>
      </c>
      <c r="V41" s="68" t="s">
        <v>4</v>
      </c>
      <c r="W41" s="4">
        <f t="shared" si="2"/>
        <v>3</v>
      </c>
      <c r="X41" s="4">
        <f t="shared" si="1"/>
        <v>13</v>
      </c>
      <c r="Y41" s="128"/>
    </row>
    <row r="42" spans="1:25" s="3" customFormat="1" ht="259.2" x14ac:dyDescent="0.3">
      <c r="A42" s="4" t="s">
        <v>34</v>
      </c>
      <c r="B42" s="4" t="s">
        <v>18</v>
      </c>
      <c r="C42" s="76" t="s">
        <v>108</v>
      </c>
      <c r="D42" s="67" t="s">
        <v>4</v>
      </c>
      <c r="E42" s="67" t="s">
        <v>5</v>
      </c>
      <c r="F42" s="67" t="s">
        <v>5</v>
      </c>
      <c r="G42" s="67" t="s">
        <v>4</v>
      </c>
      <c r="H42" s="67" t="s">
        <v>4</v>
      </c>
      <c r="I42" s="67" t="s">
        <v>4</v>
      </c>
      <c r="J42" s="67" t="s">
        <v>4</v>
      </c>
      <c r="K42" s="67" t="s">
        <v>4</v>
      </c>
      <c r="L42" s="67" t="s">
        <v>4</v>
      </c>
      <c r="M42" s="67" t="s">
        <v>4</v>
      </c>
      <c r="N42" s="67" t="s">
        <v>4</v>
      </c>
      <c r="O42" s="67" t="s">
        <v>5</v>
      </c>
      <c r="P42" s="67" t="s">
        <v>4</v>
      </c>
      <c r="Q42" s="68" t="s">
        <v>4</v>
      </c>
      <c r="R42" s="4" t="s">
        <v>4</v>
      </c>
      <c r="S42" s="4" t="s">
        <v>4</v>
      </c>
      <c r="T42" s="67" t="s">
        <v>4</v>
      </c>
      <c r="U42" s="67" t="s">
        <v>4</v>
      </c>
      <c r="V42" s="68" t="s">
        <v>5</v>
      </c>
      <c r="W42" s="4">
        <f t="shared" si="2"/>
        <v>3</v>
      </c>
      <c r="X42" s="4">
        <f t="shared" si="1"/>
        <v>12</v>
      </c>
      <c r="Y42" s="128" t="s">
        <v>181</v>
      </c>
    </row>
    <row r="43" spans="1:25" s="3" customFormat="1" ht="201.6" x14ac:dyDescent="0.3">
      <c r="A43" s="4" t="s">
        <v>34</v>
      </c>
      <c r="B43" s="4" t="s">
        <v>19</v>
      </c>
      <c r="C43" s="76" t="s">
        <v>109</v>
      </c>
      <c r="D43" s="67" t="s">
        <v>4</v>
      </c>
      <c r="E43" s="67" t="s">
        <v>5</v>
      </c>
      <c r="F43" s="67" t="s">
        <v>5</v>
      </c>
      <c r="G43" s="67" t="s">
        <v>4</v>
      </c>
      <c r="H43" s="67" t="s">
        <v>4</v>
      </c>
      <c r="I43" s="67" t="s">
        <v>4</v>
      </c>
      <c r="J43" s="67" t="s">
        <v>4</v>
      </c>
      <c r="K43" s="67" t="s">
        <v>4</v>
      </c>
      <c r="L43" s="67" t="s">
        <v>4</v>
      </c>
      <c r="M43" s="67" t="s">
        <v>4</v>
      </c>
      <c r="N43" s="67" t="s">
        <v>4</v>
      </c>
      <c r="O43" s="67" t="s">
        <v>5</v>
      </c>
      <c r="P43" s="67" t="s">
        <v>4</v>
      </c>
      <c r="Q43" s="68" t="s">
        <v>4</v>
      </c>
      <c r="R43" s="4" t="s">
        <v>4</v>
      </c>
      <c r="S43" s="4" t="s">
        <v>4</v>
      </c>
      <c r="T43" s="67" t="s">
        <v>4</v>
      </c>
      <c r="U43" s="67" t="s">
        <v>4</v>
      </c>
      <c r="V43" s="68" t="s">
        <v>5</v>
      </c>
      <c r="W43" s="4">
        <f t="shared" si="2"/>
        <v>3</v>
      </c>
      <c r="X43" s="4">
        <f t="shared" si="1"/>
        <v>12</v>
      </c>
      <c r="Y43" s="128" t="s">
        <v>182</v>
      </c>
    </row>
    <row r="44" spans="1:25" s="3" customFormat="1" ht="43.2" x14ac:dyDescent="0.3">
      <c r="A44" s="4" t="s">
        <v>34</v>
      </c>
      <c r="B44" s="4" t="s">
        <v>20</v>
      </c>
      <c r="C44" s="76" t="s">
        <v>110</v>
      </c>
      <c r="D44" s="67" t="s">
        <v>4</v>
      </c>
      <c r="E44" s="67" t="s">
        <v>5</v>
      </c>
      <c r="F44" s="67" t="s">
        <v>5</v>
      </c>
      <c r="G44" s="67" t="s">
        <v>4</v>
      </c>
      <c r="H44" s="67" t="s">
        <v>4</v>
      </c>
      <c r="I44" s="67" t="s">
        <v>4</v>
      </c>
      <c r="J44" s="67" t="s">
        <v>4</v>
      </c>
      <c r="K44" s="67" t="s">
        <v>4</v>
      </c>
      <c r="L44" s="67" t="s">
        <v>4</v>
      </c>
      <c r="M44" s="67" t="s">
        <v>4</v>
      </c>
      <c r="N44" s="67" t="s">
        <v>4</v>
      </c>
      <c r="O44" s="67" t="s">
        <v>4</v>
      </c>
      <c r="P44" s="67" t="s">
        <v>4</v>
      </c>
      <c r="Q44" s="68" t="s">
        <v>4</v>
      </c>
      <c r="R44" s="4" t="s">
        <v>4</v>
      </c>
      <c r="S44" s="4" t="s">
        <v>4</v>
      </c>
      <c r="T44" s="67" t="s">
        <v>4</v>
      </c>
      <c r="U44" s="67" t="s">
        <v>4</v>
      </c>
      <c r="V44" s="68" t="s">
        <v>5</v>
      </c>
      <c r="W44" s="4">
        <f t="shared" si="2"/>
        <v>3</v>
      </c>
      <c r="X44" s="4">
        <f t="shared" si="1"/>
        <v>13</v>
      </c>
      <c r="Y44" s="128" t="s">
        <v>180</v>
      </c>
    </row>
    <row r="45" spans="1:25" s="3" customFormat="1" ht="115.2" x14ac:dyDescent="0.3">
      <c r="A45" s="4" t="s">
        <v>34</v>
      </c>
      <c r="B45" s="4" t="s">
        <v>21</v>
      </c>
      <c r="C45" s="76" t="s">
        <v>111</v>
      </c>
      <c r="D45" s="67" t="s">
        <v>4</v>
      </c>
      <c r="E45" s="67" t="s">
        <v>5</v>
      </c>
      <c r="F45" s="67" t="s">
        <v>5</v>
      </c>
      <c r="G45" s="67" t="s">
        <v>4</v>
      </c>
      <c r="H45" s="67" t="s">
        <v>4</v>
      </c>
      <c r="I45" s="67" t="s">
        <v>4</v>
      </c>
      <c r="J45" s="67" t="s">
        <v>4</v>
      </c>
      <c r="K45" s="67" t="s">
        <v>4</v>
      </c>
      <c r="L45" s="67" t="s">
        <v>4</v>
      </c>
      <c r="M45" s="67" t="s">
        <v>4</v>
      </c>
      <c r="N45" s="67" t="s">
        <v>4</v>
      </c>
      <c r="O45" s="67" t="s">
        <v>4</v>
      </c>
      <c r="P45" s="67" t="s">
        <v>4</v>
      </c>
      <c r="Q45" s="68" t="s">
        <v>4</v>
      </c>
      <c r="R45" s="4" t="s">
        <v>4</v>
      </c>
      <c r="S45" s="4" t="s">
        <v>4</v>
      </c>
      <c r="T45" s="67" t="s">
        <v>4</v>
      </c>
      <c r="U45" s="67" t="s">
        <v>4</v>
      </c>
      <c r="V45" s="68" t="s">
        <v>5</v>
      </c>
      <c r="W45" s="4">
        <f t="shared" si="2"/>
        <v>3</v>
      </c>
      <c r="X45" s="4">
        <f t="shared" si="1"/>
        <v>13</v>
      </c>
      <c r="Y45" s="128" t="s">
        <v>180</v>
      </c>
    </row>
    <row r="46" spans="1:25" s="3" customFormat="1" ht="230.4" x14ac:dyDescent="0.3">
      <c r="A46" s="4" t="s">
        <v>35</v>
      </c>
      <c r="B46" s="4" t="s">
        <v>16</v>
      </c>
      <c r="C46" s="76" t="s">
        <v>112</v>
      </c>
      <c r="D46" s="67" t="s">
        <v>4</v>
      </c>
      <c r="E46" s="67" t="s">
        <v>5</v>
      </c>
      <c r="F46" s="67" t="s">
        <v>5</v>
      </c>
      <c r="G46" s="67" t="s">
        <v>4</v>
      </c>
      <c r="H46" s="67" t="s">
        <v>4</v>
      </c>
      <c r="I46" s="67" t="s">
        <v>4</v>
      </c>
      <c r="J46" s="67" t="s">
        <v>5</v>
      </c>
      <c r="K46" s="67" t="s">
        <v>4</v>
      </c>
      <c r="L46" s="67" t="s">
        <v>4</v>
      </c>
      <c r="M46" s="67" t="s">
        <v>4</v>
      </c>
      <c r="N46" s="67" t="s">
        <v>4</v>
      </c>
      <c r="O46" s="67" t="s">
        <v>4</v>
      </c>
      <c r="P46" s="67" t="s">
        <v>4</v>
      </c>
      <c r="Q46" s="68" t="s">
        <v>4</v>
      </c>
      <c r="R46" s="4" t="s">
        <v>4</v>
      </c>
      <c r="S46" s="4" t="s">
        <v>4</v>
      </c>
      <c r="T46" s="67" t="s">
        <v>4</v>
      </c>
      <c r="U46" s="67" t="s">
        <v>4</v>
      </c>
      <c r="V46" s="68" t="s">
        <v>5</v>
      </c>
      <c r="W46" s="4">
        <f t="shared" si="2"/>
        <v>3</v>
      </c>
      <c r="X46" s="4">
        <f t="shared" si="1"/>
        <v>12</v>
      </c>
      <c r="Y46" s="128" t="s">
        <v>183</v>
      </c>
    </row>
    <row r="47" spans="1:25" s="3" customFormat="1" ht="172.8" x14ac:dyDescent="0.3">
      <c r="A47" s="4" t="s">
        <v>35</v>
      </c>
      <c r="B47" s="4" t="s">
        <v>29</v>
      </c>
      <c r="C47" s="76" t="s">
        <v>113</v>
      </c>
      <c r="D47" s="67" t="s">
        <v>4</v>
      </c>
      <c r="E47" s="67" t="s">
        <v>5</v>
      </c>
      <c r="F47" s="67" t="s">
        <v>5</v>
      </c>
      <c r="G47" s="67" t="s">
        <v>4</v>
      </c>
      <c r="H47" s="67" t="s">
        <v>4</v>
      </c>
      <c r="I47" s="67" t="s">
        <v>4</v>
      </c>
      <c r="J47" s="67" t="s">
        <v>5</v>
      </c>
      <c r="K47" s="67" t="s">
        <v>4</v>
      </c>
      <c r="L47" s="67" t="s">
        <v>4</v>
      </c>
      <c r="M47" s="67" t="s">
        <v>4</v>
      </c>
      <c r="N47" s="67" t="s">
        <v>4</v>
      </c>
      <c r="O47" s="67" t="s">
        <v>4</v>
      </c>
      <c r="P47" s="67" t="s">
        <v>4</v>
      </c>
      <c r="Q47" s="68" t="s">
        <v>4</v>
      </c>
      <c r="R47" s="4" t="s">
        <v>4</v>
      </c>
      <c r="S47" s="4" t="s">
        <v>4</v>
      </c>
      <c r="T47" s="67" t="s">
        <v>4</v>
      </c>
      <c r="U47" s="67" t="s">
        <v>4</v>
      </c>
      <c r="V47" s="68" t="s">
        <v>5</v>
      </c>
      <c r="W47" s="4">
        <f t="shared" si="2"/>
        <v>3</v>
      </c>
      <c r="X47" s="4">
        <f t="shared" si="1"/>
        <v>12</v>
      </c>
      <c r="Y47" s="128" t="s">
        <v>183</v>
      </c>
    </row>
    <row r="48" spans="1:25" s="3" customFormat="1" ht="201.6" x14ac:dyDescent="0.3">
      <c r="A48" s="4" t="s">
        <v>35</v>
      </c>
      <c r="B48" s="4" t="s">
        <v>30</v>
      </c>
      <c r="C48" s="76" t="s">
        <v>114</v>
      </c>
      <c r="D48" s="67" t="s">
        <v>4</v>
      </c>
      <c r="E48" s="67" t="s">
        <v>5</v>
      </c>
      <c r="F48" s="67" t="s">
        <v>5</v>
      </c>
      <c r="G48" s="67" t="s">
        <v>4</v>
      </c>
      <c r="H48" s="67" t="s">
        <v>4</v>
      </c>
      <c r="I48" s="67" t="s">
        <v>4</v>
      </c>
      <c r="J48" s="67" t="s">
        <v>5</v>
      </c>
      <c r="K48" s="67" t="s">
        <v>4</v>
      </c>
      <c r="L48" s="67" t="s">
        <v>4</v>
      </c>
      <c r="M48" s="67" t="s">
        <v>4</v>
      </c>
      <c r="N48" s="67" t="s">
        <v>4</v>
      </c>
      <c r="O48" s="67" t="s">
        <v>4</v>
      </c>
      <c r="P48" s="67" t="s">
        <v>4</v>
      </c>
      <c r="Q48" s="68" t="s">
        <v>4</v>
      </c>
      <c r="R48" s="4" t="s">
        <v>4</v>
      </c>
      <c r="S48" s="4" t="s">
        <v>4</v>
      </c>
      <c r="T48" s="67" t="s">
        <v>4</v>
      </c>
      <c r="U48" s="67" t="s">
        <v>4</v>
      </c>
      <c r="V48" s="68" t="s">
        <v>5</v>
      </c>
      <c r="W48" s="4">
        <f t="shared" si="2"/>
        <v>3</v>
      </c>
      <c r="X48" s="4">
        <f t="shared" si="1"/>
        <v>12</v>
      </c>
      <c r="Y48" s="128" t="s">
        <v>183</v>
      </c>
    </row>
    <row r="49" spans="1:25" s="3" customFormat="1" ht="100.8" x14ac:dyDescent="0.3">
      <c r="A49" s="4" t="s">
        <v>35</v>
      </c>
      <c r="B49" s="4" t="s">
        <v>18</v>
      </c>
      <c r="C49" s="76" t="s">
        <v>115</v>
      </c>
      <c r="D49" s="67" t="s">
        <v>4</v>
      </c>
      <c r="E49" s="67" t="s">
        <v>5</v>
      </c>
      <c r="F49" s="67" t="s">
        <v>5</v>
      </c>
      <c r="G49" s="67" t="s">
        <v>4</v>
      </c>
      <c r="H49" s="67" t="s">
        <v>4</v>
      </c>
      <c r="I49" s="67" t="s">
        <v>4</v>
      </c>
      <c r="J49" s="67" t="s">
        <v>5</v>
      </c>
      <c r="K49" s="67" t="s">
        <v>4</v>
      </c>
      <c r="L49" s="67" t="s">
        <v>4</v>
      </c>
      <c r="M49" s="67" t="s">
        <v>4</v>
      </c>
      <c r="N49" s="67" t="s">
        <v>4</v>
      </c>
      <c r="O49" s="67" t="s">
        <v>4</v>
      </c>
      <c r="P49" s="67" t="s">
        <v>4</v>
      </c>
      <c r="Q49" s="68" t="s">
        <v>4</v>
      </c>
      <c r="R49" s="4" t="s">
        <v>4</v>
      </c>
      <c r="S49" s="4" t="s">
        <v>4</v>
      </c>
      <c r="T49" s="67" t="s">
        <v>4</v>
      </c>
      <c r="U49" s="67" t="s">
        <v>4</v>
      </c>
      <c r="V49" s="68" t="s">
        <v>5</v>
      </c>
      <c r="W49" s="4">
        <f t="shared" si="2"/>
        <v>3</v>
      </c>
      <c r="X49" s="4">
        <f t="shared" si="1"/>
        <v>12</v>
      </c>
      <c r="Y49" s="128" t="s">
        <v>183</v>
      </c>
    </row>
    <row r="50" spans="1:25" s="3" customFormat="1" ht="158.4" x14ac:dyDescent="0.3">
      <c r="A50" s="4" t="s">
        <v>35</v>
      </c>
      <c r="B50" s="4" t="s">
        <v>19</v>
      </c>
      <c r="C50" s="76" t="s">
        <v>116</v>
      </c>
      <c r="D50" s="67" t="s">
        <v>4</v>
      </c>
      <c r="E50" s="67" t="s">
        <v>5</v>
      </c>
      <c r="F50" s="67" t="s">
        <v>5</v>
      </c>
      <c r="G50" s="67" t="s">
        <v>4</v>
      </c>
      <c r="H50" s="67" t="s">
        <v>4</v>
      </c>
      <c r="I50" s="67" t="s">
        <v>4</v>
      </c>
      <c r="J50" s="67" t="s">
        <v>5</v>
      </c>
      <c r="K50" s="67" t="s">
        <v>4</v>
      </c>
      <c r="L50" s="67" t="s">
        <v>4</v>
      </c>
      <c r="M50" s="67" t="s">
        <v>4</v>
      </c>
      <c r="N50" s="67" t="s">
        <v>4</v>
      </c>
      <c r="O50" s="67" t="s">
        <v>4</v>
      </c>
      <c r="P50" s="67" t="s">
        <v>4</v>
      </c>
      <c r="Q50" s="68" t="s">
        <v>4</v>
      </c>
      <c r="R50" s="4" t="s">
        <v>4</v>
      </c>
      <c r="S50" s="4" t="s">
        <v>4</v>
      </c>
      <c r="T50" s="67" t="s">
        <v>4</v>
      </c>
      <c r="U50" s="67" t="s">
        <v>4</v>
      </c>
      <c r="V50" s="68" t="s">
        <v>5</v>
      </c>
      <c r="W50" s="4">
        <f t="shared" si="2"/>
        <v>3</v>
      </c>
      <c r="X50" s="4">
        <f t="shared" si="1"/>
        <v>12</v>
      </c>
      <c r="Y50" s="128" t="s">
        <v>183</v>
      </c>
    </row>
    <row r="51" spans="1:25" s="3" customFormat="1" ht="409.6" x14ac:dyDescent="0.3">
      <c r="A51" s="4" t="s">
        <v>35</v>
      </c>
      <c r="B51" s="4" t="s">
        <v>20</v>
      </c>
      <c r="C51" s="76" t="s">
        <v>117</v>
      </c>
      <c r="D51" s="67" t="s">
        <v>4</v>
      </c>
      <c r="E51" s="67" t="s">
        <v>5</v>
      </c>
      <c r="F51" s="67" t="s">
        <v>5</v>
      </c>
      <c r="G51" s="67" t="s">
        <v>4</v>
      </c>
      <c r="H51" s="67" t="s">
        <v>4</v>
      </c>
      <c r="I51" s="67" t="s">
        <v>4</v>
      </c>
      <c r="J51" s="67" t="s">
        <v>5</v>
      </c>
      <c r="K51" s="67" t="s">
        <v>4</v>
      </c>
      <c r="L51" s="67" t="s">
        <v>4</v>
      </c>
      <c r="M51" s="67" t="s">
        <v>4</v>
      </c>
      <c r="N51" s="67" t="s">
        <v>4</v>
      </c>
      <c r="O51" s="67" t="s">
        <v>4</v>
      </c>
      <c r="P51" s="67" t="s">
        <v>4</v>
      </c>
      <c r="Q51" s="68" t="s">
        <v>4</v>
      </c>
      <c r="R51" s="4" t="s">
        <v>4</v>
      </c>
      <c r="S51" s="4" t="s">
        <v>4</v>
      </c>
      <c r="T51" s="67" t="s">
        <v>4</v>
      </c>
      <c r="U51" s="67" t="s">
        <v>4</v>
      </c>
      <c r="V51" s="68" t="s">
        <v>5</v>
      </c>
      <c r="W51" s="4">
        <f t="shared" si="2"/>
        <v>3</v>
      </c>
      <c r="X51" s="4">
        <f t="shared" si="1"/>
        <v>12</v>
      </c>
      <c r="Y51" s="128" t="s">
        <v>183</v>
      </c>
    </row>
    <row r="52" spans="1:25" s="3" customFormat="1" ht="86.4" x14ac:dyDescent="0.3">
      <c r="A52" s="4" t="s">
        <v>35</v>
      </c>
      <c r="B52" s="4" t="s">
        <v>21</v>
      </c>
      <c r="C52" s="76" t="s">
        <v>118</v>
      </c>
      <c r="D52" s="67" t="s">
        <v>4</v>
      </c>
      <c r="E52" s="67" t="s">
        <v>5</v>
      </c>
      <c r="F52" s="67" t="s">
        <v>5</v>
      </c>
      <c r="G52" s="67" t="s">
        <v>4</v>
      </c>
      <c r="H52" s="67" t="s">
        <v>4</v>
      </c>
      <c r="I52" s="67" t="s">
        <v>4</v>
      </c>
      <c r="J52" s="67" t="s">
        <v>5</v>
      </c>
      <c r="K52" s="67" t="s">
        <v>4</v>
      </c>
      <c r="L52" s="67" t="s">
        <v>4</v>
      </c>
      <c r="M52" s="67" t="s">
        <v>4</v>
      </c>
      <c r="N52" s="67" t="s">
        <v>4</v>
      </c>
      <c r="O52" s="67" t="s">
        <v>4</v>
      </c>
      <c r="P52" s="67" t="s">
        <v>4</v>
      </c>
      <c r="Q52" s="68" t="s">
        <v>4</v>
      </c>
      <c r="R52" s="4" t="s">
        <v>4</v>
      </c>
      <c r="S52" s="4" t="s">
        <v>4</v>
      </c>
      <c r="T52" s="67" t="s">
        <v>4</v>
      </c>
      <c r="U52" s="67" t="s">
        <v>4</v>
      </c>
      <c r="V52" s="68" t="s">
        <v>5</v>
      </c>
      <c r="W52" s="4">
        <f t="shared" si="2"/>
        <v>3</v>
      </c>
      <c r="X52" s="4">
        <f t="shared" si="1"/>
        <v>12</v>
      </c>
      <c r="Y52" s="128" t="s">
        <v>183</v>
      </c>
    </row>
    <row r="53" spans="1:25" s="3" customFormat="1" ht="216" x14ac:dyDescent="0.3">
      <c r="A53" s="4" t="s">
        <v>35</v>
      </c>
      <c r="B53" s="4" t="s">
        <v>22</v>
      </c>
      <c r="C53" s="76" t="s">
        <v>119</v>
      </c>
      <c r="D53" s="67" t="s">
        <v>4</v>
      </c>
      <c r="E53" s="67" t="s">
        <v>5</v>
      </c>
      <c r="F53" s="67" t="s">
        <v>5</v>
      </c>
      <c r="G53" s="67" t="s">
        <v>4</v>
      </c>
      <c r="H53" s="67" t="s">
        <v>4</v>
      </c>
      <c r="I53" s="67" t="s">
        <v>4</v>
      </c>
      <c r="J53" s="67" t="s">
        <v>5</v>
      </c>
      <c r="K53" s="67" t="s">
        <v>4</v>
      </c>
      <c r="L53" s="67" t="s">
        <v>4</v>
      </c>
      <c r="M53" s="67" t="s">
        <v>4</v>
      </c>
      <c r="N53" s="67" t="s">
        <v>4</v>
      </c>
      <c r="O53" s="67" t="s">
        <v>4</v>
      </c>
      <c r="P53" s="67" t="s">
        <v>4</v>
      </c>
      <c r="Q53" s="68" t="s">
        <v>4</v>
      </c>
      <c r="R53" s="4" t="s">
        <v>4</v>
      </c>
      <c r="S53" s="4" t="s">
        <v>4</v>
      </c>
      <c r="T53" s="67" t="s">
        <v>4</v>
      </c>
      <c r="U53" s="67" t="s">
        <v>4</v>
      </c>
      <c r="V53" s="68" t="s">
        <v>5</v>
      </c>
      <c r="W53" s="4">
        <f t="shared" si="2"/>
        <v>3</v>
      </c>
      <c r="X53" s="4">
        <f t="shared" si="1"/>
        <v>12</v>
      </c>
      <c r="Y53" s="128" t="s">
        <v>183</v>
      </c>
    </row>
    <row r="54" spans="1:25" s="3" customFormat="1" ht="57.6" x14ac:dyDescent="0.3">
      <c r="A54" s="4" t="s">
        <v>35</v>
      </c>
      <c r="B54" s="4" t="s">
        <v>23</v>
      </c>
      <c r="C54" s="76" t="s">
        <v>120</v>
      </c>
      <c r="D54" s="67" t="s">
        <v>4</v>
      </c>
      <c r="E54" s="67" t="s">
        <v>5</v>
      </c>
      <c r="F54" s="67" t="s">
        <v>5</v>
      </c>
      <c r="G54" s="67" t="s">
        <v>4</v>
      </c>
      <c r="H54" s="67" t="s">
        <v>4</v>
      </c>
      <c r="I54" s="67" t="s">
        <v>4</v>
      </c>
      <c r="J54" s="67" t="s">
        <v>5</v>
      </c>
      <c r="K54" s="67" t="s">
        <v>4</v>
      </c>
      <c r="L54" s="67" t="s">
        <v>4</v>
      </c>
      <c r="M54" s="67" t="s">
        <v>4</v>
      </c>
      <c r="N54" s="67" t="s">
        <v>4</v>
      </c>
      <c r="O54" s="67" t="s">
        <v>4</v>
      </c>
      <c r="P54" s="67" t="s">
        <v>4</v>
      </c>
      <c r="Q54" s="68" t="s">
        <v>4</v>
      </c>
      <c r="R54" s="4" t="s">
        <v>4</v>
      </c>
      <c r="S54" s="4" t="s">
        <v>4</v>
      </c>
      <c r="T54" s="67" t="s">
        <v>4</v>
      </c>
      <c r="U54" s="67" t="s">
        <v>4</v>
      </c>
      <c r="V54" s="68" t="s">
        <v>5</v>
      </c>
      <c r="W54" s="4">
        <f t="shared" si="2"/>
        <v>3</v>
      </c>
      <c r="X54" s="4">
        <f t="shared" si="1"/>
        <v>12</v>
      </c>
      <c r="Y54" s="128" t="s">
        <v>183</v>
      </c>
    </row>
    <row r="55" spans="1:25" s="3" customFormat="1" ht="244.8" x14ac:dyDescent="0.3">
      <c r="A55" s="4" t="s">
        <v>35</v>
      </c>
      <c r="B55" s="4" t="s">
        <v>27</v>
      </c>
      <c r="C55" s="76" t="s">
        <v>121</v>
      </c>
      <c r="D55" s="67" t="s">
        <v>4</v>
      </c>
      <c r="E55" s="67" t="s">
        <v>5</v>
      </c>
      <c r="F55" s="67" t="s">
        <v>5</v>
      </c>
      <c r="G55" s="67" t="s">
        <v>4</v>
      </c>
      <c r="H55" s="67" t="s">
        <v>4</v>
      </c>
      <c r="I55" s="67" t="s">
        <v>4</v>
      </c>
      <c r="J55" s="67" t="s">
        <v>5</v>
      </c>
      <c r="K55" s="67" t="s">
        <v>4</v>
      </c>
      <c r="L55" s="67" t="s">
        <v>4</v>
      </c>
      <c r="M55" s="67" t="s">
        <v>4</v>
      </c>
      <c r="N55" s="67" t="s">
        <v>4</v>
      </c>
      <c r="O55" s="67" t="s">
        <v>4</v>
      </c>
      <c r="P55" s="67" t="s">
        <v>4</v>
      </c>
      <c r="Q55" s="68" t="s">
        <v>4</v>
      </c>
      <c r="R55" s="4" t="s">
        <v>4</v>
      </c>
      <c r="S55" s="4" t="s">
        <v>4</v>
      </c>
      <c r="T55" s="67" t="s">
        <v>4</v>
      </c>
      <c r="U55" s="67" t="s">
        <v>4</v>
      </c>
      <c r="V55" s="68" t="s">
        <v>5</v>
      </c>
      <c r="W55" s="4">
        <f t="shared" si="2"/>
        <v>3</v>
      </c>
      <c r="X55" s="4">
        <f t="shared" si="1"/>
        <v>12</v>
      </c>
      <c r="Y55" s="128" t="s">
        <v>183</v>
      </c>
    </row>
    <row r="56" spans="1:25" s="3" customFormat="1" ht="201.6" x14ac:dyDescent="0.3">
      <c r="A56" s="4" t="s">
        <v>35</v>
      </c>
      <c r="B56" s="4" t="s">
        <v>28</v>
      </c>
      <c r="C56" s="76" t="s">
        <v>122</v>
      </c>
      <c r="D56" s="67" t="s">
        <v>4</v>
      </c>
      <c r="E56" s="67" t="s">
        <v>5</v>
      </c>
      <c r="F56" s="67" t="s">
        <v>5</v>
      </c>
      <c r="G56" s="67" t="s">
        <v>4</v>
      </c>
      <c r="H56" s="67" t="s">
        <v>4</v>
      </c>
      <c r="I56" s="67" t="s">
        <v>4</v>
      </c>
      <c r="J56" s="67" t="s">
        <v>5</v>
      </c>
      <c r="K56" s="67" t="s">
        <v>4</v>
      </c>
      <c r="L56" s="67" t="s">
        <v>4</v>
      </c>
      <c r="M56" s="67" t="s">
        <v>4</v>
      </c>
      <c r="N56" s="67" t="s">
        <v>4</v>
      </c>
      <c r="O56" s="67" t="s">
        <v>4</v>
      </c>
      <c r="P56" s="67" t="s">
        <v>4</v>
      </c>
      <c r="Q56" s="68" t="s">
        <v>4</v>
      </c>
      <c r="R56" s="4" t="s">
        <v>4</v>
      </c>
      <c r="S56" s="4" t="s">
        <v>4</v>
      </c>
      <c r="T56" s="67" t="s">
        <v>4</v>
      </c>
      <c r="U56" s="67" t="s">
        <v>4</v>
      </c>
      <c r="V56" s="68" t="s">
        <v>5</v>
      </c>
      <c r="W56" s="4">
        <f t="shared" si="2"/>
        <v>3</v>
      </c>
      <c r="X56" s="4">
        <f t="shared" si="1"/>
        <v>12</v>
      </c>
      <c r="Y56" s="128" t="s">
        <v>183</v>
      </c>
    </row>
  </sheetData>
  <sheetProtection formatColumns="0" formatRows="0" sort="0" autoFilter="0"/>
  <autoFilter ref="A3:Y56">
    <sortState ref="A4:Y56">
      <sortCondition ref="A3:A56"/>
    </sortState>
  </autoFilter>
  <mergeCells count="2">
    <mergeCell ref="G1:I1"/>
    <mergeCell ref="J1:V1"/>
  </mergeCells>
  <dataValidations count="14">
    <dataValidation type="list" allowBlank="1" showInputMessage="1" showErrorMessage="1" errorTitle="Invalid Entry" error="Pick or type &quot;Yes&quot; or &quot;No&quot;" promptTitle="Q12" prompt="Does it use consistent terminology?" sqref="U4:U56 P4:P56">
      <formula1>"Yes,No"</formula1>
    </dataValidation>
    <dataValidation type="list" allowBlank="1" showInputMessage="1" showErrorMessage="1" errorTitle="Invalid Entry" error="Pick or type &quot;Yes&quot; or &quot;No&quot;" promptTitle="Q11" prompt="Can it be practically implemented?" sqref="T4:T56 O4:O56">
      <formula1>"Yes,No"</formula1>
    </dataValidation>
    <dataValidation type="list" allowBlank="1" showInputMessage="1" showErrorMessage="1" errorTitle="Invalid Entry" error="Pick or type &quot;Yes&quot; or &quot;No&quot;" promptTitle="Q10" prompt="Is the language clear and does not contain ambiguous or outdated terms?" sqref="N4:N56">
      <formula1>"Yes,No"</formula1>
    </dataValidation>
    <dataValidation type="list" allowBlank="1" showInputMessage="1" showErrorMessage="1" errorTitle="Invalid Entry" error="Pick or type &quot;Yes&quot; or &quot;No&quot;" promptTitle="Q9" prompt="Is it complete and self-contained?" sqref="M4:M56">
      <formula1>"Yes,No"</formula1>
    </dataValidation>
    <dataValidation type="list" allowBlank="1" showInputMessage="1" showErrorMessage="1" errorTitle="Invalid Entry" error="Pick or type &quot;Yes&quot; or &quot;No&quot;" promptTitle="Q8" prompt="Does it have a technical basis in engineering and operations?" sqref="L4:L56">
      <formula1>"Yes,No"</formula1>
    </dataValidation>
    <dataValidation type="list" allowBlank="1" showInputMessage="1" showErrorMessage="1" errorTitle="Invalid Entry" error="Pick or type &quot;Yes&quot; or &quot;No&quot;" promptTitle="Q7" prompt="Is it measureable?" sqref="K4:K56">
      <formula1>"Yes,No"</formula1>
    </dataValidation>
    <dataValidation type="list" allowBlank="1" showInputMessage="1" showErrorMessage="1" errorTitle="Invalid Entry" error="Pick or type &quot;Yes&quot; or &quot;No&quot;" promptTitle="Q6" prompt="Is it a higher solution than the lowest common denominator?" sqref="J4:J56">
      <formula1>"Yes,No"</formula1>
    </dataValidation>
    <dataValidation type="list" allowBlank="1" showInputMessage="1" showErrorMessage="1" errorTitle="Invalid Entry" error="Pick or type &quot;Yes&quot; or &quot;No&quot;" promptTitle="Q5" prompt="Does the requirement align with the purpose?" sqref="I4:I56">
      <formula1>"Yes,No"</formula1>
    </dataValidation>
    <dataValidation type="list" allowBlank="1" showInputMessage="1" showErrorMessage="1" errorTitle="Invalid Entry" error="Pick or type &quot;Yes&quot; or &quot;No&quot;" promptTitle="Q4" prompt="Are the expectations for each function clear?" sqref="H4:H56">
      <formula1>"Yes,No"</formula1>
    </dataValidation>
    <dataValidation type="list" allowBlank="1" showInputMessage="1" showErrorMessage="1" errorTitle="Invalid Entry" error="Pick or type &quot;Yes&quot; or &quot;No&quot;" promptTitle="Q3" prompt="Is it technologically neutral?" sqref="G4:G56">
      <formula1>"Yes,No"</formula1>
    </dataValidation>
    <dataValidation type="list" allowBlank="1" showInputMessage="1" showErrorMessage="1" errorTitle="Invalid Entry" error="Pick or type &quot;Yes&quot; or &quot;No&quot;" promptTitle="Q13" prompt="Is the Standard cost effective in achieving the reliability purpose or objective of the Standard and mitigating the risk to the BES?" sqref="V4:V56 Q4:Q56">
      <formula1>"Yes,No"</formula1>
    </dataValidation>
    <dataValidation type="list" allowBlank="1" showInputMessage="1" showErrorMessage="1" errorTitle="Invalid Entry" error="Pick or Type &quot;Yes&quot; or &quot;No&quot;" promptTitle="Q1" prompt="Should the requirement stand alone as is (or should it be consolidated with other standards)?" sqref="E4:E56">
      <formula1>"Yes,No"</formula1>
    </dataValidation>
    <dataValidation type="list" allowBlank="1" showInputMessage="1" showErrorMessage="1" errorTitle="Invalid Entry" error="Pick or type &quot;Yes&quot; or &quot;No&quot;" promptTitle="Q2" prompt="Is it drafted as a results-based standard (RBS) requirement (performance, risk (prevention) or capability) and does it follow the RBS format (e.g., sub-requirement structure)?" sqref="F4:F56">
      <formula1>"Yes,No"</formula1>
    </dataValidation>
    <dataValidation type="list" allowBlank="1" showInputMessage="1" showErrorMessage="1" errorTitle="Invalid Entry" error="Pick or type &quot;Yes&quot; or &quot;No&quot;" promptTitle="C3" prompt="Are the appropriate actions, for which there should be accountability, included or is there a gap?" sqref="D4:D56">
      <formula1>"Yes,No"</formula1>
    </dataValidation>
  </dataValidations>
  <pageMargins left="0.7" right="0.7" top="0.75" bottom="0.75" header="0.3" footer="0.3"/>
  <pageSetup scale="19" fitToHeight="0" orientation="landscape"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56"/>
  <sheetViews>
    <sheetView zoomScaleNormal="100" workbookViewId="0">
      <pane xSplit="3" ySplit="3" topLeftCell="D4" activePane="bottomRight" state="frozen"/>
      <selection pane="topRight" activeCell="D1" sqref="D1"/>
      <selection pane="bottomLeft" activeCell="A4" sqref="A4"/>
      <selection pane="bottomRight"/>
    </sheetView>
  </sheetViews>
  <sheetFormatPr defaultRowHeight="14.4" x14ac:dyDescent="0.3"/>
  <cols>
    <col min="1" max="1" width="11.5546875" bestFit="1" customWidth="1"/>
    <col min="2" max="2" width="8.109375" customWidth="1"/>
    <col min="3" max="3" width="110.21875" style="2" customWidth="1"/>
    <col min="4" max="4" width="24.6640625" customWidth="1"/>
    <col min="5" max="6" width="19.6640625" customWidth="1"/>
    <col min="7" max="7" width="28.88671875" customWidth="1"/>
    <col min="8" max="8" width="20.21875" bestFit="1" customWidth="1"/>
    <col min="9" max="9" width="22.5546875" bestFit="1" customWidth="1"/>
    <col min="10" max="10" width="25.33203125" customWidth="1"/>
    <col min="11" max="11" width="40" customWidth="1"/>
    <col min="12" max="12" width="15.44140625" customWidth="1"/>
    <col min="13" max="13" width="17.44140625" customWidth="1"/>
    <col min="14" max="15" width="19.6640625" customWidth="1"/>
    <col min="16" max="16" width="16.44140625" customWidth="1"/>
    <col min="17" max="17" width="19.6640625" customWidth="1"/>
    <col min="18" max="18" width="15.44140625" customWidth="1"/>
    <col min="19" max="21" width="19.6640625" customWidth="1"/>
    <col min="22" max="22" width="30.88671875" style="1" customWidth="1"/>
    <col min="23" max="24" width="19.6640625" customWidth="1"/>
    <col min="25" max="25" width="40.44140625" style="2" customWidth="1"/>
    <col min="26" max="27" width="19.6640625" customWidth="1"/>
  </cols>
  <sheetData>
    <row r="1" spans="1:25" ht="18" x14ac:dyDescent="0.35">
      <c r="A1" s="119"/>
      <c r="B1" s="120"/>
      <c r="C1" s="121"/>
      <c r="D1" s="21"/>
      <c r="E1" s="22"/>
      <c r="F1" s="23"/>
      <c r="G1" s="149" t="s">
        <v>1</v>
      </c>
      <c r="H1" s="149"/>
      <c r="I1" s="149"/>
      <c r="J1" s="150" t="s">
        <v>2</v>
      </c>
      <c r="K1" s="150"/>
      <c r="L1" s="150"/>
      <c r="M1" s="150"/>
      <c r="N1" s="150"/>
      <c r="O1" s="150"/>
      <c r="P1" s="150"/>
      <c r="Q1" s="150"/>
      <c r="R1" s="150"/>
      <c r="S1" s="150"/>
      <c r="T1" s="150"/>
      <c r="U1" s="150"/>
      <c r="V1" s="150"/>
      <c r="W1" s="41"/>
      <c r="X1" s="42"/>
      <c r="Y1" s="43"/>
    </row>
    <row r="2" spans="1:25" ht="18" hidden="1" x14ac:dyDescent="0.35">
      <c r="A2" s="122"/>
      <c r="B2" s="123"/>
      <c r="C2" s="124"/>
      <c r="D2" s="36"/>
      <c r="E2" s="37"/>
      <c r="F2" s="38"/>
      <c r="G2" s="50"/>
      <c r="H2" s="50"/>
      <c r="I2" s="50"/>
      <c r="J2" s="51"/>
      <c r="K2" s="51"/>
      <c r="L2" s="51"/>
      <c r="M2" s="51"/>
      <c r="N2" s="51"/>
      <c r="O2" s="51"/>
      <c r="P2" s="51"/>
      <c r="Q2" s="51"/>
      <c r="R2" s="51"/>
      <c r="S2" s="51"/>
      <c r="T2" s="51"/>
      <c r="U2" s="51"/>
      <c r="V2" s="51"/>
      <c r="W2" s="44"/>
      <c r="X2" s="45"/>
      <c r="Y2" s="46"/>
    </row>
    <row r="3" spans="1:25" ht="79.95" customHeight="1" x14ac:dyDescent="0.3">
      <c r="A3" s="125" t="s">
        <v>0</v>
      </c>
      <c r="B3" s="126" t="s">
        <v>7</v>
      </c>
      <c r="C3" s="127" t="s">
        <v>60</v>
      </c>
      <c r="D3" s="25" t="s">
        <v>39</v>
      </c>
      <c r="E3" s="26" t="s">
        <v>40</v>
      </c>
      <c r="F3" s="27" t="s">
        <v>41</v>
      </c>
      <c r="G3" s="28" t="s">
        <v>45</v>
      </c>
      <c r="H3" s="29" t="s">
        <v>46</v>
      </c>
      <c r="I3" s="28" t="s">
        <v>47</v>
      </c>
      <c r="J3" s="30" t="s">
        <v>48</v>
      </c>
      <c r="K3" s="31" t="s">
        <v>49</v>
      </c>
      <c r="L3" s="30" t="s">
        <v>50</v>
      </c>
      <c r="M3" s="32" t="s">
        <v>51</v>
      </c>
      <c r="N3" s="30" t="s">
        <v>52</v>
      </c>
      <c r="O3" s="32" t="s">
        <v>53</v>
      </c>
      <c r="P3" s="30" t="s">
        <v>54</v>
      </c>
      <c r="Q3" s="32" t="s">
        <v>55</v>
      </c>
      <c r="R3" s="30" t="s">
        <v>56</v>
      </c>
      <c r="S3" s="32" t="s">
        <v>57</v>
      </c>
      <c r="T3" s="30" t="s">
        <v>58</v>
      </c>
      <c r="U3" s="32" t="s">
        <v>59</v>
      </c>
      <c r="V3" s="30" t="s">
        <v>44</v>
      </c>
      <c r="W3" s="47" t="s">
        <v>42</v>
      </c>
      <c r="X3" s="48" t="s">
        <v>43</v>
      </c>
      <c r="Y3" s="49" t="s">
        <v>3</v>
      </c>
    </row>
    <row r="4" spans="1:25" s="3" customFormat="1" ht="230.4" x14ac:dyDescent="0.3">
      <c r="A4" s="4" t="s">
        <v>17</v>
      </c>
      <c r="B4" s="4" t="s">
        <v>16</v>
      </c>
      <c r="C4" s="76" t="s">
        <v>70</v>
      </c>
      <c r="D4" s="67" t="s">
        <v>4</v>
      </c>
      <c r="E4" s="67" t="s">
        <v>5</v>
      </c>
      <c r="F4" s="67" t="s">
        <v>5</v>
      </c>
      <c r="G4" s="67" t="s">
        <v>5</v>
      </c>
      <c r="H4" s="67" t="s">
        <v>5</v>
      </c>
      <c r="I4" s="67" t="s">
        <v>4</v>
      </c>
      <c r="J4" s="67" t="s">
        <v>4</v>
      </c>
      <c r="K4" s="67" t="s">
        <v>4</v>
      </c>
      <c r="L4" s="67" t="s">
        <v>4</v>
      </c>
      <c r="M4" s="67" t="s">
        <v>5</v>
      </c>
      <c r="N4" s="67" t="s">
        <v>4</v>
      </c>
      <c r="O4" s="67" t="s">
        <v>4</v>
      </c>
      <c r="P4" s="67" t="s">
        <v>4</v>
      </c>
      <c r="Q4" s="67" t="s">
        <v>4</v>
      </c>
      <c r="R4" s="67" t="s">
        <v>4</v>
      </c>
      <c r="S4" s="67" t="s">
        <v>4</v>
      </c>
      <c r="T4" s="67" t="s">
        <v>4</v>
      </c>
      <c r="U4" s="67" t="s">
        <v>4</v>
      </c>
      <c r="V4" s="68" t="s">
        <v>4</v>
      </c>
      <c r="W4" s="4">
        <f t="shared" ref="W4:W35" si="0">3-(COUNTIF(G4:I4,"no"))</f>
        <v>1</v>
      </c>
      <c r="X4" s="4">
        <f>13-(COUNTIF(J4:U4,"no"))</f>
        <v>12</v>
      </c>
      <c r="Y4" s="4" t="s">
        <v>197</v>
      </c>
    </row>
    <row r="5" spans="1:25" s="3" customFormat="1" ht="273.60000000000002" x14ac:dyDescent="0.3">
      <c r="A5" s="4" t="s">
        <v>17</v>
      </c>
      <c r="B5" s="4" t="s">
        <v>18</v>
      </c>
      <c r="C5" s="76" t="s">
        <v>71</v>
      </c>
      <c r="D5" s="67" t="s">
        <v>4</v>
      </c>
      <c r="E5" s="67" t="s">
        <v>5</v>
      </c>
      <c r="F5" s="67" t="s">
        <v>5</v>
      </c>
      <c r="G5" s="67" t="s">
        <v>5</v>
      </c>
      <c r="H5" s="67" t="s">
        <v>4</v>
      </c>
      <c r="I5" s="67" t="s">
        <v>4</v>
      </c>
      <c r="J5" s="67" t="s">
        <v>4</v>
      </c>
      <c r="K5" s="67" t="s">
        <v>4</v>
      </c>
      <c r="L5" s="67" t="s">
        <v>4</v>
      </c>
      <c r="M5" s="67" t="s">
        <v>4</v>
      </c>
      <c r="N5" s="67" t="s">
        <v>4</v>
      </c>
      <c r="O5" s="67" t="s">
        <v>4</v>
      </c>
      <c r="P5" s="67" t="s">
        <v>4</v>
      </c>
      <c r="Q5" s="67" t="s">
        <v>4</v>
      </c>
      <c r="R5" s="67" t="s">
        <v>4</v>
      </c>
      <c r="S5" s="67" t="s">
        <v>4</v>
      </c>
      <c r="T5" s="67" t="s">
        <v>4</v>
      </c>
      <c r="U5" s="67" t="s">
        <v>4</v>
      </c>
      <c r="V5" s="68" t="s">
        <v>4</v>
      </c>
      <c r="W5" s="4">
        <f t="shared" si="0"/>
        <v>2</v>
      </c>
      <c r="X5" s="4">
        <f t="shared" ref="X5:X56" si="1">13-(COUNTIF(J5:U5,"no"))</f>
        <v>13</v>
      </c>
      <c r="Y5" s="4" t="s">
        <v>160</v>
      </c>
    </row>
    <row r="6" spans="1:25" s="3" customFormat="1" ht="144" x14ac:dyDescent="0.3">
      <c r="A6" s="4" t="s">
        <v>17</v>
      </c>
      <c r="B6" s="4" t="s">
        <v>19</v>
      </c>
      <c r="C6" s="76" t="s">
        <v>72</v>
      </c>
      <c r="D6" s="67" t="s">
        <v>4</v>
      </c>
      <c r="E6" s="67" t="s">
        <v>5</v>
      </c>
      <c r="F6" s="67" t="s">
        <v>5</v>
      </c>
      <c r="G6" s="67" t="s">
        <v>4</v>
      </c>
      <c r="H6" s="67" t="s">
        <v>4</v>
      </c>
      <c r="I6" s="67" t="s">
        <v>4</v>
      </c>
      <c r="J6" s="67" t="s">
        <v>5</v>
      </c>
      <c r="K6" s="67" t="s">
        <v>4</v>
      </c>
      <c r="L6" s="67" t="s">
        <v>4</v>
      </c>
      <c r="M6" s="67" t="s">
        <v>4</v>
      </c>
      <c r="N6" s="67" t="s">
        <v>4</v>
      </c>
      <c r="O6" s="67" t="s">
        <v>4</v>
      </c>
      <c r="P6" s="67" t="s">
        <v>4</v>
      </c>
      <c r="Q6" s="67" t="s">
        <v>4</v>
      </c>
      <c r="R6" s="67" t="s">
        <v>4</v>
      </c>
      <c r="S6" s="67" t="s">
        <v>4</v>
      </c>
      <c r="T6" s="67" t="s">
        <v>4</v>
      </c>
      <c r="U6" s="67" t="s">
        <v>4</v>
      </c>
      <c r="V6" s="68" t="s">
        <v>4</v>
      </c>
      <c r="W6" s="4">
        <f t="shared" si="0"/>
        <v>3</v>
      </c>
      <c r="X6" s="4">
        <f t="shared" si="1"/>
        <v>12</v>
      </c>
      <c r="Y6" s="4" t="s">
        <v>123</v>
      </c>
    </row>
    <row r="7" spans="1:25" s="3" customFormat="1" ht="172.8" x14ac:dyDescent="0.3">
      <c r="A7" s="4" t="s">
        <v>17</v>
      </c>
      <c r="B7" s="4" t="s">
        <v>20</v>
      </c>
      <c r="C7" s="76" t="s">
        <v>73</v>
      </c>
      <c r="D7" s="67" t="s">
        <v>4</v>
      </c>
      <c r="E7" s="67" t="s">
        <v>5</v>
      </c>
      <c r="F7" s="67" t="s">
        <v>4</v>
      </c>
      <c r="G7" s="67" t="s">
        <v>4</v>
      </c>
      <c r="H7" s="67" t="s">
        <v>4</v>
      </c>
      <c r="I7" s="67" t="s">
        <v>5</v>
      </c>
      <c r="J7" s="67" t="s">
        <v>4</v>
      </c>
      <c r="K7" s="67" t="s">
        <v>4</v>
      </c>
      <c r="L7" s="67" t="s">
        <v>4</v>
      </c>
      <c r="M7" s="67" t="s">
        <v>4</v>
      </c>
      <c r="N7" s="67" t="s">
        <v>4</v>
      </c>
      <c r="O7" s="67" t="s">
        <v>4</v>
      </c>
      <c r="P7" s="67" t="s">
        <v>4</v>
      </c>
      <c r="Q7" s="67" t="s">
        <v>4</v>
      </c>
      <c r="R7" s="67" t="s">
        <v>4</v>
      </c>
      <c r="S7" s="67" t="s">
        <v>4</v>
      </c>
      <c r="T7" s="67" t="s">
        <v>4</v>
      </c>
      <c r="U7" s="67" t="s">
        <v>4</v>
      </c>
      <c r="V7" s="68" t="s">
        <v>4</v>
      </c>
      <c r="W7" s="4">
        <f t="shared" si="0"/>
        <v>2</v>
      </c>
      <c r="X7" s="4">
        <f t="shared" si="1"/>
        <v>13</v>
      </c>
      <c r="Y7" s="4" t="s">
        <v>161</v>
      </c>
    </row>
    <row r="8" spans="1:25" s="3" customFormat="1" ht="172.8" x14ac:dyDescent="0.3">
      <c r="A8" s="4" t="s">
        <v>17</v>
      </c>
      <c r="B8" s="4" t="s">
        <v>21</v>
      </c>
      <c r="C8" s="76" t="s">
        <v>74</v>
      </c>
      <c r="D8" s="67" t="s">
        <v>4</v>
      </c>
      <c r="E8" s="67" t="s">
        <v>5</v>
      </c>
      <c r="F8" s="67" t="s">
        <v>5</v>
      </c>
      <c r="G8" s="67" t="s">
        <v>4</v>
      </c>
      <c r="H8" s="67" t="s">
        <v>4</v>
      </c>
      <c r="I8" s="67" t="s">
        <v>5</v>
      </c>
      <c r="J8" s="67" t="s">
        <v>4</v>
      </c>
      <c r="K8" s="67" t="s">
        <v>4</v>
      </c>
      <c r="L8" s="67" t="s">
        <v>4</v>
      </c>
      <c r="M8" s="67" t="s">
        <v>4</v>
      </c>
      <c r="N8" s="67" t="s">
        <v>4</v>
      </c>
      <c r="O8" s="67" t="s">
        <v>4</v>
      </c>
      <c r="P8" s="67" t="s">
        <v>4</v>
      </c>
      <c r="Q8" s="67" t="s">
        <v>4</v>
      </c>
      <c r="R8" s="67" t="s">
        <v>4</v>
      </c>
      <c r="S8" s="67" t="s">
        <v>5</v>
      </c>
      <c r="T8" s="67" t="s">
        <v>5</v>
      </c>
      <c r="U8" s="67" t="s">
        <v>4</v>
      </c>
      <c r="V8" s="68" t="s">
        <v>4</v>
      </c>
      <c r="W8" s="4">
        <f t="shared" si="0"/>
        <v>2</v>
      </c>
      <c r="X8" s="4">
        <f t="shared" si="1"/>
        <v>11</v>
      </c>
      <c r="Y8" s="4" t="s">
        <v>162</v>
      </c>
    </row>
    <row r="9" spans="1:25" s="3" customFormat="1" ht="331.2" x14ac:dyDescent="0.3">
      <c r="A9" s="4" t="s">
        <v>17</v>
      </c>
      <c r="B9" s="4" t="s">
        <v>22</v>
      </c>
      <c r="C9" s="76" t="s">
        <v>75</v>
      </c>
      <c r="D9" s="67" t="s">
        <v>4</v>
      </c>
      <c r="E9" s="67" t="s">
        <v>5</v>
      </c>
      <c r="F9" s="67" t="s">
        <v>5</v>
      </c>
      <c r="G9" s="67" t="s">
        <v>4</v>
      </c>
      <c r="H9" s="67" t="s">
        <v>4</v>
      </c>
      <c r="I9" s="67" t="s">
        <v>5</v>
      </c>
      <c r="J9" s="67" t="s">
        <v>4</v>
      </c>
      <c r="K9" s="67" t="s">
        <v>4</v>
      </c>
      <c r="L9" s="67" t="s">
        <v>4</v>
      </c>
      <c r="M9" s="67" t="s">
        <v>4</v>
      </c>
      <c r="N9" s="67" t="s">
        <v>4</v>
      </c>
      <c r="O9" s="67" t="s">
        <v>4</v>
      </c>
      <c r="P9" s="67" t="s">
        <v>4</v>
      </c>
      <c r="Q9" s="67" t="s">
        <v>4</v>
      </c>
      <c r="R9" s="67" t="s">
        <v>4</v>
      </c>
      <c r="S9" s="67" t="s">
        <v>5</v>
      </c>
      <c r="T9" s="67" t="s">
        <v>4</v>
      </c>
      <c r="U9" s="67" t="s">
        <v>4</v>
      </c>
      <c r="V9" s="68" t="s">
        <v>4</v>
      </c>
      <c r="W9" s="4">
        <f t="shared" si="0"/>
        <v>2</v>
      </c>
      <c r="X9" s="4">
        <f t="shared" si="1"/>
        <v>12</v>
      </c>
      <c r="Y9" s="4" t="s">
        <v>124</v>
      </c>
    </row>
    <row r="10" spans="1:25" s="3" customFormat="1" ht="288" x14ac:dyDescent="0.3">
      <c r="A10" s="4" t="s">
        <v>6</v>
      </c>
      <c r="B10" s="4" t="s">
        <v>16</v>
      </c>
      <c r="C10" s="76" t="s">
        <v>76</v>
      </c>
      <c r="D10" s="67" t="s">
        <v>4</v>
      </c>
      <c r="E10" s="67" t="s">
        <v>5</v>
      </c>
      <c r="F10" s="67" t="s">
        <v>4</v>
      </c>
      <c r="G10" s="67" t="s">
        <v>4</v>
      </c>
      <c r="H10" s="67" t="s">
        <v>4</v>
      </c>
      <c r="I10" s="67" t="s">
        <v>4</v>
      </c>
      <c r="J10" s="67" t="s">
        <v>4</v>
      </c>
      <c r="K10" s="67" t="s">
        <v>4</v>
      </c>
      <c r="L10" s="67" t="s">
        <v>4</v>
      </c>
      <c r="M10" s="67" t="s">
        <v>4</v>
      </c>
      <c r="N10" s="67" t="s">
        <v>4</v>
      </c>
      <c r="O10" s="67" t="s">
        <v>4</v>
      </c>
      <c r="P10" s="67" t="s">
        <v>4</v>
      </c>
      <c r="Q10" s="67" t="s">
        <v>4</v>
      </c>
      <c r="R10" s="67" t="s">
        <v>4</v>
      </c>
      <c r="S10" s="67" t="s">
        <v>4</v>
      </c>
      <c r="T10" s="67" t="s">
        <v>4</v>
      </c>
      <c r="U10" s="67" t="s">
        <v>4</v>
      </c>
      <c r="V10" s="68" t="s">
        <v>4</v>
      </c>
      <c r="W10" s="4">
        <f t="shared" si="0"/>
        <v>3</v>
      </c>
      <c r="X10" s="4">
        <f t="shared" si="1"/>
        <v>13</v>
      </c>
      <c r="Y10" s="4" t="s">
        <v>125</v>
      </c>
    </row>
    <row r="11" spans="1:25" s="3" customFormat="1" ht="86.4" x14ac:dyDescent="0.3">
      <c r="A11" s="4" t="s">
        <v>6</v>
      </c>
      <c r="B11" s="4" t="s">
        <v>18</v>
      </c>
      <c r="C11" s="76" t="s">
        <v>77</v>
      </c>
      <c r="D11" s="67" t="s">
        <v>4</v>
      </c>
      <c r="E11" s="67" t="s">
        <v>5</v>
      </c>
      <c r="F11" s="67" t="s">
        <v>5</v>
      </c>
      <c r="G11" s="67" t="s">
        <v>4</v>
      </c>
      <c r="H11" s="67" t="s">
        <v>4</v>
      </c>
      <c r="I11" s="67" t="s">
        <v>5</v>
      </c>
      <c r="J11" s="67" t="s">
        <v>4</v>
      </c>
      <c r="K11" s="67" t="s">
        <v>4</v>
      </c>
      <c r="L11" s="67" t="s">
        <v>4</v>
      </c>
      <c r="M11" s="67" t="s">
        <v>4</v>
      </c>
      <c r="N11" s="67" t="s">
        <v>4</v>
      </c>
      <c r="O11" s="67" t="s">
        <v>4</v>
      </c>
      <c r="P11" s="67" t="s">
        <v>4</v>
      </c>
      <c r="Q11" s="67" t="s">
        <v>4</v>
      </c>
      <c r="R11" s="67" t="s">
        <v>4</v>
      </c>
      <c r="S11" s="67" t="s">
        <v>4</v>
      </c>
      <c r="T11" s="67" t="s">
        <v>4</v>
      </c>
      <c r="U11" s="67" t="s">
        <v>4</v>
      </c>
      <c r="V11" s="68" t="s">
        <v>4</v>
      </c>
      <c r="W11" s="4">
        <f t="shared" si="0"/>
        <v>2</v>
      </c>
      <c r="X11" s="4">
        <f t="shared" si="1"/>
        <v>13</v>
      </c>
      <c r="Y11" s="4" t="s">
        <v>126</v>
      </c>
    </row>
    <row r="12" spans="1:25" s="3" customFormat="1" ht="316.8" x14ac:dyDescent="0.3">
      <c r="A12" s="4" t="s">
        <v>6</v>
      </c>
      <c r="B12" s="4" t="s">
        <v>19</v>
      </c>
      <c r="C12" s="76" t="s">
        <v>78</v>
      </c>
      <c r="D12" s="67" t="s">
        <v>4</v>
      </c>
      <c r="E12" s="67" t="s">
        <v>5</v>
      </c>
      <c r="F12" s="67" t="s">
        <v>5</v>
      </c>
      <c r="G12" s="67" t="s">
        <v>4</v>
      </c>
      <c r="H12" s="67" t="s">
        <v>5</v>
      </c>
      <c r="I12" s="67" t="s">
        <v>5</v>
      </c>
      <c r="J12" s="67" t="s">
        <v>5</v>
      </c>
      <c r="K12" s="67" t="s">
        <v>5</v>
      </c>
      <c r="L12" s="67" t="s">
        <v>4</v>
      </c>
      <c r="M12" s="67" t="s">
        <v>4</v>
      </c>
      <c r="N12" s="67" t="s">
        <v>4</v>
      </c>
      <c r="O12" s="67" t="s">
        <v>4</v>
      </c>
      <c r="P12" s="67" t="s">
        <v>4</v>
      </c>
      <c r="Q12" s="67" t="s">
        <v>4</v>
      </c>
      <c r="R12" s="67" t="s">
        <v>4</v>
      </c>
      <c r="S12" s="67" t="s">
        <v>4</v>
      </c>
      <c r="T12" s="67" t="s">
        <v>4</v>
      </c>
      <c r="U12" s="67" t="s">
        <v>4</v>
      </c>
      <c r="V12" s="68" t="s">
        <v>4</v>
      </c>
      <c r="W12" s="4">
        <f t="shared" si="0"/>
        <v>1</v>
      </c>
      <c r="X12" s="4">
        <f t="shared" si="1"/>
        <v>11</v>
      </c>
      <c r="Y12" s="4" t="s">
        <v>164</v>
      </c>
    </row>
    <row r="13" spans="1:25" s="3" customFormat="1" ht="100.8" x14ac:dyDescent="0.3">
      <c r="A13" s="4" t="s">
        <v>6</v>
      </c>
      <c r="B13" s="4" t="s">
        <v>20</v>
      </c>
      <c r="C13" s="76" t="s">
        <v>79</v>
      </c>
      <c r="D13" s="67" t="s">
        <v>4</v>
      </c>
      <c r="E13" s="67" t="s">
        <v>5</v>
      </c>
      <c r="F13" s="67" t="s">
        <v>4</v>
      </c>
      <c r="G13" s="67" t="s">
        <v>4</v>
      </c>
      <c r="H13" s="67" t="s">
        <v>4</v>
      </c>
      <c r="I13" s="67" t="s">
        <v>4</v>
      </c>
      <c r="J13" s="67" t="s">
        <v>4</v>
      </c>
      <c r="K13" s="67" t="s">
        <v>4</v>
      </c>
      <c r="L13" s="67" t="s">
        <v>4</v>
      </c>
      <c r="M13" s="67" t="s">
        <v>4</v>
      </c>
      <c r="N13" s="67" t="s">
        <v>4</v>
      </c>
      <c r="O13" s="67" t="s">
        <v>4</v>
      </c>
      <c r="P13" s="67" t="s">
        <v>5</v>
      </c>
      <c r="Q13" s="67" t="s">
        <v>4</v>
      </c>
      <c r="R13" s="67" t="s">
        <v>4</v>
      </c>
      <c r="S13" s="67" t="s">
        <v>4</v>
      </c>
      <c r="T13" s="67" t="s">
        <v>4</v>
      </c>
      <c r="U13" s="67" t="s">
        <v>4</v>
      </c>
      <c r="V13" s="68" t="s">
        <v>4</v>
      </c>
      <c r="W13" s="4">
        <f t="shared" si="0"/>
        <v>3</v>
      </c>
      <c r="X13" s="4">
        <f t="shared" si="1"/>
        <v>12</v>
      </c>
      <c r="Y13" s="4" t="s">
        <v>165</v>
      </c>
    </row>
    <row r="14" spans="1:25" s="3" customFormat="1" ht="86.4" x14ac:dyDescent="0.3">
      <c r="A14" s="4" t="s">
        <v>6</v>
      </c>
      <c r="B14" s="4" t="s">
        <v>21</v>
      </c>
      <c r="C14" s="76" t="s">
        <v>80</v>
      </c>
      <c r="D14" s="67" t="s">
        <v>4</v>
      </c>
      <c r="E14" s="67" t="s">
        <v>5</v>
      </c>
      <c r="F14" s="67" t="s">
        <v>5</v>
      </c>
      <c r="G14" s="67" t="s">
        <v>4</v>
      </c>
      <c r="H14" s="67" t="s">
        <v>4</v>
      </c>
      <c r="I14" s="67" t="s">
        <v>4</v>
      </c>
      <c r="J14" s="67" t="s">
        <v>4</v>
      </c>
      <c r="K14" s="67" t="s">
        <v>4</v>
      </c>
      <c r="L14" s="67" t="s">
        <v>4</v>
      </c>
      <c r="M14" s="67" t="s">
        <v>4</v>
      </c>
      <c r="N14" s="67" t="s">
        <v>4</v>
      </c>
      <c r="O14" s="67" t="s">
        <v>4</v>
      </c>
      <c r="P14" s="67" t="s">
        <v>4</v>
      </c>
      <c r="Q14" s="67" t="s">
        <v>4</v>
      </c>
      <c r="R14" s="67" t="s">
        <v>4</v>
      </c>
      <c r="S14" s="67" t="s">
        <v>4</v>
      </c>
      <c r="T14" s="67" t="s">
        <v>4</v>
      </c>
      <c r="U14" s="67" t="s">
        <v>4</v>
      </c>
      <c r="V14" s="68" t="s">
        <v>4</v>
      </c>
      <c r="W14" s="4">
        <f t="shared" si="0"/>
        <v>3</v>
      </c>
      <c r="X14" s="4">
        <f t="shared" si="1"/>
        <v>13</v>
      </c>
      <c r="Y14" s="4"/>
    </row>
    <row r="15" spans="1:25" s="3" customFormat="1" ht="230.4" x14ac:dyDescent="0.3">
      <c r="A15" s="4" t="s">
        <v>6</v>
      </c>
      <c r="B15" s="4" t="s">
        <v>22</v>
      </c>
      <c r="C15" s="76" t="s">
        <v>81</v>
      </c>
      <c r="D15" s="67" t="s">
        <v>4</v>
      </c>
      <c r="E15" s="67" t="s">
        <v>5</v>
      </c>
      <c r="F15" s="67" t="s">
        <v>5</v>
      </c>
      <c r="G15" s="67" t="s">
        <v>4</v>
      </c>
      <c r="H15" s="67" t="s">
        <v>5</v>
      </c>
      <c r="I15" s="67" t="s">
        <v>4</v>
      </c>
      <c r="J15" s="67" t="s">
        <v>4</v>
      </c>
      <c r="K15" s="67" t="s">
        <v>4</v>
      </c>
      <c r="L15" s="67" t="s">
        <v>4</v>
      </c>
      <c r="M15" s="67" t="s">
        <v>4</v>
      </c>
      <c r="N15" s="67" t="s">
        <v>4</v>
      </c>
      <c r="O15" s="67" t="s">
        <v>4</v>
      </c>
      <c r="P15" s="67" t="s">
        <v>4</v>
      </c>
      <c r="Q15" s="67" t="s">
        <v>4</v>
      </c>
      <c r="R15" s="67" t="s">
        <v>4</v>
      </c>
      <c r="S15" s="67" t="s">
        <v>4</v>
      </c>
      <c r="T15" s="67" t="s">
        <v>4</v>
      </c>
      <c r="U15" s="67" t="s">
        <v>4</v>
      </c>
      <c r="V15" s="68" t="s">
        <v>4</v>
      </c>
      <c r="W15" s="4">
        <f t="shared" si="0"/>
        <v>2</v>
      </c>
      <c r="X15" s="4">
        <f t="shared" si="1"/>
        <v>13</v>
      </c>
      <c r="Y15" s="4" t="s">
        <v>163</v>
      </c>
    </row>
    <row r="16" spans="1:25" s="3" customFormat="1" ht="43.2" x14ac:dyDescent="0.3">
      <c r="A16" s="4" t="s">
        <v>6</v>
      </c>
      <c r="B16" s="4" t="s">
        <v>23</v>
      </c>
      <c r="C16" s="76" t="s">
        <v>82</v>
      </c>
      <c r="D16" s="67" t="s">
        <v>4</v>
      </c>
      <c r="E16" s="67" t="s">
        <v>5</v>
      </c>
      <c r="F16" s="67" t="s">
        <v>5</v>
      </c>
      <c r="G16" s="67" t="s">
        <v>4</v>
      </c>
      <c r="H16" s="67" t="s">
        <v>4</v>
      </c>
      <c r="I16" s="67" t="s">
        <v>4</v>
      </c>
      <c r="J16" s="67" t="s">
        <v>4</v>
      </c>
      <c r="K16" s="67" t="s">
        <v>4</v>
      </c>
      <c r="L16" s="67" t="s">
        <v>4</v>
      </c>
      <c r="M16" s="67" t="s">
        <v>4</v>
      </c>
      <c r="N16" s="67" t="s">
        <v>4</v>
      </c>
      <c r="O16" s="67" t="s">
        <v>4</v>
      </c>
      <c r="P16" s="67" t="s">
        <v>4</v>
      </c>
      <c r="Q16" s="67" t="s">
        <v>4</v>
      </c>
      <c r="R16" s="67" t="s">
        <v>4</v>
      </c>
      <c r="S16" s="67" t="s">
        <v>4</v>
      </c>
      <c r="T16" s="67" t="s">
        <v>4</v>
      </c>
      <c r="U16" s="67" t="s">
        <v>4</v>
      </c>
      <c r="V16" s="68" t="s">
        <v>4</v>
      </c>
      <c r="W16" s="4">
        <f t="shared" si="0"/>
        <v>3</v>
      </c>
      <c r="X16" s="4">
        <f t="shared" si="1"/>
        <v>13</v>
      </c>
      <c r="Y16" s="4"/>
    </row>
    <row r="17" spans="1:25" s="3" customFormat="1" ht="129.6" x14ac:dyDescent="0.3">
      <c r="A17" s="4" t="s">
        <v>24</v>
      </c>
      <c r="B17" s="4" t="s">
        <v>16</v>
      </c>
      <c r="C17" s="76" t="s">
        <v>83</v>
      </c>
      <c r="D17" s="67" t="s">
        <v>4</v>
      </c>
      <c r="E17" s="67" t="s">
        <v>5</v>
      </c>
      <c r="F17" s="67" t="s">
        <v>5</v>
      </c>
      <c r="G17" s="67" t="s">
        <v>4</v>
      </c>
      <c r="H17" s="67" t="s">
        <v>4</v>
      </c>
      <c r="I17" s="67" t="s">
        <v>4</v>
      </c>
      <c r="J17" s="67" t="s">
        <v>4</v>
      </c>
      <c r="K17" s="67" t="s">
        <v>4</v>
      </c>
      <c r="L17" s="67" t="s">
        <v>4</v>
      </c>
      <c r="M17" s="67" t="s">
        <v>4</v>
      </c>
      <c r="N17" s="67" t="s">
        <v>4</v>
      </c>
      <c r="O17" s="67" t="s">
        <v>4</v>
      </c>
      <c r="P17" s="67" t="s">
        <v>4</v>
      </c>
      <c r="Q17" s="67" t="s">
        <v>4</v>
      </c>
      <c r="R17" s="67" t="s">
        <v>4</v>
      </c>
      <c r="S17" s="67" t="s">
        <v>4</v>
      </c>
      <c r="T17" s="67" t="s">
        <v>4</v>
      </c>
      <c r="U17" s="67" t="s">
        <v>4</v>
      </c>
      <c r="V17" s="68" t="s">
        <v>4</v>
      </c>
      <c r="W17" s="4">
        <f t="shared" si="0"/>
        <v>3</v>
      </c>
      <c r="X17" s="4">
        <f t="shared" si="1"/>
        <v>13</v>
      </c>
      <c r="Y17" s="4" t="s">
        <v>166</v>
      </c>
    </row>
    <row r="18" spans="1:25" s="3" customFormat="1" ht="115.2" x14ac:dyDescent="0.3">
      <c r="A18" s="4" t="s">
        <v>24</v>
      </c>
      <c r="B18" s="4" t="s">
        <v>18</v>
      </c>
      <c r="C18" s="76" t="s">
        <v>84</v>
      </c>
      <c r="D18" s="67" t="s">
        <v>4</v>
      </c>
      <c r="E18" s="67" t="s">
        <v>5</v>
      </c>
      <c r="F18" s="67" t="s">
        <v>5</v>
      </c>
      <c r="G18" s="67" t="s">
        <v>4</v>
      </c>
      <c r="H18" s="67" t="s">
        <v>4</v>
      </c>
      <c r="I18" s="67" t="s">
        <v>4</v>
      </c>
      <c r="J18" s="67" t="s">
        <v>4</v>
      </c>
      <c r="K18" s="67" t="s">
        <v>4</v>
      </c>
      <c r="L18" s="67" t="s">
        <v>4</v>
      </c>
      <c r="M18" s="67" t="s">
        <v>4</v>
      </c>
      <c r="N18" s="67" t="s">
        <v>4</v>
      </c>
      <c r="O18" s="67" t="s">
        <v>4</v>
      </c>
      <c r="P18" s="67" t="s">
        <v>4</v>
      </c>
      <c r="Q18" s="67" t="s">
        <v>4</v>
      </c>
      <c r="R18" s="67" t="s">
        <v>4</v>
      </c>
      <c r="S18" s="67" t="s">
        <v>4</v>
      </c>
      <c r="T18" s="67" t="s">
        <v>4</v>
      </c>
      <c r="U18" s="67" t="s">
        <v>5</v>
      </c>
      <c r="V18" s="68" t="s">
        <v>4</v>
      </c>
      <c r="W18" s="4">
        <f t="shared" si="0"/>
        <v>3</v>
      </c>
      <c r="X18" s="4">
        <f t="shared" si="1"/>
        <v>12</v>
      </c>
      <c r="Y18" s="4" t="s">
        <v>127</v>
      </c>
    </row>
    <row r="19" spans="1:25" s="3" customFormat="1" ht="86.4" x14ac:dyDescent="0.3">
      <c r="A19" s="4" t="s">
        <v>24</v>
      </c>
      <c r="B19" s="4" t="s">
        <v>19</v>
      </c>
      <c r="C19" s="76" t="s">
        <v>85</v>
      </c>
      <c r="D19" s="67" t="s">
        <v>4</v>
      </c>
      <c r="E19" s="67" t="s">
        <v>5</v>
      </c>
      <c r="F19" s="67" t="s">
        <v>4</v>
      </c>
      <c r="G19" s="67" t="s">
        <v>4</v>
      </c>
      <c r="H19" s="67" t="s">
        <v>4</v>
      </c>
      <c r="I19" s="67" t="s">
        <v>4</v>
      </c>
      <c r="J19" s="67" t="s">
        <v>5</v>
      </c>
      <c r="K19" s="67" t="s">
        <v>4</v>
      </c>
      <c r="L19" s="67" t="s">
        <v>4</v>
      </c>
      <c r="M19" s="67" t="s">
        <v>4</v>
      </c>
      <c r="N19" s="67" t="s">
        <v>4</v>
      </c>
      <c r="O19" s="67" t="s">
        <v>4</v>
      </c>
      <c r="P19" s="67" t="s">
        <v>4</v>
      </c>
      <c r="Q19" s="67" t="s">
        <v>4</v>
      </c>
      <c r="R19" s="67" t="s">
        <v>4</v>
      </c>
      <c r="S19" s="67" t="s">
        <v>4</v>
      </c>
      <c r="T19" s="67" t="s">
        <v>4</v>
      </c>
      <c r="U19" s="67" t="s">
        <v>4</v>
      </c>
      <c r="V19" s="68" t="s">
        <v>4</v>
      </c>
      <c r="W19" s="4">
        <f t="shared" si="0"/>
        <v>3</v>
      </c>
      <c r="X19" s="4">
        <f t="shared" si="1"/>
        <v>12</v>
      </c>
      <c r="Y19" s="4" t="s">
        <v>167</v>
      </c>
    </row>
    <row r="20" spans="1:25" s="3" customFormat="1" ht="57.6" x14ac:dyDescent="0.3">
      <c r="A20" s="4" t="s">
        <v>24</v>
      </c>
      <c r="B20" s="4" t="s">
        <v>20</v>
      </c>
      <c r="C20" s="76" t="s">
        <v>86</v>
      </c>
      <c r="D20" s="67" t="s">
        <v>4</v>
      </c>
      <c r="E20" s="67" t="s">
        <v>5</v>
      </c>
      <c r="F20" s="67" t="s">
        <v>5</v>
      </c>
      <c r="G20" s="67" t="s">
        <v>4</v>
      </c>
      <c r="H20" s="67" t="s">
        <v>4</v>
      </c>
      <c r="I20" s="67" t="s">
        <v>4</v>
      </c>
      <c r="J20" s="67" t="s">
        <v>5</v>
      </c>
      <c r="K20" s="67" t="s">
        <v>4</v>
      </c>
      <c r="L20" s="67" t="s">
        <v>4</v>
      </c>
      <c r="M20" s="67" t="s">
        <v>4</v>
      </c>
      <c r="N20" s="67" t="s">
        <v>4</v>
      </c>
      <c r="O20" s="67" t="s">
        <v>4</v>
      </c>
      <c r="P20" s="67" t="s">
        <v>5</v>
      </c>
      <c r="Q20" s="67" t="s">
        <v>4</v>
      </c>
      <c r="R20" s="67" t="s">
        <v>4</v>
      </c>
      <c r="S20" s="67" t="s">
        <v>5</v>
      </c>
      <c r="T20" s="67" t="s">
        <v>4</v>
      </c>
      <c r="U20" s="67" t="s">
        <v>4</v>
      </c>
      <c r="V20" s="68" t="s">
        <v>4</v>
      </c>
      <c r="W20" s="4">
        <f t="shared" si="0"/>
        <v>3</v>
      </c>
      <c r="X20" s="4">
        <f t="shared" si="1"/>
        <v>10</v>
      </c>
      <c r="Y20" s="4" t="s">
        <v>128</v>
      </c>
    </row>
    <row r="21" spans="1:25" s="3" customFormat="1" ht="72" x14ac:dyDescent="0.3">
      <c r="A21" s="4" t="s">
        <v>24</v>
      </c>
      <c r="B21" s="4" t="s">
        <v>21</v>
      </c>
      <c r="C21" s="76" t="s">
        <v>87</v>
      </c>
      <c r="D21" s="67" t="s">
        <v>4</v>
      </c>
      <c r="E21" s="67" t="s">
        <v>5</v>
      </c>
      <c r="F21" s="67" t="s">
        <v>5</v>
      </c>
      <c r="G21" s="67" t="s">
        <v>4</v>
      </c>
      <c r="H21" s="67" t="s">
        <v>4</v>
      </c>
      <c r="I21" s="67" t="s">
        <v>4</v>
      </c>
      <c r="J21" s="67" t="s">
        <v>5</v>
      </c>
      <c r="K21" s="67" t="s">
        <v>4</v>
      </c>
      <c r="L21" s="67" t="s">
        <v>4</v>
      </c>
      <c r="M21" s="67" t="s">
        <v>4</v>
      </c>
      <c r="N21" s="67" t="s">
        <v>4</v>
      </c>
      <c r="O21" s="67" t="s">
        <v>4</v>
      </c>
      <c r="P21" s="67" t="s">
        <v>4</v>
      </c>
      <c r="Q21" s="67" t="s">
        <v>4</v>
      </c>
      <c r="R21" s="67" t="s">
        <v>4</v>
      </c>
      <c r="S21" s="67" t="s">
        <v>4</v>
      </c>
      <c r="T21" s="67" t="s">
        <v>4</v>
      </c>
      <c r="U21" s="67" t="s">
        <v>4</v>
      </c>
      <c r="V21" s="68" t="s">
        <v>4</v>
      </c>
      <c r="W21" s="4">
        <f t="shared" si="0"/>
        <v>3</v>
      </c>
      <c r="X21" s="4">
        <f t="shared" si="1"/>
        <v>12</v>
      </c>
      <c r="Y21" s="4" t="s">
        <v>129</v>
      </c>
    </row>
    <row r="22" spans="1:25" s="3" customFormat="1" ht="86.4" x14ac:dyDescent="0.3">
      <c r="A22" s="4" t="s">
        <v>24</v>
      </c>
      <c r="B22" s="4" t="s">
        <v>22</v>
      </c>
      <c r="C22" s="76" t="s">
        <v>88</v>
      </c>
      <c r="D22" s="67" t="s">
        <v>4</v>
      </c>
      <c r="E22" s="67" t="s">
        <v>5</v>
      </c>
      <c r="F22" s="67" t="s">
        <v>5</v>
      </c>
      <c r="G22" s="67" t="s">
        <v>4</v>
      </c>
      <c r="H22" s="67" t="s">
        <v>4</v>
      </c>
      <c r="I22" s="67" t="s">
        <v>4</v>
      </c>
      <c r="J22" s="67" t="s">
        <v>5</v>
      </c>
      <c r="K22" s="67" t="s">
        <v>4</v>
      </c>
      <c r="L22" s="67" t="s">
        <v>4</v>
      </c>
      <c r="M22" s="67" t="s">
        <v>4</v>
      </c>
      <c r="N22" s="67" t="s">
        <v>4</v>
      </c>
      <c r="O22" s="67" t="s">
        <v>4</v>
      </c>
      <c r="P22" s="67" t="s">
        <v>4</v>
      </c>
      <c r="Q22" s="67" t="s">
        <v>4</v>
      </c>
      <c r="R22" s="67" t="s">
        <v>4</v>
      </c>
      <c r="S22" s="67" t="s">
        <v>4</v>
      </c>
      <c r="T22" s="67" t="s">
        <v>4</v>
      </c>
      <c r="U22" s="67" t="s">
        <v>5</v>
      </c>
      <c r="V22" s="68" t="s">
        <v>4</v>
      </c>
      <c r="W22" s="4">
        <f t="shared" si="0"/>
        <v>3</v>
      </c>
      <c r="X22" s="4">
        <f t="shared" si="1"/>
        <v>11</v>
      </c>
      <c r="Y22" s="4" t="s">
        <v>168</v>
      </c>
    </row>
    <row r="23" spans="1:25" s="3" customFormat="1" ht="216" x14ac:dyDescent="0.3">
      <c r="A23" s="4" t="s">
        <v>24</v>
      </c>
      <c r="B23" s="4" t="s">
        <v>23</v>
      </c>
      <c r="C23" s="76" t="s">
        <v>89</v>
      </c>
      <c r="D23" s="67" t="s">
        <v>4</v>
      </c>
      <c r="E23" s="67" t="s">
        <v>5</v>
      </c>
      <c r="F23" s="67" t="s">
        <v>4</v>
      </c>
      <c r="G23" s="67" t="s">
        <v>4</v>
      </c>
      <c r="H23" s="67" t="s">
        <v>4</v>
      </c>
      <c r="I23" s="67" t="s">
        <v>4</v>
      </c>
      <c r="J23" s="67" t="s">
        <v>5</v>
      </c>
      <c r="K23" s="67" t="s">
        <v>4</v>
      </c>
      <c r="L23" s="67" t="s">
        <v>4</v>
      </c>
      <c r="M23" s="67" t="s">
        <v>4</v>
      </c>
      <c r="N23" s="67" t="s">
        <v>4</v>
      </c>
      <c r="O23" s="67" t="s">
        <v>4</v>
      </c>
      <c r="P23" s="67" t="s">
        <v>4</v>
      </c>
      <c r="Q23" s="67" t="s">
        <v>4</v>
      </c>
      <c r="R23" s="67" t="s">
        <v>4</v>
      </c>
      <c r="S23" s="67" t="s">
        <v>4</v>
      </c>
      <c r="T23" s="67" t="s">
        <v>4</v>
      </c>
      <c r="U23" s="67" t="s">
        <v>4</v>
      </c>
      <c r="V23" s="68" t="s">
        <v>4</v>
      </c>
      <c r="W23" s="4">
        <f t="shared" si="0"/>
        <v>3</v>
      </c>
      <c r="X23" s="4">
        <f t="shared" si="1"/>
        <v>12</v>
      </c>
      <c r="Y23" s="4" t="s">
        <v>129</v>
      </c>
    </row>
    <row r="24" spans="1:25" s="3" customFormat="1" ht="244.8" x14ac:dyDescent="0.3">
      <c r="A24" s="4" t="s">
        <v>25</v>
      </c>
      <c r="B24" s="5" t="s">
        <v>16</v>
      </c>
      <c r="C24" s="76" t="s">
        <v>90</v>
      </c>
      <c r="D24" s="67" t="s">
        <v>4</v>
      </c>
      <c r="E24" s="67" t="s">
        <v>5</v>
      </c>
      <c r="F24" s="67" t="s">
        <v>5</v>
      </c>
      <c r="G24" s="67" t="s">
        <v>4</v>
      </c>
      <c r="H24" s="67" t="s">
        <v>4</v>
      </c>
      <c r="I24" s="67" t="s">
        <v>4</v>
      </c>
      <c r="J24" s="67" t="s">
        <v>4</v>
      </c>
      <c r="K24" s="67" t="s">
        <v>5</v>
      </c>
      <c r="L24" s="67" t="s">
        <v>4</v>
      </c>
      <c r="M24" s="67" t="s">
        <v>4</v>
      </c>
      <c r="N24" s="67" t="s">
        <v>4</v>
      </c>
      <c r="O24" s="67" t="s">
        <v>4</v>
      </c>
      <c r="P24" s="67" t="s">
        <v>4</v>
      </c>
      <c r="Q24" s="67" t="s">
        <v>4</v>
      </c>
      <c r="R24" s="67" t="s">
        <v>4</v>
      </c>
      <c r="S24" s="67" t="s">
        <v>4</v>
      </c>
      <c r="T24" s="67" t="s">
        <v>4</v>
      </c>
      <c r="U24" s="67" t="s">
        <v>4</v>
      </c>
      <c r="V24" s="68" t="s">
        <v>4</v>
      </c>
      <c r="W24" s="4">
        <f t="shared" si="0"/>
        <v>3</v>
      </c>
      <c r="X24" s="4">
        <f t="shared" si="1"/>
        <v>12</v>
      </c>
      <c r="Y24" s="4" t="s">
        <v>130</v>
      </c>
    </row>
    <row r="25" spans="1:25" s="3" customFormat="1" ht="129.6" x14ac:dyDescent="0.3">
      <c r="A25" s="4" t="s">
        <v>25</v>
      </c>
      <c r="B25" s="4" t="s">
        <v>18</v>
      </c>
      <c r="C25" s="76" t="s">
        <v>91</v>
      </c>
      <c r="D25" s="67" t="s">
        <v>4</v>
      </c>
      <c r="E25" s="67" t="s">
        <v>5</v>
      </c>
      <c r="F25" s="67" t="s">
        <v>5</v>
      </c>
      <c r="G25" s="67" t="s">
        <v>4</v>
      </c>
      <c r="H25" s="67" t="s">
        <v>4</v>
      </c>
      <c r="I25" s="67" t="s">
        <v>4</v>
      </c>
      <c r="J25" s="67" t="s">
        <v>4</v>
      </c>
      <c r="K25" s="67" t="s">
        <v>5</v>
      </c>
      <c r="L25" s="67" t="s">
        <v>4</v>
      </c>
      <c r="M25" s="67" t="s">
        <v>4</v>
      </c>
      <c r="N25" s="67" t="s">
        <v>4</v>
      </c>
      <c r="O25" s="67" t="s">
        <v>4</v>
      </c>
      <c r="P25" s="67" t="s">
        <v>4</v>
      </c>
      <c r="Q25" s="67" t="s">
        <v>4</v>
      </c>
      <c r="R25" s="67" t="s">
        <v>4</v>
      </c>
      <c r="S25" s="67" t="s">
        <v>4</v>
      </c>
      <c r="T25" s="67" t="s">
        <v>4</v>
      </c>
      <c r="U25" s="67" t="s">
        <v>4</v>
      </c>
      <c r="V25" s="68" t="s">
        <v>4</v>
      </c>
      <c r="W25" s="4">
        <f t="shared" si="0"/>
        <v>3</v>
      </c>
      <c r="X25" s="4">
        <f t="shared" si="1"/>
        <v>12</v>
      </c>
      <c r="Y25" s="4" t="s">
        <v>193</v>
      </c>
    </row>
    <row r="26" spans="1:25" s="3" customFormat="1" ht="57.6" x14ac:dyDescent="0.3">
      <c r="A26" s="4" t="s">
        <v>25</v>
      </c>
      <c r="B26" s="4" t="s">
        <v>19</v>
      </c>
      <c r="C26" s="76" t="s">
        <v>92</v>
      </c>
      <c r="D26" s="67" t="s">
        <v>4</v>
      </c>
      <c r="E26" s="67" t="s">
        <v>5</v>
      </c>
      <c r="F26" s="67" t="s">
        <v>5</v>
      </c>
      <c r="G26" s="67" t="s">
        <v>4</v>
      </c>
      <c r="H26" s="67" t="s">
        <v>4</v>
      </c>
      <c r="I26" s="67" t="s">
        <v>4</v>
      </c>
      <c r="J26" s="67" t="s">
        <v>4</v>
      </c>
      <c r="K26" s="67" t="s">
        <v>4</v>
      </c>
      <c r="L26" s="67" t="s">
        <v>4</v>
      </c>
      <c r="M26" s="67" t="s">
        <v>4</v>
      </c>
      <c r="N26" s="67" t="s">
        <v>4</v>
      </c>
      <c r="O26" s="67" t="s">
        <v>4</v>
      </c>
      <c r="P26" s="67" t="s">
        <v>4</v>
      </c>
      <c r="Q26" s="67" t="s">
        <v>4</v>
      </c>
      <c r="R26" s="67" t="s">
        <v>4</v>
      </c>
      <c r="S26" s="67" t="s">
        <v>4</v>
      </c>
      <c r="T26" s="67" t="s">
        <v>4</v>
      </c>
      <c r="U26" s="67" t="s">
        <v>4</v>
      </c>
      <c r="V26" s="68" t="s">
        <v>4</v>
      </c>
      <c r="W26" s="4">
        <f t="shared" si="0"/>
        <v>3</v>
      </c>
      <c r="X26" s="4">
        <f t="shared" si="1"/>
        <v>13</v>
      </c>
      <c r="Y26" s="4" t="s">
        <v>194</v>
      </c>
    </row>
    <row r="27" spans="1:25" s="3" customFormat="1" ht="43.2" x14ac:dyDescent="0.3">
      <c r="A27" s="4" t="s">
        <v>25</v>
      </c>
      <c r="B27" s="4" t="s">
        <v>20</v>
      </c>
      <c r="C27" s="76" t="s">
        <v>93</v>
      </c>
      <c r="D27" s="67" t="s">
        <v>4</v>
      </c>
      <c r="E27" s="67" t="s">
        <v>5</v>
      </c>
      <c r="F27" s="67" t="s">
        <v>5</v>
      </c>
      <c r="G27" s="67" t="s">
        <v>4</v>
      </c>
      <c r="H27" s="67" t="s">
        <v>4</v>
      </c>
      <c r="I27" s="67" t="s">
        <v>5</v>
      </c>
      <c r="J27" s="67" t="s">
        <v>4</v>
      </c>
      <c r="K27" s="67" t="s">
        <v>4</v>
      </c>
      <c r="L27" s="67" t="s">
        <v>4</v>
      </c>
      <c r="M27" s="67" t="s">
        <v>4</v>
      </c>
      <c r="N27" s="67" t="s">
        <v>4</v>
      </c>
      <c r="O27" s="67" t="s">
        <v>4</v>
      </c>
      <c r="P27" s="67" t="s">
        <v>4</v>
      </c>
      <c r="Q27" s="67" t="s">
        <v>4</v>
      </c>
      <c r="R27" s="67" t="s">
        <v>4</v>
      </c>
      <c r="S27" s="67" t="s">
        <v>4</v>
      </c>
      <c r="T27" s="67" t="s">
        <v>4</v>
      </c>
      <c r="U27" s="67" t="s">
        <v>4</v>
      </c>
      <c r="V27" s="68" t="s">
        <v>4</v>
      </c>
      <c r="W27" s="4">
        <f t="shared" si="0"/>
        <v>2</v>
      </c>
      <c r="X27" s="4">
        <f t="shared" si="1"/>
        <v>13</v>
      </c>
      <c r="Y27" s="4" t="s">
        <v>131</v>
      </c>
    </row>
    <row r="28" spans="1:25" s="3" customFormat="1" ht="86.4" x14ac:dyDescent="0.3">
      <c r="A28" s="4" t="s">
        <v>25</v>
      </c>
      <c r="B28" s="4" t="s">
        <v>21</v>
      </c>
      <c r="C28" s="76" t="s">
        <v>94</v>
      </c>
      <c r="D28" s="67" t="s">
        <v>4</v>
      </c>
      <c r="E28" s="67" t="s">
        <v>5</v>
      </c>
      <c r="F28" s="67" t="s">
        <v>5</v>
      </c>
      <c r="G28" s="67" t="s">
        <v>4</v>
      </c>
      <c r="H28" s="67" t="s">
        <v>4</v>
      </c>
      <c r="I28" s="67" t="s">
        <v>4</v>
      </c>
      <c r="J28" s="67" t="s">
        <v>4</v>
      </c>
      <c r="K28" s="67" t="s">
        <v>4</v>
      </c>
      <c r="L28" s="67" t="s">
        <v>4</v>
      </c>
      <c r="M28" s="67" t="s">
        <v>4</v>
      </c>
      <c r="N28" s="67" t="s">
        <v>4</v>
      </c>
      <c r="O28" s="67" t="s">
        <v>4</v>
      </c>
      <c r="P28" s="67" t="s">
        <v>4</v>
      </c>
      <c r="Q28" s="67" t="s">
        <v>4</v>
      </c>
      <c r="R28" s="67" t="s">
        <v>4</v>
      </c>
      <c r="S28" s="67" t="s">
        <v>5</v>
      </c>
      <c r="T28" s="67" t="s">
        <v>4</v>
      </c>
      <c r="U28" s="67" t="s">
        <v>4</v>
      </c>
      <c r="V28" s="68" t="s">
        <v>4</v>
      </c>
      <c r="W28" s="4">
        <f t="shared" si="0"/>
        <v>3</v>
      </c>
      <c r="X28" s="4">
        <f t="shared" si="1"/>
        <v>12</v>
      </c>
      <c r="Y28" s="4" t="s">
        <v>195</v>
      </c>
    </row>
    <row r="29" spans="1:25" s="3" customFormat="1" ht="57.6" x14ac:dyDescent="0.3">
      <c r="A29" s="4" t="s">
        <v>25</v>
      </c>
      <c r="B29" s="4" t="s">
        <v>22</v>
      </c>
      <c r="C29" s="76" t="s">
        <v>95</v>
      </c>
      <c r="D29" s="67" t="s">
        <v>4</v>
      </c>
      <c r="E29" s="67" t="s">
        <v>4</v>
      </c>
      <c r="F29" s="67" t="s">
        <v>5</v>
      </c>
      <c r="G29" s="67" t="s">
        <v>4</v>
      </c>
      <c r="H29" s="67" t="s">
        <v>4</v>
      </c>
      <c r="I29" s="67" t="s">
        <v>4</v>
      </c>
      <c r="J29" s="67" t="s">
        <v>5</v>
      </c>
      <c r="K29" s="67" t="s">
        <v>4</v>
      </c>
      <c r="L29" s="67" t="s">
        <v>4</v>
      </c>
      <c r="M29" s="67" t="s">
        <v>4</v>
      </c>
      <c r="N29" s="67" t="s">
        <v>4</v>
      </c>
      <c r="O29" s="67" t="s">
        <v>4</v>
      </c>
      <c r="P29" s="67" t="s">
        <v>4</v>
      </c>
      <c r="Q29" s="67" t="s">
        <v>4</v>
      </c>
      <c r="R29" s="67" t="s">
        <v>4</v>
      </c>
      <c r="S29" s="67" t="s">
        <v>4</v>
      </c>
      <c r="T29" s="67" t="s">
        <v>4</v>
      </c>
      <c r="U29" s="67" t="s">
        <v>4</v>
      </c>
      <c r="V29" s="68" t="s">
        <v>4</v>
      </c>
      <c r="W29" s="4">
        <f t="shared" si="0"/>
        <v>3</v>
      </c>
      <c r="X29" s="4">
        <f t="shared" si="1"/>
        <v>12</v>
      </c>
      <c r="Y29" s="4" t="s">
        <v>132</v>
      </c>
    </row>
    <row r="30" spans="1:25" s="3" customFormat="1" ht="72" x14ac:dyDescent="0.3">
      <c r="A30" s="4" t="s">
        <v>26</v>
      </c>
      <c r="B30" s="4" t="s">
        <v>16</v>
      </c>
      <c r="C30" s="76" t="s">
        <v>96</v>
      </c>
      <c r="D30" s="67" t="s">
        <v>4</v>
      </c>
      <c r="E30" s="67" t="s">
        <v>5</v>
      </c>
      <c r="F30" s="67" t="s">
        <v>5</v>
      </c>
      <c r="G30" s="67" t="s">
        <v>4</v>
      </c>
      <c r="H30" s="67" t="s">
        <v>4</v>
      </c>
      <c r="I30" s="67" t="s">
        <v>4</v>
      </c>
      <c r="J30" s="67" t="s">
        <v>4</v>
      </c>
      <c r="K30" s="67" t="s">
        <v>4</v>
      </c>
      <c r="L30" s="67" t="s">
        <v>4</v>
      </c>
      <c r="M30" s="67" t="s">
        <v>4</v>
      </c>
      <c r="N30" s="67" t="s">
        <v>4</v>
      </c>
      <c r="O30" s="67" t="s">
        <v>4</v>
      </c>
      <c r="P30" s="67" t="s">
        <v>4</v>
      </c>
      <c r="Q30" s="67" t="s">
        <v>4</v>
      </c>
      <c r="R30" s="67" t="s">
        <v>4</v>
      </c>
      <c r="S30" s="67" t="s">
        <v>4</v>
      </c>
      <c r="T30" s="67" t="s">
        <v>4</v>
      </c>
      <c r="U30" s="67" t="s">
        <v>4</v>
      </c>
      <c r="V30" s="68" t="s">
        <v>4</v>
      </c>
      <c r="W30" s="4">
        <f t="shared" si="0"/>
        <v>3</v>
      </c>
      <c r="X30" s="4">
        <f t="shared" si="1"/>
        <v>13</v>
      </c>
      <c r="Y30" s="4"/>
    </row>
    <row r="31" spans="1:25" s="3" customFormat="1" ht="43.2" x14ac:dyDescent="0.3">
      <c r="A31" s="4" t="s">
        <v>31</v>
      </c>
      <c r="B31" s="4" t="s">
        <v>16</v>
      </c>
      <c r="C31" s="76" t="s">
        <v>97</v>
      </c>
      <c r="D31" s="67" t="s">
        <v>4</v>
      </c>
      <c r="E31" s="67" t="s">
        <v>5</v>
      </c>
      <c r="F31" s="67" t="s">
        <v>5</v>
      </c>
      <c r="G31" s="67" t="s">
        <v>4</v>
      </c>
      <c r="H31" s="67" t="s">
        <v>5</v>
      </c>
      <c r="I31" s="67" t="s">
        <v>4</v>
      </c>
      <c r="J31" s="67" t="s">
        <v>4</v>
      </c>
      <c r="K31" s="67" t="s">
        <v>4</v>
      </c>
      <c r="L31" s="67" t="s">
        <v>4</v>
      </c>
      <c r="M31" s="67" t="s">
        <v>4</v>
      </c>
      <c r="N31" s="67" t="s">
        <v>4</v>
      </c>
      <c r="O31" s="67" t="s">
        <v>4</v>
      </c>
      <c r="P31" s="67" t="s">
        <v>4</v>
      </c>
      <c r="Q31" s="67" t="s">
        <v>4</v>
      </c>
      <c r="R31" s="67" t="s">
        <v>4</v>
      </c>
      <c r="S31" s="67" t="s">
        <v>5</v>
      </c>
      <c r="T31" s="67" t="s">
        <v>4</v>
      </c>
      <c r="U31" s="67" t="s">
        <v>4</v>
      </c>
      <c r="V31" s="68" t="s">
        <v>4</v>
      </c>
      <c r="W31" s="4">
        <f t="shared" si="0"/>
        <v>2</v>
      </c>
      <c r="X31" s="4">
        <f t="shared" si="1"/>
        <v>12</v>
      </c>
      <c r="Y31" s="4" t="s">
        <v>133</v>
      </c>
    </row>
    <row r="32" spans="1:25" s="3" customFormat="1" ht="86.4" x14ac:dyDescent="0.3">
      <c r="A32" s="4" t="s">
        <v>32</v>
      </c>
      <c r="B32" s="4" t="s">
        <v>16</v>
      </c>
      <c r="C32" s="76" t="s">
        <v>98</v>
      </c>
      <c r="D32" s="67" t="s">
        <v>4</v>
      </c>
      <c r="E32" s="67" t="s">
        <v>5</v>
      </c>
      <c r="F32" s="67" t="s">
        <v>5</v>
      </c>
      <c r="G32" s="67" t="s">
        <v>4</v>
      </c>
      <c r="H32" s="67" t="s">
        <v>4</v>
      </c>
      <c r="I32" s="67" t="s">
        <v>4</v>
      </c>
      <c r="J32" s="67" t="s">
        <v>4</v>
      </c>
      <c r="K32" s="67" t="s">
        <v>4</v>
      </c>
      <c r="L32" s="67" t="s">
        <v>4</v>
      </c>
      <c r="M32" s="67" t="s">
        <v>4</v>
      </c>
      <c r="N32" s="67" t="s">
        <v>4</v>
      </c>
      <c r="O32" s="67" t="s">
        <v>4</v>
      </c>
      <c r="P32" s="67" t="s">
        <v>4</v>
      </c>
      <c r="Q32" s="67" t="s">
        <v>4</v>
      </c>
      <c r="R32" s="67" t="s">
        <v>4</v>
      </c>
      <c r="S32" s="67" t="s">
        <v>5</v>
      </c>
      <c r="T32" s="67" t="s">
        <v>4</v>
      </c>
      <c r="U32" s="67" t="s">
        <v>4</v>
      </c>
      <c r="V32" s="68" t="s">
        <v>4</v>
      </c>
      <c r="W32" s="4">
        <f t="shared" si="0"/>
        <v>3</v>
      </c>
      <c r="X32" s="4">
        <f t="shared" si="1"/>
        <v>12</v>
      </c>
      <c r="Y32" s="4" t="s">
        <v>169</v>
      </c>
    </row>
    <row r="33" spans="1:25" s="3" customFormat="1" ht="100.8" x14ac:dyDescent="0.3">
      <c r="A33" s="4" t="s">
        <v>32</v>
      </c>
      <c r="B33" s="4" t="s">
        <v>18</v>
      </c>
      <c r="C33" s="76" t="s">
        <v>99</v>
      </c>
      <c r="D33" s="67" t="s">
        <v>4</v>
      </c>
      <c r="E33" s="67" t="s">
        <v>5</v>
      </c>
      <c r="F33" s="67" t="s">
        <v>5</v>
      </c>
      <c r="G33" s="67" t="s">
        <v>4</v>
      </c>
      <c r="H33" s="67" t="s">
        <v>4</v>
      </c>
      <c r="I33" s="67" t="s">
        <v>4</v>
      </c>
      <c r="J33" s="67" t="s">
        <v>4</v>
      </c>
      <c r="K33" s="67" t="s">
        <v>4</v>
      </c>
      <c r="L33" s="67" t="s">
        <v>4</v>
      </c>
      <c r="M33" s="67" t="s">
        <v>4</v>
      </c>
      <c r="N33" s="67" t="s">
        <v>4</v>
      </c>
      <c r="O33" s="67" t="s">
        <v>4</v>
      </c>
      <c r="P33" s="67" t="s">
        <v>4</v>
      </c>
      <c r="Q33" s="67" t="s">
        <v>4</v>
      </c>
      <c r="R33" s="67" t="s">
        <v>4</v>
      </c>
      <c r="S33" s="67" t="s">
        <v>5</v>
      </c>
      <c r="T33" s="67" t="s">
        <v>4</v>
      </c>
      <c r="U33" s="67" t="s">
        <v>4</v>
      </c>
      <c r="V33" s="68" t="s">
        <v>4</v>
      </c>
      <c r="W33" s="4">
        <f t="shared" si="0"/>
        <v>3</v>
      </c>
      <c r="X33" s="4">
        <f t="shared" si="1"/>
        <v>12</v>
      </c>
      <c r="Y33" s="4" t="s">
        <v>169</v>
      </c>
    </row>
    <row r="34" spans="1:25" s="3" customFormat="1" ht="86.4" x14ac:dyDescent="0.3">
      <c r="A34" s="4" t="s">
        <v>32</v>
      </c>
      <c r="B34" s="4" t="s">
        <v>19</v>
      </c>
      <c r="C34" s="76" t="s">
        <v>100</v>
      </c>
      <c r="D34" s="67" t="s">
        <v>4</v>
      </c>
      <c r="E34" s="67" t="s">
        <v>5</v>
      </c>
      <c r="F34" s="67" t="s">
        <v>5</v>
      </c>
      <c r="G34" s="67" t="s">
        <v>4</v>
      </c>
      <c r="H34" s="67" t="s">
        <v>4</v>
      </c>
      <c r="I34" s="67" t="s">
        <v>4</v>
      </c>
      <c r="J34" s="67" t="s">
        <v>4</v>
      </c>
      <c r="K34" s="67" t="s">
        <v>4</v>
      </c>
      <c r="L34" s="67" t="s">
        <v>4</v>
      </c>
      <c r="M34" s="67" t="s">
        <v>4</v>
      </c>
      <c r="N34" s="67" t="s">
        <v>4</v>
      </c>
      <c r="O34" s="67" t="s">
        <v>4</v>
      </c>
      <c r="P34" s="67" t="s">
        <v>4</v>
      </c>
      <c r="Q34" s="67" t="s">
        <v>4</v>
      </c>
      <c r="R34" s="67" t="s">
        <v>4</v>
      </c>
      <c r="S34" s="67" t="s">
        <v>5</v>
      </c>
      <c r="T34" s="67" t="s">
        <v>4</v>
      </c>
      <c r="U34" s="67" t="s">
        <v>4</v>
      </c>
      <c r="V34" s="68" t="s">
        <v>4</v>
      </c>
      <c r="W34" s="4">
        <f t="shared" si="0"/>
        <v>3</v>
      </c>
      <c r="X34" s="4">
        <f t="shared" si="1"/>
        <v>12</v>
      </c>
      <c r="Y34" s="4" t="s">
        <v>169</v>
      </c>
    </row>
    <row r="35" spans="1:25" s="3" customFormat="1" ht="115.2" x14ac:dyDescent="0.3">
      <c r="A35" s="4" t="s">
        <v>33</v>
      </c>
      <c r="B35" s="4" t="s">
        <v>16</v>
      </c>
      <c r="C35" s="76" t="s">
        <v>101</v>
      </c>
      <c r="D35" s="67" t="s">
        <v>4</v>
      </c>
      <c r="E35" s="67" t="s">
        <v>5</v>
      </c>
      <c r="F35" s="67" t="s">
        <v>5</v>
      </c>
      <c r="G35" s="67" t="s">
        <v>4</v>
      </c>
      <c r="H35" s="67" t="s">
        <v>4</v>
      </c>
      <c r="I35" s="67" t="s">
        <v>4</v>
      </c>
      <c r="J35" s="67" t="s">
        <v>4</v>
      </c>
      <c r="K35" s="67" t="s">
        <v>4</v>
      </c>
      <c r="L35" s="67" t="s">
        <v>4</v>
      </c>
      <c r="M35" s="67" t="s">
        <v>4</v>
      </c>
      <c r="N35" s="67" t="s">
        <v>4</v>
      </c>
      <c r="O35" s="67" t="s">
        <v>4</v>
      </c>
      <c r="P35" s="67" t="s">
        <v>4</v>
      </c>
      <c r="Q35" s="67" t="s">
        <v>4</v>
      </c>
      <c r="R35" s="67" t="s">
        <v>4</v>
      </c>
      <c r="S35" s="67" t="s">
        <v>4</v>
      </c>
      <c r="T35" s="67" t="s">
        <v>4</v>
      </c>
      <c r="U35" s="67" t="s">
        <v>4</v>
      </c>
      <c r="V35" s="68" t="s">
        <v>4</v>
      </c>
      <c r="W35" s="4">
        <f t="shared" si="0"/>
        <v>3</v>
      </c>
      <c r="X35" s="4">
        <f t="shared" si="1"/>
        <v>13</v>
      </c>
      <c r="Y35" s="4"/>
    </row>
    <row r="36" spans="1:25" s="3" customFormat="1" ht="244.8" x14ac:dyDescent="0.3">
      <c r="A36" s="4" t="s">
        <v>33</v>
      </c>
      <c r="B36" s="4" t="s">
        <v>18</v>
      </c>
      <c r="C36" s="76" t="s">
        <v>102</v>
      </c>
      <c r="D36" s="67" t="s">
        <v>4</v>
      </c>
      <c r="E36" s="67" t="s">
        <v>5</v>
      </c>
      <c r="F36" s="67" t="s">
        <v>5</v>
      </c>
      <c r="G36" s="67" t="s">
        <v>4</v>
      </c>
      <c r="H36" s="67" t="s">
        <v>4</v>
      </c>
      <c r="I36" s="67" t="s">
        <v>4</v>
      </c>
      <c r="J36" s="67" t="s">
        <v>4</v>
      </c>
      <c r="K36" s="67" t="s">
        <v>4</v>
      </c>
      <c r="L36" s="67" t="s">
        <v>4</v>
      </c>
      <c r="M36" s="67" t="s">
        <v>4</v>
      </c>
      <c r="N36" s="67" t="s">
        <v>4</v>
      </c>
      <c r="O36" s="67" t="s">
        <v>4</v>
      </c>
      <c r="P36" s="67" t="s">
        <v>4</v>
      </c>
      <c r="Q36" s="67" t="s">
        <v>4</v>
      </c>
      <c r="R36" s="67" t="s">
        <v>4</v>
      </c>
      <c r="S36" s="67" t="s">
        <v>4</v>
      </c>
      <c r="T36" s="67" t="s">
        <v>4</v>
      </c>
      <c r="U36" s="67" t="s">
        <v>4</v>
      </c>
      <c r="V36" s="68" t="s">
        <v>4</v>
      </c>
      <c r="W36" s="4">
        <f t="shared" ref="W36:W56" si="2">3-(COUNTIF(G36:I36,"no"))</f>
        <v>3</v>
      </c>
      <c r="X36" s="4">
        <f t="shared" si="1"/>
        <v>13</v>
      </c>
      <c r="Y36" s="4"/>
    </row>
    <row r="37" spans="1:25" s="3" customFormat="1" ht="144" x14ac:dyDescent="0.3">
      <c r="A37" s="4" t="s">
        <v>33</v>
      </c>
      <c r="B37" s="4" t="s">
        <v>19</v>
      </c>
      <c r="C37" s="76" t="s">
        <v>103</v>
      </c>
      <c r="D37" s="67" t="s">
        <v>4</v>
      </c>
      <c r="E37" s="67" t="s">
        <v>5</v>
      </c>
      <c r="F37" s="67" t="s">
        <v>5</v>
      </c>
      <c r="G37" s="67" t="s">
        <v>5</v>
      </c>
      <c r="H37" s="67" t="s">
        <v>4</v>
      </c>
      <c r="I37" s="67" t="s">
        <v>4</v>
      </c>
      <c r="J37" s="67" t="s">
        <v>4</v>
      </c>
      <c r="K37" s="67" t="s">
        <v>4</v>
      </c>
      <c r="L37" s="67" t="s">
        <v>4</v>
      </c>
      <c r="M37" s="67" t="s">
        <v>4</v>
      </c>
      <c r="N37" s="67" t="s">
        <v>4</v>
      </c>
      <c r="O37" s="67" t="s">
        <v>4</v>
      </c>
      <c r="P37" s="67" t="s">
        <v>4</v>
      </c>
      <c r="Q37" s="67" t="s">
        <v>4</v>
      </c>
      <c r="R37" s="67" t="s">
        <v>4</v>
      </c>
      <c r="S37" s="67" t="s">
        <v>5</v>
      </c>
      <c r="T37" s="67" t="s">
        <v>4</v>
      </c>
      <c r="U37" s="67" t="s">
        <v>4</v>
      </c>
      <c r="V37" s="68" t="s">
        <v>4</v>
      </c>
      <c r="W37" s="4">
        <f t="shared" si="2"/>
        <v>2</v>
      </c>
      <c r="X37" s="4">
        <f t="shared" si="1"/>
        <v>12</v>
      </c>
      <c r="Y37" s="4" t="s">
        <v>134</v>
      </c>
    </row>
    <row r="38" spans="1:25" s="3" customFormat="1" ht="144" x14ac:dyDescent="0.3">
      <c r="A38" s="4" t="s">
        <v>33</v>
      </c>
      <c r="B38" s="4" t="s">
        <v>20</v>
      </c>
      <c r="C38" s="76" t="s">
        <v>104</v>
      </c>
      <c r="D38" s="67" t="s">
        <v>4</v>
      </c>
      <c r="E38" s="67" t="s">
        <v>5</v>
      </c>
      <c r="F38" s="67" t="s">
        <v>5</v>
      </c>
      <c r="G38" s="67" t="s">
        <v>5</v>
      </c>
      <c r="H38" s="67" t="s">
        <v>4</v>
      </c>
      <c r="I38" s="67" t="s">
        <v>4</v>
      </c>
      <c r="J38" s="67" t="s">
        <v>4</v>
      </c>
      <c r="K38" s="67" t="s">
        <v>4</v>
      </c>
      <c r="L38" s="67" t="s">
        <v>4</v>
      </c>
      <c r="M38" s="67" t="s">
        <v>4</v>
      </c>
      <c r="N38" s="67" t="s">
        <v>4</v>
      </c>
      <c r="O38" s="67" t="s">
        <v>4</v>
      </c>
      <c r="P38" s="67" t="s">
        <v>4</v>
      </c>
      <c r="Q38" s="67" t="s">
        <v>4</v>
      </c>
      <c r="R38" s="67" t="s">
        <v>4</v>
      </c>
      <c r="S38" s="67" t="s">
        <v>5</v>
      </c>
      <c r="T38" s="67" t="s">
        <v>4</v>
      </c>
      <c r="U38" s="67" t="s">
        <v>4</v>
      </c>
      <c r="V38" s="68" t="s">
        <v>4</v>
      </c>
      <c r="W38" s="4">
        <f t="shared" si="2"/>
        <v>2</v>
      </c>
      <c r="X38" s="4">
        <f t="shared" si="1"/>
        <v>12</v>
      </c>
      <c r="Y38" s="4" t="s">
        <v>170</v>
      </c>
    </row>
    <row r="39" spans="1:25" s="3" customFormat="1" ht="86.4" x14ac:dyDescent="0.3">
      <c r="A39" s="4" t="s">
        <v>33</v>
      </c>
      <c r="B39" s="4" t="s">
        <v>21</v>
      </c>
      <c r="C39" s="76" t="s">
        <v>105</v>
      </c>
      <c r="D39" s="67" t="s">
        <v>4</v>
      </c>
      <c r="E39" s="67" t="s">
        <v>5</v>
      </c>
      <c r="F39" s="67" t="s">
        <v>5</v>
      </c>
      <c r="G39" s="67" t="s">
        <v>5</v>
      </c>
      <c r="H39" s="67" t="s">
        <v>4</v>
      </c>
      <c r="I39" s="67" t="s">
        <v>4</v>
      </c>
      <c r="J39" s="67" t="s">
        <v>4</v>
      </c>
      <c r="K39" s="67" t="s">
        <v>4</v>
      </c>
      <c r="L39" s="67" t="s">
        <v>4</v>
      </c>
      <c r="M39" s="67" t="s">
        <v>4</v>
      </c>
      <c r="N39" s="67" t="s">
        <v>4</v>
      </c>
      <c r="O39" s="67" t="s">
        <v>4</v>
      </c>
      <c r="P39" s="67" t="s">
        <v>4</v>
      </c>
      <c r="Q39" s="67" t="s">
        <v>4</v>
      </c>
      <c r="R39" s="67" t="s">
        <v>4</v>
      </c>
      <c r="S39" s="67" t="s">
        <v>4</v>
      </c>
      <c r="T39" s="67" t="s">
        <v>4</v>
      </c>
      <c r="U39" s="67" t="s">
        <v>4</v>
      </c>
      <c r="V39" s="68" t="s">
        <v>4</v>
      </c>
      <c r="W39" s="4">
        <f t="shared" si="2"/>
        <v>2</v>
      </c>
      <c r="X39" s="4">
        <f t="shared" si="1"/>
        <v>13</v>
      </c>
      <c r="Y39" s="4" t="s">
        <v>135</v>
      </c>
    </row>
    <row r="40" spans="1:25" s="3" customFormat="1" ht="100.8" x14ac:dyDescent="0.3">
      <c r="A40" s="4" t="s">
        <v>33</v>
      </c>
      <c r="B40" s="4" t="s">
        <v>22</v>
      </c>
      <c r="C40" s="76" t="s">
        <v>106</v>
      </c>
      <c r="D40" s="67" t="s">
        <v>4</v>
      </c>
      <c r="E40" s="67" t="s">
        <v>5</v>
      </c>
      <c r="F40" s="67" t="s">
        <v>5</v>
      </c>
      <c r="G40" s="67" t="s">
        <v>4</v>
      </c>
      <c r="H40" s="67" t="s">
        <v>4</v>
      </c>
      <c r="I40" s="67" t="s">
        <v>4</v>
      </c>
      <c r="J40" s="67" t="s">
        <v>4</v>
      </c>
      <c r="K40" s="67" t="s">
        <v>4</v>
      </c>
      <c r="L40" s="67" t="s">
        <v>4</v>
      </c>
      <c r="M40" s="67" t="s">
        <v>4</v>
      </c>
      <c r="N40" s="67" t="s">
        <v>4</v>
      </c>
      <c r="O40" s="67" t="s">
        <v>4</v>
      </c>
      <c r="P40" s="67" t="s">
        <v>4</v>
      </c>
      <c r="Q40" s="67" t="s">
        <v>4</v>
      </c>
      <c r="R40" s="67" t="s">
        <v>4</v>
      </c>
      <c r="S40" s="67" t="s">
        <v>4</v>
      </c>
      <c r="T40" s="67" t="s">
        <v>4</v>
      </c>
      <c r="U40" s="67" t="s">
        <v>4</v>
      </c>
      <c r="V40" s="68" t="s">
        <v>4</v>
      </c>
      <c r="W40" s="4">
        <f t="shared" si="2"/>
        <v>3</v>
      </c>
      <c r="X40" s="4">
        <f t="shared" si="1"/>
        <v>13</v>
      </c>
      <c r="Y40" s="4"/>
    </row>
    <row r="41" spans="1:25" s="3" customFormat="1" ht="115.2" x14ac:dyDescent="0.3">
      <c r="A41" s="4" t="s">
        <v>34</v>
      </c>
      <c r="B41" s="4" t="s">
        <v>16</v>
      </c>
      <c r="C41" s="76" t="s">
        <v>107</v>
      </c>
      <c r="D41" s="67" t="s">
        <v>4</v>
      </c>
      <c r="E41" s="67" t="s">
        <v>5</v>
      </c>
      <c r="F41" s="67" t="s">
        <v>5</v>
      </c>
      <c r="G41" s="67" t="s">
        <v>4</v>
      </c>
      <c r="H41" s="67" t="s">
        <v>4</v>
      </c>
      <c r="I41" s="67" t="s">
        <v>4</v>
      </c>
      <c r="J41" s="67" t="s">
        <v>4</v>
      </c>
      <c r="K41" s="67" t="s">
        <v>4</v>
      </c>
      <c r="L41" s="67" t="s">
        <v>4</v>
      </c>
      <c r="M41" s="67" t="s">
        <v>4</v>
      </c>
      <c r="N41" s="67" t="s">
        <v>4</v>
      </c>
      <c r="O41" s="67" t="s">
        <v>4</v>
      </c>
      <c r="P41" s="67" t="s">
        <v>4</v>
      </c>
      <c r="Q41" s="67" t="s">
        <v>4</v>
      </c>
      <c r="R41" s="67" t="s">
        <v>4</v>
      </c>
      <c r="S41" s="67" t="s">
        <v>4</v>
      </c>
      <c r="T41" s="67" t="s">
        <v>4</v>
      </c>
      <c r="U41" s="67" t="s">
        <v>4</v>
      </c>
      <c r="V41" s="68" t="s">
        <v>4</v>
      </c>
      <c r="W41" s="4">
        <f t="shared" si="2"/>
        <v>3</v>
      </c>
      <c r="X41" s="4">
        <f t="shared" si="1"/>
        <v>13</v>
      </c>
      <c r="Y41" s="4"/>
    </row>
    <row r="42" spans="1:25" s="3" customFormat="1" ht="259.2" x14ac:dyDescent="0.3">
      <c r="A42" s="4" t="s">
        <v>34</v>
      </c>
      <c r="B42" s="4" t="s">
        <v>18</v>
      </c>
      <c r="C42" s="76" t="s">
        <v>108</v>
      </c>
      <c r="D42" s="67" t="s">
        <v>4</v>
      </c>
      <c r="E42" s="67" t="s">
        <v>5</v>
      </c>
      <c r="F42" s="67" t="s">
        <v>5</v>
      </c>
      <c r="G42" s="67" t="s">
        <v>4</v>
      </c>
      <c r="H42" s="67" t="s">
        <v>4</v>
      </c>
      <c r="I42" s="67" t="s">
        <v>4</v>
      </c>
      <c r="J42" s="67" t="s">
        <v>4</v>
      </c>
      <c r="K42" s="67" t="s">
        <v>4</v>
      </c>
      <c r="L42" s="67" t="s">
        <v>4</v>
      </c>
      <c r="M42" s="67" t="s">
        <v>4</v>
      </c>
      <c r="N42" s="67" t="s">
        <v>4</v>
      </c>
      <c r="O42" s="67" t="s">
        <v>4</v>
      </c>
      <c r="P42" s="67" t="s">
        <v>4</v>
      </c>
      <c r="Q42" s="67" t="s">
        <v>4</v>
      </c>
      <c r="R42" s="67" t="s">
        <v>4</v>
      </c>
      <c r="S42" s="67" t="s">
        <v>4</v>
      </c>
      <c r="T42" s="67" t="s">
        <v>4</v>
      </c>
      <c r="U42" s="67" t="s">
        <v>4</v>
      </c>
      <c r="V42" s="68" t="s">
        <v>4</v>
      </c>
      <c r="W42" s="4">
        <f t="shared" si="2"/>
        <v>3</v>
      </c>
      <c r="X42" s="4">
        <f t="shared" si="1"/>
        <v>13</v>
      </c>
      <c r="Y42" s="4"/>
    </row>
    <row r="43" spans="1:25" s="3" customFormat="1" ht="201.6" x14ac:dyDescent="0.3">
      <c r="A43" s="4" t="s">
        <v>34</v>
      </c>
      <c r="B43" s="4" t="s">
        <v>19</v>
      </c>
      <c r="C43" s="76" t="s">
        <v>109</v>
      </c>
      <c r="D43" s="67" t="s">
        <v>4</v>
      </c>
      <c r="E43" s="67" t="s">
        <v>5</v>
      </c>
      <c r="F43" s="67" t="s">
        <v>5</v>
      </c>
      <c r="G43" s="67" t="s">
        <v>5</v>
      </c>
      <c r="H43" s="67" t="s">
        <v>4</v>
      </c>
      <c r="I43" s="67" t="s">
        <v>4</v>
      </c>
      <c r="J43" s="67" t="s">
        <v>4</v>
      </c>
      <c r="K43" s="67" t="s">
        <v>4</v>
      </c>
      <c r="L43" s="67" t="s">
        <v>4</v>
      </c>
      <c r="M43" s="67" t="s">
        <v>4</v>
      </c>
      <c r="N43" s="67" t="s">
        <v>4</v>
      </c>
      <c r="O43" s="67" t="s">
        <v>4</v>
      </c>
      <c r="P43" s="67" t="s">
        <v>4</v>
      </c>
      <c r="Q43" s="67" t="s">
        <v>4</v>
      </c>
      <c r="R43" s="67" t="s">
        <v>4</v>
      </c>
      <c r="S43" s="67" t="s">
        <v>4</v>
      </c>
      <c r="T43" s="67" t="s">
        <v>4</v>
      </c>
      <c r="U43" s="67" t="s">
        <v>4</v>
      </c>
      <c r="V43" s="68" t="s">
        <v>4</v>
      </c>
      <c r="W43" s="4">
        <f t="shared" si="2"/>
        <v>2</v>
      </c>
      <c r="X43" s="4">
        <f t="shared" si="1"/>
        <v>13</v>
      </c>
      <c r="Y43" s="4" t="s">
        <v>134</v>
      </c>
    </row>
    <row r="44" spans="1:25" s="3" customFormat="1" ht="144" x14ac:dyDescent="0.3">
      <c r="A44" s="4" t="s">
        <v>34</v>
      </c>
      <c r="B44" s="4" t="s">
        <v>20</v>
      </c>
      <c r="C44" s="76" t="s">
        <v>110</v>
      </c>
      <c r="D44" s="67" t="s">
        <v>4</v>
      </c>
      <c r="E44" s="67" t="s">
        <v>5</v>
      </c>
      <c r="F44" s="67" t="s">
        <v>5</v>
      </c>
      <c r="G44" s="67" t="s">
        <v>5</v>
      </c>
      <c r="H44" s="67" t="s">
        <v>4</v>
      </c>
      <c r="I44" s="67" t="s">
        <v>4</v>
      </c>
      <c r="J44" s="67" t="s">
        <v>4</v>
      </c>
      <c r="K44" s="67" t="s">
        <v>4</v>
      </c>
      <c r="L44" s="67" t="s">
        <v>4</v>
      </c>
      <c r="M44" s="67" t="s">
        <v>4</v>
      </c>
      <c r="N44" s="67" t="s">
        <v>4</v>
      </c>
      <c r="O44" s="67" t="s">
        <v>4</v>
      </c>
      <c r="P44" s="67" t="s">
        <v>4</v>
      </c>
      <c r="Q44" s="67" t="s">
        <v>4</v>
      </c>
      <c r="R44" s="67" t="s">
        <v>4</v>
      </c>
      <c r="S44" s="67" t="s">
        <v>4</v>
      </c>
      <c r="T44" s="67" t="s">
        <v>4</v>
      </c>
      <c r="U44" s="67" t="s">
        <v>4</v>
      </c>
      <c r="V44" s="68" t="s">
        <v>4</v>
      </c>
      <c r="W44" s="4">
        <f t="shared" si="2"/>
        <v>2</v>
      </c>
      <c r="X44" s="4">
        <f t="shared" si="1"/>
        <v>13</v>
      </c>
      <c r="Y44" s="4" t="s">
        <v>170</v>
      </c>
    </row>
    <row r="45" spans="1:25" s="3" customFormat="1" ht="115.2" x14ac:dyDescent="0.3">
      <c r="A45" s="4" t="s">
        <v>34</v>
      </c>
      <c r="B45" s="4" t="s">
        <v>21</v>
      </c>
      <c r="C45" s="76" t="s">
        <v>111</v>
      </c>
      <c r="D45" s="67" t="s">
        <v>4</v>
      </c>
      <c r="E45" s="67" t="s">
        <v>5</v>
      </c>
      <c r="F45" s="67" t="s">
        <v>5</v>
      </c>
      <c r="G45" s="67" t="s">
        <v>5</v>
      </c>
      <c r="H45" s="67" t="s">
        <v>4</v>
      </c>
      <c r="I45" s="67" t="s">
        <v>5</v>
      </c>
      <c r="J45" s="67" t="s">
        <v>4</v>
      </c>
      <c r="K45" s="67" t="s">
        <v>4</v>
      </c>
      <c r="L45" s="67" t="s">
        <v>4</v>
      </c>
      <c r="M45" s="67" t="s">
        <v>4</v>
      </c>
      <c r="N45" s="67" t="s">
        <v>4</v>
      </c>
      <c r="O45" s="67" t="s">
        <v>4</v>
      </c>
      <c r="P45" s="67" t="s">
        <v>4</v>
      </c>
      <c r="Q45" s="67" t="s">
        <v>4</v>
      </c>
      <c r="R45" s="67" t="s">
        <v>4</v>
      </c>
      <c r="S45" s="67" t="s">
        <v>4</v>
      </c>
      <c r="T45" s="67" t="s">
        <v>4</v>
      </c>
      <c r="U45" s="67" t="s">
        <v>4</v>
      </c>
      <c r="V45" s="68" t="s">
        <v>4</v>
      </c>
      <c r="W45" s="4">
        <f t="shared" si="2"/>
        <v>1</v>
      </c>
      <c r="X45" s="4">
        <f t="shared" si="1"/>
        <v>13</v>
      </c>
      <c r="Y45" s="4"/>
    </row>
    <row r="46" spans="1:25" s="3" customFormat="1" ht="230.4" x14ac:dyDescent="0.3">
      <c r="A46" s="4" t="s">
        <v>35</v>
      </c>
      <c r="B46" s="4" t="s">
        <v>16</v>
      </c>
      <c r="C46" s="76" t="s">
        <v>112</v>
      </c>
      <c r="D46" s="67" t="s">
        <v>4</v>
      </c>
      <c r="E46" s="67" t="s">
        <v>5</v>
      </c>
      <c r="F46" s="67" t="s">
        <v>5</v>
      </c>
      <c r="G46" s="67" t="s">
        <v>4</v>
      </c>
      <c r="H46" s="67" t="s">
        <v>4</v>
      </c>
      <c r="I46" s="67" t="s">
        <v>4</v>
      </c>
      <c r="J46" s="67" t="s">
        <v>4</v>
      </c>
      <c r="K46" s="67" t="s">
        <v>5</v>
      </c>
      <c r="L46" s="67" t="s">
        <v>4</v>
      </c>
      <c r="M46" s="67" t="s">
        <v>4</v>
      </c>
      <c r="N46" s="67" t="s">
        <v>4</v>
      </c>
      <c r="O46" s="67" t="s">
        <v>4</v>
      </c>
      <c r="P46" s="67" t="s">
        <v>4</v>
      </c>
      <c r="Q46" s="67" t="s">
        <v>4</v>
      </c>
      <c r="R46" s="67" t="s">
        <v>4</v>
      </c>
      <c r="S46" s="67" t="s">
        <v>4</v>
      </c>
      <c r="T46" s="67" t="s">
        <v>4</v>
      </c>
      <c r="U46" s="67" t="s">
        <v>4</v>
      </c>
      <c r="V46" s="68" t="s">
        <v>4</v>
      </c>
      <c r="W46" s="4">
        <f t="shared" si="2"/>
        <v>3</v>
      </c>
      <c r="X46" s="4">
        <f t="shared" si="1"/>
        <v>12</v>
      </c>
      <c r="Y46" s="4"/>
    </row>
    <row r="47" spans="1:25" s="3" customFormat="1" ht="172.8" x14ac:dyDescent="0.3">
      <c r="A47" s="4" t="s">
        <v>35</v>
      </c>
      <c r="B47" s="4" t="s">
        <v>29</v>
      </c>
      <c r="C47" s="76" t="s">
        <v>113</v>
      </c>
      <c r="D47" s="67" t="s">
        <v>4</v>
      </c>
      <c r="E47" s="67" t="s">
        <v>5</v>
      </c>
      <c r="F47" s="67" t="s">
        <v>5</v>
      </c>
      <c r="G47" s="67" t="s">
        <v>4</v>
      </c>
      <c r="H47" s="67" t="s">
        <v>4</v>
      </c>
      <c r="I47" s="67" t="s">
        <v>4</v>
      </c>
      <c r="J47" s="67" t="s">
        <v>4</v>
      </c>
      <c r="K47" s="67" t="s">
        <v>5</v>
      </c>
      <c r="L47" s="67" t="s">
        <v>4</v>
      </c>
      <c r="M47" s="67" t="s">
        <v>4</v>
      </c>
      <c r="N47" s="67" t="s">
        <v>4</v>
      </c>
      <c r="O47" s="67" t="s">
        <v>4</v>
      </c>
      <c r="P47" s="67" t="s">
        <v>4</v>
      </c>
      <c r="Q47" s="67" t="s">
        <v>4</v>
      </c>
      <c r="R47" s="67" t="s">
        <v>4</v>
      </c>
      <c r="S47" s="67" t="s">
        <v>4</v>
      </c>
      <c r="T47" s="67" t="s">
        <v>4</v>
      </c>
      <c r="U47" s="67" t="s">
        <v>4</v>
      </c>
      <c r="V47" s="68" t="s">
        <v>4</v>
      </c>
      <c r="W47" s="4">
        <f t="shared" si="2"/>
        <v>3</v>
      </c>
      <c r="X47" s="4">
        <f t="shared" si="1"/>
        <v>12</v>
      </c>
      <c r="Y47" s="4"/>
    </row>
    <row r="48" spans="1:25" s="3" customFormat="1" ht="201.6" x14ac:dyDescent="0.3">
      <c r="A48" s="4" t="s">
        <v>35</v>
      </c>
      <c r="B48" s="4" t="s">
        <v>30</v>
      </c>
      <c r="C48" s="76" t="s">
        <v>114</v>
      </c>
      <c r="D48" s="67" t="s">
        <v>4</v>
      </c>
      <c r="E48" s="67" t="s">
        <v>5</v>
      </c>
      <c r="F48" s="67" t="s">
        <v>5</v>
      </c>
      <c r="G48" s="67" t="s">
        <v>4</v>
      </c>
      <c r="H48" s="67" t="s">
        <v>4</v>
      </c>
      <c r="I48" s="67" t="s">
        <v>4</v>
      </c>
      <c r="J48" s="67" t="s">
        <v>4</v>
      </c>
      <c r="K48" s="67" t="s">
        <v>5</v>
      </c>
      <c r="L48" s="67" t="s">
        <v>4</v>
      </c>
      <c r="M48" s="67" t="s">
        <v>4</v>
      </c>
      <c r="N48" s="67" t="s">
        <v>4</v>
      </c>
      <c r="O48" s="67" t="s">
        <v>4</v>
      </c>
      <c r="P48" s="67" t="s">
        <v>4</v>
      </c>
      <c r="Q48" s="67" t="s">
        <v>4</v>
      </c>
      <c r="R48" s="67" t="s">
        <v>4</v>
      </c>
      <c r="S48" s="67" t="s">
        <v>4</v>
      </c>
      <c r="T48" s="67" t="s">
        <v>4</v>
      </c>
      <c r="U48" s="67" t="s">
        <v>4</v>
      </c>
      <c r="V48" s="68" t="s">
        <v>4</v>
      </c>
      <c r="W48" s="4">
        <f t="shared" si="2"/>
        <v>3</v>
      </c>
      <c r="X48" s="4">
        <f t="shared" si="1"/>
        <v>12</v>
      </c>
      <c r="Y48" s="4"/>
    </row>
    <row r="49" spans="1:25" s="3" customFormat="1" ht="100.8" x14ac:dyDescent="0.3">
      <c r="A49" s="4" t="s">
        <v>35</v>
      </c>
      <c r="B49" s="4" t="s">
        <v>18</v>
      </c>
      <c r="C49" s="76" t="s">
        <v>115</v>
      </c>
      <c r="D49" s="67" t="s">
        <v>4</v>
      </c>
      <c r="E49" s="67" t="s">
        <v>5</v>
      </c>
      <c r="F49" s="67" t="s">
        <v>5</v>
      </c>
      <c r="G49" s="67" t="s">
        <v>4</v>
      </c>
      <c r="H49" s="67" t="s">
        <v>4</v>
      </c>
      <c r="I49" s="67" t="s">
        <v>4</v>
      </c>
      <c r="J49" s="67" t="s">
        <v>4</v>
      </c>
      <c r="K49" s="67" t="s">
        <v>5</v>
      </c>
      <c r="L49" s="67" t="s">
        <v>4</v>
      </c>
      <c r="M49" s="67" t="s">
        <v>4</v>
      </c>
      <c r="N49" s="67" t="s">
        <v>4</v>
      </c>
      <c r="O49" s="67" t="s">
        <v>4</v>
      </c>
      <c r="P49" s="67" t="s">
        <v>4</v>
      </c>
      <c r="Q49" s="67" t="s">
        <v>4</v>
      </c>
      <c r="R49" s="67" t="s">
        <v>4</v>
      </c>
      <c r="S49" s="67" t="s">
        <v>4</v>
      </c>
      <c r="T49" s="67" t="s">
        <v>4</v>
      </c>
      <c r="U49" s="67" t="s">
        <v>4</v>
      </c>
      <c r="V49" s="68" t="s">
        <v>4</v>
      </c>
      <c r="W49" s="4">
        <f t="shared" si="2"/>
        <v>3</v>
      </c>
      <c r="X49" s="4">
        <f t="shared" si="1"/>
        <v>12</v>
      </c>
      <c r="Y49" s="4"/>
    </row>
    <row r="50" spans="1:25" s="3" customFormat="1" ht="158.4" x14ac:dyDescent="0.3">
      <c r="A50" s="4" t="s">
        <v>35</v>
      </c>
      <c r="B50" s="4" t="s">
        <v>19</v>
      </c>
      <c r="C50" s="76" t="s">
        <v>116</v>
      </c>
      <c r="D50" s="67" t="s">
        <v>4</v>
      </c>
      <c r="E50" s="67" t="s">
        <v>5</v>
      </c>
      <c r="F50" s="67" t="s">
        <v>5</v>
      </c>
      <c r="G50" s="67" t="s">
        <v>4</v>
      </c>
      <c r="H50" s="67" t="s">
        <v>4</v>
      </c>
      <c r="I50" s="67" t="s">
        <v>4</v>
      </c>
      <c r="J50" s="67" t="s">
        <v>4</v>
      </c>
      <c r="K50" s="67" t="s">
        <v>5</v>
      </c>
      <c r="L50" s="67" t="s">
        <v>4</v>
      </c>
      <c r="M50" s="67" t="s">
        <v>4</v>
      </c>
      <c r="N50" s="67" t="s">
        <v>4</v>
      </c>
      <c r="O50" s="67" t="s">
        <v>4</v>
      </c>
      <c r="P50" s="67" t="s">
        <v>4</v>
      </c>
      <c r="Q50" s="67" t="s">
        <v>4</v>
      </c>
      <c r="R50" s="67" t="s">
        <v>4</v>
      </c>
      <c r="S50" s="67" t="s">
        <v>4</v>
      </c>
      <c r="T50" s="67" t="s">
        <v>4</v>
      </c>
      <c r="U50" s="67" t="s">
        <v>4</v>
      </c>
      <c r="V50" s="68" t="s">
        <v>4</v>
      </c>
      <c r="W50" s="4">
        <f t="shared" si="2"/>
        <v>3</v>
      </c>
      <c r="X50" s="4">
        <f t="shared" si="1"/>
        <v>12</v>
      </c>
      <c r="Y50" s="4"/>
    </row>
    <row r="51" spans="1:25" s="3" customFormat="1" ht="409.6" x14ac:dyDescent="0.3">
      <c r="A51" s="4" t="s">
        <v>35</v>
      </c>
      <c r="B51" s="4" t="s">
        <v>20</v>
      </c>
      <c r="C51" s="76" t="s">
        <v>117</v>
      </c>
      <c r="D51" s="67" t="s">
        <v>4</v>
      </c>
      <c r="E51" s="67" t="s">
        <v>5</v>
      </c>
      <c r="F51" s="67" t="s">
        <v>5</v>
      </c>
      <c r="G51" s="67" t="s">
        <v>4</v>
      </c>
      <c r="H51" s="67" t="s">
        <v>4</v>
      </c>
      <c r="I51" s="67" t="s">
        <v>4</v>
      </c>
      <c r="J51" s="67" t="s">
        <v>4</v>
      </c>
      <c r="K51" s="67" t="s">
        <v>5</v>
      </c>
      <c r="L51" s="67" t="s">
        <v>4</v>
      </c>
      <c r="M51" s="67" t="s">
        <v>4</v>
      </c>
      <c r="N51" s="67" t="s">
        <v>4</v>
      </c>
      <c r="O51" s="67" t="s">
        <v>4</v>
      </c>
      <c r="P51" s="67" t="s">
        <v>4</v>
      </c>
      <c r="Q51" s="67" t="s">
        <v>4</v>
      </c>
      <c r="R51" s="67" t="s">
        <v>4</v>
      </c>
      <c r="S51" s="67" t="s">
        <v>4</v>
      </c>
      <c r="T51" s="67" t="s">
        <v>4</v>
      </c>
      <c r="U51" s="67" t="s">
        <v>4</v>
      </c>
      <c r="V51" s="68" t="s">
        <v>4</v>
      </c>
      <c r="W51" s="4">
        <f t="shared" si="2"/>
        <v>3</v>
      </c>
      <c r="X51" s="4">
        <f t="shared" si="1"/>
        <v>12</v>
      </c>
      <c r="Y51" s="4"/>
    </row>
    <row r="52" spans="1:25" s="3" customFormat="1" ht="86.4" x14ac:dyDescent="0.3">
      <c r="A52" s="4" t="s">
        <v>35</v>
      </c>
      <c r="B52" s="4" t="s">
        <v>21</v>
      </c>
      <c r="C52" s="76" t="s">
        <v>118</v>
      </c>
      <c r="D52" s="67" t="s">
        <v>4</v>
      </c>
      <c r="E52" s="67" t="s">
        <v>5</v>
      </c>
      <c r="F52" s="67" t="s">
        <v>5</v>
      </c>
      <c r="G52" s="67" t="s">
        <v>4</v>
      </c>
      <c r="H52" s="67" t="s">
        <v>4</v>
      </c>
      <c r="I52" s="67" t="s">
        <v>4</v>
      </c>
      <c r="J52" s="67" t="s">
        <v>4</v>
      </c>
      <c r="K52" s="67" t="s">
        <v>5</v>
      </c>
      <c r="L52" s="67" t="s">
        <v>4</v>
      </c>
      <c r="M52" s="67" t="s">
        <v>4</v>
      </c>
      <c r="N52" s="67" t="s">
        <v>4</v>
      </c>
      <c r="O52" s="67" t="s">
        <v>4</v>
      </c>
      <c r="P52" s="67" t="s">
        <v>4</v>
      </c>
      <c r="Q52" s="67" t="s">
        <v>4</v>
      </c>
      <c r="R52" s="67" t="s">
        <v>4</v>
      </c>
      <c r="S52" s="67" t="s">
        <v>4</v>
      </c>
      <c r="T52" s="67" t="s">
        <v>4</v>
      </c>
      <c r="U52" s="67" t="s">
        <v>4</v>
      </c>
      <c r="V52" s="68" t="s">
        <v>4</v>
      </c>
      <c r="W52" s="4">
        <f t="shared" si="2"/>
        <v>3</v>
      </c>
      <c r="X52" s="4">
        <f t="shared" si="1"/>
        <v>12</v>
      </c>
      <c r="Y52" s="4"/>
    </row>
    <row r="53" spans="1:25" s="3" customFormat="1" ht="216" x14ac:dyDescent="0.3">
      <c r="A53" s="4" t="s">
        <v>35</v>
      </c>
      <c r="B53" s="4" t="s">
        <v>22</v>
      </c>
      <c r="C53" s="76" t="s">
        <v>119</v>
      </c>
      <c r="D53" s="67" t="s">
        <v>4</v>
      </c>
      <c r="E53" s="67" t="s">
        <v>5</v>
      </c>
      <c r="F53" s="67" t="s">
        <v>5</v>
      </c>
      <c r="G53" s="67" t="s">
        <v>4</v>
      </c>
      <c r="H53" s="67" t="s">
        <v>4</v>
      </c>
      <c r="I53" s="67" t="s">
        <v>4</v>
      </c>
      <c r="J53" s="67" t="s">
        <v>4</v>
      </c>
      <c r="K53" s="67" t="s">
        <v>5</v>
      </c>
      <c r="L53" s="67" t="s">
        <v>4</v>
      </c>
      <c r="M53" s="67" t="s">
        <v>4</v>
      </c>
      <c r="N53" s="67" t="s">
        <v>4</v>
      </c>
      <c r="O53" s="67" t="s">
        <v>4</v>
      </c>
      <c r="P53" s="67" t="s">
        <v>4</v>
      </c>
      <c r="Q53" s="67" t="s">
        <v>4</v>
      </c>
      <c r="R53" s="67" t="s">
        <v>4</v>
      </c>
      <c r="S53" s="67" t="s">
        <v>4</v>
      </c>
      <c r="T53" s="67" t="s">
        <v>4</v>
      </c>
      <c r="U53" s="67" t="s">
        <v>4</v>
      </c>
      <c r="V53" s="68" t="s">
        <v>4</v>
      </c>
      <c r="W53" s="4">
        <f t="shared" si="2"/>
        <v>3</v>
      </c>
      <c r="X53" s="4">
        <f t="shared" si="1"/>
        <v>12</v>
      </c>
      <c r="Y53" s="4"/>
    </row>
    <row r="54" spans="1:25" s="3" customFormat="1" ht="57.6" x14ac:dyDescent="0.3">
      <c r="A54" s="4" t="s">
        <v>35</v>
      </c>
      <c r="B54" s="4" t="s">
        <v>23</v>
      </c>
      <c r="C54" s="76" t="s">
        <v>120</v>
      </c>
      <c r="D54" s="67" t="s">
        <v>4</v>
      </c>
      <c r="E54" s="67" t="s">
        <v>5</v>
      </c>
      <c r="F54" s="67" t="s">
        <v>5</v>
      </c>
      <c r="G54" s="67" t="s">
        <v>4</v>
      </c>
      <c r="H54" s="67" t="s">
        <v>4</v>
      </c>
      <c r="I54" s="67" t="s">
        <v>4</v>
      </c>
      <c r="J54" s="67" t="s">
        <v>4</v>
      </c>
      <c r="K54" s="67" t="s">
        <v>5</v>
      </c>
      <c r="L54" s="67" t="s">
        <v>4</v>
      </c>
      <c r="M54" s="67" t="s">
        <v>4</v>
      </c>
      <c r="N54" s="67" t="s">
        <v>4</v>
      </c>
      <c r="O54" s="67" t="s">
        <v>4</v>
      </c>
      <c r="P54" s="67" t="s">
        <v>4</v>
      </c>
      <c r="Q54" s="67" t="s">
        <v>4</v>
      </c>
      <c r="R54" s="67" t="s">
        <v>4</v>
      </c>
      <c r="S54" s="67" t="s">
        <v>4</v>
      </c>
      <c r="T54" s="67" t="s">
        <v>4</v>
      </c>
      <c r="U54" s="67" t="s">
        <v>4</v>
      </c>
      <c r="V54" s="68" t="s">
        <v>4</v>
      </c>
      <c r="W54" s="4">
        <f t="shared" si="2"/>
        <v>3</v>
      </c>
      <c r="X54" s="4">
        <f t="shared" si="1"/>
        <v>12</v>
      </c>
      <c r="Y54" s="4"/>
    </row>
    <row r="55" spans="1:25" s="3" customFormat="1" ht="244.8" x14ac:dyDescent="0.3">
      <c r="A55" s="4" t="s">
        <v>35</v>
      </c>
      <c r="B55" s="4" t="s">
        <v>27</v>
      </c>
      <c r="C55" s="76" t="s">
        <v>121</v>
      </c>
      <c r="D55" s="67" t="s">
        <v>4</v>
      </c>
      <c r="E55" s="67" t="s">
        <v>5</v>
      </c>
      <c r="F55" s="67" t="s">
        <v>5</v>
      </c>
      <c r="G55" s="67" t="s">
        <v>4</v>
      </c>
      <c r="H55" s="67" t="s">
        <v>4</v>
      </c>
      <c r="I55" s="67" t="s">
        <v>4</v>
      </c>
      <c r="J55" s="67" t="s">
        <v>4</v>
      </c>
      <c r="K55" s="67" t="s">
        <v>5</v>
      </c>
      <c r="L55" s="67" t="s">
        <v>4</v>
      </c>
      <c r="M55" s="67" t="s">
        <v>4</v>
      </c>
      <c r="N55" s="67" t="s">
        <v>4</v>
      </c>
      <c r="O55" s="67" t="s">
        <v>4</v>
      </c>
      <c r="P55" s="67" t="s">
        <v>4</v>
      </c>
      <c r="Q55" s="67" t="s">
        <v>4</v>
      </c>
      <c r="R55" s="67" t="s">
        <v>4</v>
      </c>
      <c r="S55" s="67" t="s">
        <v>4</v>
      </c>
      <c r="T55" s="67" t="s">
        <v>4</v>
      </c>
      <c r="U55" s="67" t="s">
        <v>4</v>
      </c>
      <c r="V55" s="68" t="s">
        <v>4</v>
      </c>
      <c r="W55" s="4">
        <f t="shared" si="2"/>
        <v>3</v>
      </c>
      <c r="X55" s="4">
        <f t="shared" si="1"/>
        <v>12</v>
      </c>
      <c r="Y55" s="4"/>
    </row>
    <row r="56" spans="1:25" s="3" customFormat="1" ht="201.6" x14ac:dyDescent="0.3">
      <c r="A56" s="4" t="s">
        <v>35</v>
      </c>
      <c r="B56" s="4" t="s">
        <v>28</v>
      </c>
      <c r="C56" s="76" t="s">
        <v>122</v>
      </c>
      <c r="D56" s="67" t="s">
        <v>4</v>
      </c>
      <c r="E56" s="67" t="s">
        <v>5</v>
      </c>
      <c r="F56" s="67" t="s">
        <v>5</v>
      </c>
      <c r="G56" s="67" t="s">
        <v>4</v>
      </c>
      <c r="H56" s="67" t="s">
        <v>4</v>
      </c>
      <c r="I56" s="67" t="s">
        <v>4</v>
      </c>
      <c r="J56" s="67" t="s">
        <v>4</v>
      </c>
      <c r="K56" s="67" t="s">
        <v>5</v>
      </c>
      <c r="L56" s="67" t="s">
        <v>4</v>
      </c>
      <c r="M56" s="67" t="s">
        <v>4</v>
      </c>
      <c r="N56" s="67" t="s">
        <v>4</v>
      </c>
      <c r="O56" s="67" t="s">
        <v>4</v>
      </c>
      <c r="P56" s="67" t="s">
        <v>4</v>
      </c>
      <c r="Q56" s="67" t="s">
        <v>4</v>
      </c>
      <c r="R56" s="67" t="s">
        <v>4</v>
      </c>
      <c r="S56" s="67" t="s">
        <v>4</v>
      </c>
      <c r="T56" s="67" t="s">
        <v>4</v>
      </c>
      <c r="U56" s="67" t="s">
        <v>4</v>
      </c>
      <c r="V56" s="68" t="s">
        <v>4</v>
      </c>
      <c r="W56" s="4">
        <f t="shared" si="2"/>
        <v>3</v>
      </c>
      <c r="X56" s="4">
        <f t="shared" si="1"/>
        <v>12</v>
      </c>
      <c r="Y56" s="4"/>
    </row>
  </sheetData>
  <sheetProtection formatColumns="0" formatRows="0" sort="0" autoFilter="0"/>
  <autoFilter ref="A3:Y56">
    <sortState ref="A4:Y56">
      <sortCondition ref="A3:A56"/>
    </sortState>
  </autoFilter>
  <mergeCells count="2">
    <mergeCell ref="G1:I1"/>
    <mergeCell ref="J1:V1"/>
  </mergeCells>
  <dataValidations count="19">
    <dataValidation type="list" allowBlank="1" showInputMessage="1" showErrorMessage="1" errorTitle="Invalid Entry" error="Pick or type &quot;Yes&quot; or &quot;No&quot;" promptTitle="Q13" prompt="Is the Standard cost effective in achieving the reliability purpose or objective of the Standard and mitigating the risk to the BES?" sqref="V4:V56">
      <formula1>"Yes,No"</formula1>
    </dataValidation>
    <dataValidation type="list" allowBlank="1" showInputMessage="1" showErrorMessage="1" errorTitle="Invalid Entry" error="Pick or Type &quot;Yes&quot; or &quot;No&quot;" promptTitle="Q1" prompt="Should the requirement stand alone as is (or should it be consolidated with other standards)?" sqref="J4:J56">
      <formula1>"Yes,No"</formula1>
    </dataValidation>
    <dataValidation type="list" allowBlank="1" showInputMessage="1" showErrorMessage="1" errorTitle="Invalid Entry" error="Pick or type &quot;Yes&quot; or &quot;No&quot;" promptTitle="Q2" prompt="Is it drafted as a results-based standard (RBS) requirement (performance, risk (prevention) or capability) and does it follow the RBS format (e.g., sub-requirement structure)?" sqref="K4:K56">
      <formula1>"Yes,No"</formula1>
    </dataValidation>
    <dataValidation type="list" allowBlank="1" showInputMessage="1" showErrorMessage="1" errorTitle="Invalid Entry" error="Pick or type &quot;Yes&quot; or &quot;No&quot;" promptTitle="Q3" prompt="Is it technologically neutral?" sqref="L4:L56">
      <formula1>"Yes,No"</formula1>
    </dataValidation>
    <dataValidation type="list" allowBlank="1" showInputMessage="1" showErrorMessage="1" errorTitle="Invalid Entry" error="Pick or type &quot;Yes&quot; or &quot;No&quot;" promptTitle="Q4" prompt="Are the expectations for each function clear?" sqref="M4:M56">
      <formula1>"Yes,No"</formula1>
    </dataValidation>
    <dataValidation type="list" allowBlank="1" showInputMessage="1" showErrorMessage="1" errorTitle="Invalid Entry" error="Pick or type &quot;Yes&quot; or &quot;No&quot;" prompt="Supports a Reliability Objective (as defined by the Reliability Principles)" sqref="D4:D56">
      <formula1>"Yes,No"</formula1>
    </dataValidation>
    <dataValidation type="list" allowBlank="1" showInputMessage="1" showErrorMessage="1" errorTitle="Invalid Entry" error="Pick or type only &quot;Yes&quot; or &quot;No&quot;" prompt="Meets the Paragraph 81 criteria?" sqref="E4:E56">
      <formula1>"Yes,No"</formula1>
    </dataValidation>
    <dataValidation type="list" allowBlank="1" showInputMessage="1" showErrorMessage="1" errorTitle="Invalid Entry" error="Pick or type only &quot;Yes&quot; or &quot;No&quot;" promptTitle="C1" prompt=" Is the content of the requirement technically correct, including identifying who does what and when?" sqref="G4:G56">
      <formula1>"Yes,No"</formula1>
    </dataValidation>
    <dataValidation type="list" allowBlank="1" showInputMessage="1" showErrorMessage="1" errorTitle="Invalid Entry" error="Pick or type &quot;Yes&quot; and &quot;No&quot;" prompt="Appropriate as a guide rather than a standard?" sqref="F4:F56">
      <formula1>"Yes,No"</formula1>
    </dataValidation>
    <dataValidation type="list" allowBlank="1" showInputMessage="1" showErrorMessage="1" errorTitle="Invalid Entry" error="Pick or type &quot;Yes&quot; or &quot;No&quot;" promptTitle="C2" prompt="Are the correct functional entities identified?" sqref="H4:H56">
      <formula1>"Yes,No"</formula1>
    </dataValidation>
    <dataValidation type="list" allowBlank="1" showInputMessage="1" showErrorMessage="1" errorTitle="Invalid Entry" error="Pick or type &quot;Yes&quot; or &quot;No&quot;" promptTitle="C3" prompt="Are the appropriate actions, for which there should be accountability, included or is there a gap?" sqref="I4:I56">
      <formula1>"Yes,No"</formula1>
    </dataValidation>
    <dataValidation type="list" allowBlank="1" showInputMessage="1" showErrorMessage="1" errorTitle="Invalid Entry" error="Pick or type &quot;Yes&quot; or &quot;No&quot;" promptTitle="Q5" prompt="Does the requirement align with the purpose?" sqref="N4:N56">
      <formula1>"Yes,No"</formula1>
    </dataValidation>
    <dataValidation type="list" allowBlank="1" showInputMessage="1" showErrorMessage="1" errorTitle="Invalid Entry" error="Pick or type &quot;Yes&quot; or &quot;No&quot;" promptTitle="Q6" prompt="Is it a higher solution than the lowest common denominator?" sqref="O4:O56">
      <formula1>"Yes,No"</formula1>
    </dataValidation>
    <dataValidation type="list" allowBlank="1" showInputMessage="1" showErrorMessage="1" errorTitle="Invalid Entry" error="Pick or type &quot;Yes&quot; or &quot;No&quot;" promptTitle="Q7" prompt="Is it measureable?" sqref="P4:P56">
      <formula1>"Yes,No"</formula1>
    </dataValidation>
    <dataValidation type="list" allowBlank="1" showInputMessage="1" showErrorMessage="1" errorTitle="Invalid Entry" error="Pick or type &quot;Yes&quot; or &quot;No&quot;" promptTitle="Q8" prompt="Does it have a technical basis in engineering and operations?" sqref="Q4:Q56">
      <formula1>"Yes,No"</formula1>
    </dataValidation>
    <dataValidation type="list" allowBlank="1" showInputMessage="1" showErrorMessage="1" errorTitle="Invalid Entry" error="Pick or type &quot;Yes&quot; or &quot;No&quot;" promptTitle="Q9" prompt="Is it complete and self-contained?" sqref="R4:R56">
      <formula1>"Yes,No"</formula1>
    </dataValidation>
    <dataValidation type="list" allowBlank="1" showInputMessage="1" showErrorMessage="1" errorTitle="Invalid Entry" error="Pick or type &quot;Yes&quot; or &quot;No&quot;" promptTitle="Q10" prompt="Is the language clear and does not contain ambiguous or outdated terms?" sqref="S4:S56">
      <formula1>"Yes,No"</formula1>
    </dataValidation>
    <dataValidation type="list" allowBlank="1" showInputMessage="1" showErrorMessage="1" errorTitle="Invalid Entry" error="Pick or type &quot;Yes&quot; or &quot;No&quot;" promptTitle="Q11" prompt="Can it be practically implemented?" sqref="T4:T56">
      <formula1>"Yes,No"</formula1>
    </dataValidation>
    <dataValidation type="list" allowBlank="1" showInputMessage="1" showErrorMessage="1" errorTitle="Invalid Entry" error="Pick or type &quot;Yes&quot; or &quot;No&quot;" promptTitle="Q12" prompt="Does it use consistent terminology?" sqref="U4:U56">
      <formula1>"Yes,No"</formula1>
    </dataValidation>
  </dataValidations>
  <pageMargins left="0.7" right="0.7" top="0.75" bottom="0.75" header="0.3" footer="0.3"/>
  <pageSetup scale="19" fitToHeight="0" orientation="landscape"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Y56"/>
  <sheetViews>
    <sheetView zoomScaleNormal="100" workbookViewId="0">
      <pane xSplit="3" ySplit="3" topLeftCell="D4" activePane="bottomRight" state="frozen"/>
      <selection pane="topRight" activeCell="D1" sqref="D1"/>
      <selection pane="bottomLeft" activeCell="A4" sqref="A4"/>
      <selection pane="bottomRight"/>
    </sheetView>
  </sheetViews>
  <sheetFormatPr defaultRowHeight="14.4" x14ac:dyDescent="0.3"/>
  <cols>
    <col min="1" max="1" width="11.5546875" bestFit="1" customWidth="1"/>
    <col min="2" max="2" width="8.109375" customWidth="1"/>
    <col min="3" max="3" width="110.21875" style="2" customWidth="1"/>
    <col min="4" max="4" width="24.6640625" customWidth="1"/>
    <col min="5" max="6" width="19.6640625" customWidth="1"/>
    <col min="7" max="7" width="28.88671875" customWidth="1"/>
    <col min="8" max="8" width="20.21875" bestFit="1" customWidth="1"/>
    <col min="9" max="9" width="22.5546875" bestFit="1" customWidth="1"/>
    <col min="10" max="10" width="25.33203125" customWidth="1"/>
    <col min="11" max="11" width="40" customWidth="1"/>
    <col min="12" max="12" width="15.44140625" customWidth="1"/>
    <col min="13" max="13" width="17.44140625" customWidth="1"/>
    <col min="14" max="15" width="19.6640625" customWidth="1"/>
    <col min="16" max="16" width="16.44140625" customWidth="1"/>
    <col min="17" max="17" width="19.6640625" customWidth="1"/>
    <col min="18" max="18" width="15.44140625" customWidth="1"/>
    <col min="19" max="21" width="19.6640625" customWidth="1"/>
    <col min="22" max="22" width="30.88671875" style="1" customWidth="1"/>
    <col min="23" max="24" width="19.6640625" customWidth="1"/>
    <col min="25" max="25" width="40.44140625" style="2" customWidth="1"/>
    <col min="26" max="27" width="19.6640625" customWidth="1"/>
  </cols>
  <sheetData>
    <row r="1" spans="1:25" ht="18" x14ac:dyDescent="0.35">
      <c r="A1" s="18"/>
      <c r="B1" s="19"/>
      <c r="C1" s="20"/>
      <c r="D1" s="21"/>
      <c r="E1" s="22"/>
      <c r="F1" s="23"/>
      <c r="G1" s="151" t="s">
        <v>1</v>
      </c>
      <c r="H1" s="152"/>
      <c r="I1" s="152"/>
      <c r="J1" s="153" t="s">
        <v>2</v>
      </c>
      <c r="K1" s="153"/>
      <c r="L1" s="153"/>
      <c r="M1" s="153"/>
      <c r="N1" s="153"/>
      <c r="O1" s="153"/>
      <c r="P1" s="153"/>
      <c r="Q1" s="153"/>
      <c r="R1" s="153"/>
      <c r="S1" s="153"/>
      <c r="T1" s="153"/>
      <c r="U1" s="153"/>
      <c r="V1" s="153"/>
      <c r="W1" s="13"/>
      <c r="X1" s="14"/>
      <c r="Y1" s="24"/>
    </row>
    <row r="2" spans="1:25" ht="18" hidden="1" x14ac:dyDescent="0.35">
      <c r="A2" s="18"/>
      <c r="B2" s="19"/>
      <c r="C2" s="20"/>
      <c r="D2" s="36"/>
      <c r="E2" s="37"/>
      <c r="F2" s="38"/>
      <c r="G2" s="39"/>
      <c r="H2" s="40"/>
      <c r="I2" s="40"/>
      <c r="J2" s="12"/>
      <c r="K2" s="12"/>
      <c r="L2" s="12"/>
      <c r="M2" s="12"/>
      <c r="N2" s="12"/>
      <c r="O2" s="12"/>
      <c r="P2" s="12"/>
      <c r="Q2" s="12"/>
      <c r="R2" s="12"/>
      <c r="S2" s="12"/>
      <c r="T2" s="12"/>
      <c r="U2" s="12"/>
      <c r="V2" s="12"/>
      <c r="W2" s="13"/>
      <c r="X2" s="14"/>
      <c r="Y2" s="24"/>
    </row>
    <row r="3" spans="1:25" ht="79.95" customHeight="1" x14ac:dyDescent="0.3">
      <c r="A3" s="34" t="s">
        <v>0</v>
      </c>
      <c r="B3" s="35" t="s">
        <v>7</v>
      </c>
      <c r="C3" s="33" t="s">
        <v>60</v>
      </c>
      <c r="D3" s="25" t="s">
        <v>39</v>
      </c>
      <c r="E3" s="26" t="s">
        <v>40</v>
      </c>
      <c r="F3" s="27" t="s">
        <v>41</v>
      </c>
      <c r="G3" s="28" t="s">
        <v>45</v>
      </c>
      <c r="H3" s="29" t="s">
        <v>46</v>
      </c>
      <c r="I3" s="28" t="s">
        <v>47</v>
      </c>
      <c r="J3" s="30" t="s">
        <v>48</v>
      </c>
      <c r="K3" s="31" t="s">
        <v>49</v>
      </c>
      <c r="L3" s="30" t="s">
        <v>50</v>
      </c>
      <c r="M3" s="32" t="s">
        <v>51</v>
      </c>
      <c r="N3" s="30" t="s">
        <v>52</v>
      </c>
      <c r="O3" s="32" t="s">
        <v>53</v>
      </c>
      <c r="P3" s="30" t="s">
        <v>54</v>
      </c>
      <c r="Q3" s="32" t="s">
        <v>55</v>
      </c>
      <c r="R3" s="30" t="s">
        <v>56</v>
      </c>
      <c r="S3" s="32" t="s">
        <v>57</v>
      </c>
      <c r="T3" s="30" t="s">
        <v>58</v>
      </c>
      <c r="U3" s="32" t="s">
        <v>59</v>
      </c>
      <c r="V3" s="30" t="s">
        <v>44</v>
      </c>
      <c r="W3" s="15" t="s">
        <v>42</v>
      </c>
      <c r="X3" s="16" t="s">
        <v>43</v>
      </c>
      <c r="Y3" s="17" t="s">
        <v>3</v>
      </c>
    </row>
    <row r="4" spans="1:25" s="3" customFormat="1" ht="201.6" x14ac:dyDescent="0.3">
      <c r="A4" s="4" t="s">
        <v>17</v>
      </c>
      <c r="B4" s="4" t="s">
        <v>16</v>
      </c>
      <c r="C4" s="76" t="s">
        <v>70</v>
      </c>
      <c r="D4" s="67" t="s">
        <v>4</v>
      </c>
      <c r="E4" s="67" t="s">
        <v>5</v>
      </c>
      <c r="F4" s="67" t="s">
        <v>4</v>
      </c>
      <c r="G4" s="67" t="s">
        <v>5</v>
      </c>
      <c r="H4" s="67" t="s">
        <v>4</v>
      </c>
      <c r="I4" s="67" t="s">
        <v>4</v>
      </c>
      <c r="J4" s="67" t="s">
        <v>5</v>
      </c>
      <c r="K4" s="67" t="s">
        <v>4</v>
      </c>
      <c r="L4" s="67" t="s">
        <v>4</v>
      </c>
      <c r="M4" s="67" t="s">
        <v>4</v>
      </c>
      <c r="N4" s="67" t="s">
        <v>4</v>
      </c>
      <c r="O4" s="67" t="s">
        <v>4</v>
      </c>
      <c r="P4" s="67" t="s">
        <v>4</v>
      </c>
      <c r="Q4" s="67" t="s">
        <v>5</v>
      </c>
      <c r="R4" s="67" t="s">
        <v>4</v>
      </c>
      <c r="S4" s="67" t="s">
        <v>4</v>
      </c>
      <c r="T4" s="67" t="s">
        <v>5</v>
      </c>
      <c r="U4" s="67" t="s">
        <v>4</v>
      </c>
      <c r="V4" s="68" t="s">
        <v>4</v>
      </c>
      <c r="W4" s="4">
        <f t="shared" ref="W4:W35" si="0">3-(COUNTIF(G4:I4,"no"))</f>
        <v>2</v>
      </c>
      <c r="X4" s="4">
        <f>13-(COUNTIF(J4:U4,"no"))</f>
        <v>10</v>
      </c>
      <c r="Y4" s="4" t="s">
        <v>184</v>
      </c>
    </row>
    <row r="5" spans="1:25" s="3" customFormat="1" ht="273.60000000000002" x14ac:dyDescent="0.3">
      <c r="A5" s="4" t="s">
        <v>17</v>
      </c>
      <c r="B5" s="4" t="s">
        <v>18</v>
      </c>
      <c r="C5" s="76" t="s">
        <v>71</v>
      </c>
      <c r="D5" s="67" t="s">
        <v>4</v>
      </c>
      <c r="E5" s="67" t="s">
        <v>5</v>
      </c>
      <c r="F5" s="67" t="s">
        <v>5</v>
      </c>
      <c r="G5" s="67" t="s">
        <v>4</v>
      </c>
      <c r="H5" s="67" t="s">
        <v>4</v>
      </c>
      <c r="I5" s="67" t="s">
        <v>4</v>
      </c>
      <c r="J5" s="67" t="s">
        <v>5</v>
      </c>
      <c r="K5" s="67" t="s">
        <v>4</v>
      </c>
      <c r="L5" s="67" t="s">
        <v>4</v>
      </c>
      <c r="M5" s="67" t="s">
        <v>4</v>
      </c>
      <c r="N5" s="67" t="s">
        <v>4</v>
      </c>
      <c r="O5" s="67" t="s">
        <v>4</v>
      </c>
      <c r="P5" s="67" t="s">
        <v>4</v>
      </c>
      <c r="Q5" s="67" t="s">
        <v>4</v>
      </c>
      <c r="R5" s="67" t="s">
        <v>4</v>
      </c>
      <c r="S5" s="67" t="s">
        <v>4</v>
      </c>
      <c r="T5" s="67" t="s">
        <v>4</v>
      </c>
      <c r="U5" s="67" t="s">
        <v>4</v>
      </c>
      <c r="V5" s="68" t="s">
        <v>4</v>
      </c>
      <c r="W5" s="4">
        <f t="shared" si="0"/>
        <v>3</v>
      </c>
      <c r="X5" s="4">
        <f t="shared" ref="X5:X56" si="1">13-(COUNTIF(J5:U5,"no"))</f>
        <v>12</v>
      </c>
      <c r="Y5" s="4" t="s">
        <v>61</v>
      </c>
    </row>
    <row r="6" spans="1:25" s="3" customFormat="1" ht="144" x14ac:dyDescent="0.3">
      <c r="A6" s="4" t="s">
        <v>17</v>
      </c>
      <c r="B6" s="4" t="s">
        <v>19</v>
      </c>
      <c r="C6" s="76" t="s">
        <v>72</v>
      </c>
      <c r="D6" s="67" t="s">
        <v>4</v>
      </c>
      <c r="E6" s="67" t="s">
        <v>5</v>
      </c>
      <c r="F6" s="67" t="s">
        <v>5</v>
      </c>
      <c r="G6" s="67" t="s">
        <v>4</v>
      </c>
      <c r="H6" s="67" t="s">
        <v>4</v>
      </c>
      <c r="I6" s="67" t="s">
        <v>4</v>
      </c>
      <c r="J6" s="67" t="s">
        <v>5</v>
      </c>
      <c r="K6" s="67" t="s">
        <v>4</v>
      </c>
      <c r="L6" s="67" t="s">
        <v>4</v>
      </c>
      <c r="M6" s="67" t="s">
        <v>4</v>
      </c>
      <c r="N6" s="67" t="s">
        <v>4</v>
      </c>
      <c r="O6" s="67" t="s">
        <v>5</v>
      </c>
      <c r="P6" s="67" t="s">
        <v>4</v>
      </c>
      <c r="Q6" s="67" t="s">
        <v>4</v>
      </c>
      <c r="R6" s="67" t="s">
        <v>4</v>
      </c>
      <c r="S6" s="67" t="s">
        <v>4</v>
      </c>
      <c r="T6" s="67" t="s">
        <v>4</v>
      </c>
      <c r="U6" s="67" t="s">
        <v>4</v>
      </c>
      <c r="V6" s="68" t="s">
        <v>4</v>
      </c>
      <c r="W6" s="4">
        <f t="shared" si="0"/>
        <v>3</v>
      </c>
      <c r="X6" s="4">
        <f t="shared" si="1"/>
        <v>11</v>
      </c>
      <c r="Y6" s="4" t="s">
        <v>198</v>
      </c>
    </row>
    <row r="7" spans="1:25" s="3" customFormat="1" ht="172.8" x14ac:dyDescent="0.3">
      <c r="A7" s="4" t="s">
        <v>17</v>
      </c>
      <c r="B7" s="4" t="s">
        <v>20</v>
      </c>
      <c r="C7" s="76" t="s">
        <v>73</v>
      </c>
      <c r="D7" s="67" t="s">
        <v>4</v>
      </c>
      <c r="E7" s="67" t="s">
        <v>5</v>
      </c>
      <c r="F7" s="67" t="s">
        <v>5</v>
      </c>
      <c r="G7" s="67" t="s">
        <v>4</v>
      </c>
      <c r="H7" s="67" t="s">
        <v>4</v>
      </c>
      <c r="I7" s="67" t="s">
        <v>4</v>
      </c>
      <c r="J7" s="67" t="s">
        <v>5</v>
      </c>
      <c r="K7" s="67" t="s">
        <v>4</v>
      </c>
      <c r="L7" s="67" t="s">
        <v>4</v>
      </c>
      <c r="M7" s="67" t="s">
        <v>4</v>
      </c>
      <c r="N7" s="67" t="s">
        <v>4</v>
      </c>
      <c r="O7" s="67" t="s">
        <v>5</v>
      </c>
      <c r="P7" s="67" t="s">
        <v>4</v>
      </c>
      <c r="Q7" s="67" t="s">
        <v>4</v>
      </c>
      <c r="R7" s="67" t="s">
        <v>4</v>
      </c>
      <c r="S7" s="67" t="s">
        <v>4</v>
      </c>
      <c r="T7" s="67" t="s">
        <v>4</v>
      </c>
      <c r="U7" s="67" t="s">
        <v>4</v>
      </c>
      <c r="V7" s="68" t="s">
        <v>4</v>
      </c>
      <c r="W7" s="4">
        <f t="shared" si="0"/>
        <v>3</v>
      </c>
      <c r="X7" s="4">
        <f t="shared" si="1"/>
        <v>11</v>
      </c>
      <c r="Y7" s="4" t="s">
        <v>198</v>
      </c>
    </row>
    <row r="8" spans="1:25" s="3" customFormat="1" ht="172.8" x14ac:dyDescent="0.3">
      <c r="A8" s="4" t="s">
        <v>17</v>
      </c>
      <c r="B8" s="4" t="s">
        <v>21</v>
      </c>
      <c r="C8" s="76" t="s">
        <v>74</v>
      </c>
      <c r="D8" s="67" t="s">
        <v>4</v>
      </c>
      <c r="E8" s="67" t="s">
        <v>5</v>
      </c>
      <c r="F8" s="67" t="s">
        <v>5</v>
      </c>
      <c r="G8" s="67" t="s">
        <v>4</v>
      </c>
      <c r="H8" s="67" t="s">
        <v>4</v>
      </c>
      <c r="I8" s="67" t="s">
        <v>4</v>
      </c>
      <c r="J8" s="67" t="s">
        <v>5</v>
      </c>
      <c r="K8" s="67" t="s">
        <v>4</v>
      </c>
      <c r="L8" s="67" t="s">
        <v>4</v>
      </c>
      <c r="M8" s="67" t="s">
        <v>4</v>
      </c>
      <c r="N8" s="67" t="s">
        <v>4</v>
      </c>
      <c r="O8" s="67" t="s">
        <v>5</v>
      </c>
      <c r="P8" s="67" t="s">
        <v>4</v>
      </c>
      <c r="Q8" s="67" t="s">
        <v>4</v>
      </c>
      <c r="R8" s="67" t="s">
        <v>4</v>
      </c>
      <c r="S8" s="67" t="s">
        <v>4</v>
      </c>
      <c r="T8" s="67" t="s">
        <v>4</v>
      </c>
      <c r="U8" s="67" t="s">
        <v>4</v>
      </c>
      <c r="V8" s="68" t="s">
        <v>4</v>
      </c>
      <c r="W8" s="4">
        <f t="shared" si="0"/>
        <v>3</v>
      </c>
      <c r="X8" s="4">
        <f t="shared" si="1"/>
        <v>11</v>
      </c>
      <c r="Y8" s="4" t="s">
        <v>198</v>
      </c>
    </row>
    <row r="9" spans="1:25" s="3" customFormat="1" ht="331.2" x14ac:dyDescent="0.3">
      <c r="A9" s="4" t="s">
        <v>17</v>
      </c>
      <c r="B9" s="4" t="s">
        <v>22</v>
      </c>
      <c r="C9" s="76" t="s">
        <v>75</v>
      </c>
      <c r="D9" s="67" t="s">
        <v>4</v>
      </c>
      <c r="E9" s="67" t="s">
        <v>5</v>
      </c>
      <c r="F9" s="67" t="s">
        <v>5</v>
      </c>
      <c r="G9" s="67" t="s">
        <v>4</v>
      </c>
      <c r="H9" s="67" t="s">
        <v>4</v>
      </c>
      <c r="I9" s="67" t="s">
        <v>4</v>
      </c>
      <c r="J9" s="67" t="s">
        <v>5</v>
      </c>
      <c r="K9" s="67" t="s">
        <v>4</v>
      </c>
      <c r="L9" s="67" t="s">
        <v>4</v>
      </c>
      <c r="M9" s="67" t="s">
        <v>4</v>
      </c>
      <c r="N9" s="67" t="s">
        <v>4</v>
      </c>
      <c r="O9" s="67" t="s">
        <v>5</v>
      </c>
      <c r="P9" s="67" t="s">
        <v>4</v>
      </c>
      <c r="Q9" s="67" t="s">
        <v>4</v>
      </c>
      <c r="R9" s="67" t="s">
        <v>4</v>
      </c>
      <c r="S9" s="67" t="s">
        <v>4</v>
      </c>
      <c r="T9" s="67" t="s">
        <v>4</v>
      </c>
      <c r="U9" s="67" t="s">
        <v>4</v>
      </c>
      <c r="V9" s="68" t="s">
        <v>4</v>
      </c>
      <c r="W9" s="4">
        <f t="shared" si="0"/>
        <v>3</v>
      </c>
      <c r="X9" s="4">
        <f t="shared" si="1"/>
        <v>11</v>
      </c>
      <c r="Y9" s="4" t="s">
        <v>198</v>
      </c>
    </row>
    <row r="10" spans="1:25" s="3" customFormat="1" ht="288" x14ac:dyDescent="0.3">
      <c r="A10" s="4" t="s">
        <v>6</v>
      </c>
      <c r="B10" s="4" t="s">
        <v>16</v>
      </c>
      <c r="C10" s="76" t="s">
        <v>76</v>
      </c>
      <c r="D10" s="67" t="s">
        <v>4</v>
      </c>
      <c r="E10" s="67" t="s">
        <v>5</v>
      </c>
      <c r="F10" s="67" t="s">
        <v>5</v>
      </c>
      <c r="G10" s="67" t="s">
        <v>4</v>
      </c>
      <c r="H10" s="67" t="s">
        <v>4</v>
      </c>
      <c r="I10" s="67" t="s">
        <v>4</v>
      </c>
      <c r="J10" s="67" t="s">
        <v>5</v>
      </c>
      <c r="K10" s="67" t="s">
        <v>4</v>
      </c>
      <c r="L10" s="67" t="s">
        <v>4</v>
      </c>
      <c r="M10" s="67" t="s">
        <v>4</v>
      </c>
      <c r="N10" s="67" t="s">
        <v>4</v>
      </c>
      <c r="O10" s="67" t="s">
        <v>4</v>
      </c>
      <c r="P10" s="67" t="s">
        <v>4</v>
      </c>
      <c r="Q10" s="67" t="s">
        <v>4</v>
      </c>
      <c r="R10" s="67" t="s">
        <v>4</v>
      </c>
      <c r="S10" s="67" t="s">
        <v>5</v>
      </c>
      <c r="T10" s="67" t="s">
        <v>4</v>
      </c>
      <c r="U10" s="67" t="s">
        <v>5</v>
      </c>
      <c r="V10" s="68" t="s">
        <v>4</v>
      </c>
      <c r="W10" s="4">
        <f t="shared" si="0"/>
        <v>3</v>
      </c>
      <c r="X10" s="4">
        <f t="shared" si="1"/>
        <v>10</v>
      </c>
      <c r="Y10" s="4" t="s">
        <v>62</v>
      </c>
    </row>
    <row r="11" spans="1:25" s="3" customFormat="1" ht="43.2" x14ac:dyDescent="0.3">
      <c r="A11" s="4" t="s">
        <v>6</v>
      </c>
      <c r="B11" s="4" t="s">
        <v>18</v>
      </c>
      <c r="C11" s="76" t="s">
        <v>77</v>
      </c>
      <c r="D11" s="67" t="s">
        <v>4</v>
      </c>
      <c r="E11" s="67" t="s">
        <v>5</v>
      </c>
      <c r="F11" s="67" t="s">
        <v>5</v>
      </c>
      <c r="G11" s="67" t="s">
        <v>4</v>
      </c>
      <c r="H11" s="67" t="s">
        <v>4</v>
      </c>
      <c r="I11" s="67" t="s">
        <v>4</v>
      </c>
      <c r="J11" s="67" t="s">
        <v>4</v>
      </c>
      <c r="K11" s="67" t="s">
        <v>4</v>
      </c>
      <c r="L11" s="67" t="s">
        <v>4</v>
      </c>
      <c r="M11" s="67" t="s">
        <v>4</v>
      </c>
      <c r="N11" s="67" t="s">
        <v>4</v>
      </c>
      <c r="O11" s="67" t="s">
        <v>4</v>
      </c>
      <c r="P11" s="67" t="s">
        <v>4</v>
      </c>
      <c r="Q11" s="67" t="s">
        <v>4</v>
      </c>
      <c r="R11" s="67" t="s">
        <v>4</v>
      </c>
      <c r="S11" s="67" t="s">
        <v>4</v>
      </c>
      <c r="T11" s="67" t="s">
        <v>4</v>
      </c>
      <c r="U11" s="67" t="s">
        <v>4</v>
      </c>
      <c r="V11" s="68" t="s">
        <v>4</v>
      </c>
      <c r="W11" s="4">
        <f t="shared" si="0"/>
        <v>3</v>
      </c>
      <c r="X11" s="4">
        <f t="shared" si="1"/>
        <v>13</v>
      </c>
      <c r="Y11" s="4"/>
    </row>
    <row r="12" spans="1:25" s="3" customFormat="1" ht="86.4" x14ac:dyDescent="0.3">
      <c r="A12" s="4" t="s">
        <v>6</v>
      </c>
      <c r="B12" s="4" t="s">
        <v>19</v>
      </c>
      <c r="C12" s="76" t="s">
        <v>78</v>
      </c>
      <c r="D12" s="67" t="s">
        <v>4</v>
      </c>
      <c r="E12" s="67" t="s">
        <v>5</v>
      </c>
      <c r="F12" s="67" t="s">
        <v>5</v>
      </c>
      <c r="G12" s="67" t="s">
        <v>4</v>
      </c>
      <c r="H12" s="67" t="s">
        <v>5</v>
      </c>
      <c r="I12" s="67" t="s">
        <v>4</v>
      </c>
      <c r="J12" s="67" t="s">
        <v>4</v>
      </c>
      <c r="K12" s="67" t="s">
        <v>4</v>
      </c>
      <c r="L12" s="67" t="s">
        <v>4</v>
      </c>
      <c r="M12" s="67" t="s">
        <v>4</v>
      </c>
      <c r="N12" s="67" t="s">
        <v>4</v>
      </c>
      <c r="O12" s="67" t="s">
        <v>4</v>
      </c>
      <c r="P12" s="67" t="s">
        <v>4</v>
      </c>
      <c r="Q12" s="67" t="s">
        <v>4</v>
      </c>
      <c r="R12" s="67" t="s">
        <v>4</v>
      </c>
      <c r="S12" s="67" t="s">
        <v>4</v>
      </c>
      <c r="T12" s="67" t="s">
        <v>4</v>
      </c>
      <c r="U12" s="67" t="s">
        <v>4</v>
      </c>
      <c r="V12" s="68" t="s">
        <v>4</v>
      </c>
      <c r="W12" s="4">
        <f t="shared" si="0"/>
        <v>2</v>
      </c>
      <c r="X12" s="4">
        <f t="shared" si="1"/>
        <v>13</v>
      </c>
      <c r="Y12" s="4" t="s">
        <v>185</v>
      </c>
    </row>
    <row r="13" spans="1:25" s="3" customFormat="1" ht="100.8" x14ac:dyDescent="0.3">
      <c r="A13" s="4" t="s">
        <v>6</v>
      </c>
      <c r="B13" s="4" t="s">
        <v>20</v>
      </c>
      <c r="C13" s="76" t="s">
        <v>79</v>
      </c>
      <c r="D13" s="67" t="s">
        <v>4</v>
      </c>
      <c r="E13" s="67" t="s">
        <v>5</v>
      </c>
      <c r="F13" s="67" t="s">
        <v>5</v>
      </c>
      <c r="G13" s="67" t="s">
        <v>4</v>
      </c>
      <c r="H13" s="67" t="s">
        <v>4</v>
      </c>
      <c r="I13" s="67" t="s">
        <v>4</v>
      </c>
      <c r="J13" s="67" t="s">
        <v>4</v>
      </c>
      <c r="K13" s="67" t="s">
        <v>4</v>
      </c>
      <c r="L13" s="67" t="s">
        <v>4</v>
      </c>
      <c r="M13" s="67" t="s">
        <v>4</v>
      </c>
      <c r="N13" s="67" t="s">
        <v>4</v>
      </c>
      <c r="O13" s="67" t="s">
        <v>4</v>
      </c>
      <c r="P13" s="67" t="s">
        <v>4</v>
      </c>
      <c r="Q13" s="67" t="s">
        <v>4</v>
      </c>
      <c r="R13" s="67" t="s">
        <v>4</v>
      </c>
      <c r="S13" s="67" t="s">
        <v>4</v>
      </c>
      <c r="T13" s="67" t="s">
        <v>4</v>
      </c>
      <c r="U13" s="67" t="s">
        <v>4</v>
      </c>
      <c r="V13" s="68" t="s">
        <v>4</v>
      </c>
      <c r="W13" s="4">
        <f t="shared" si="0"/>
        <v>3</v>
      </c>
      <c r="X13" s="4">
        <f t="shared" si="1"/>
        <v>13</v>
      </c>
      <c r="Y13" s="4"/>
    </row>
    <row r="14" spans="1:25" s="3" customFormat="1" ht="86.4" x14ac:dyDescent="0.3">
      <c r="A14" s="4" t="s">
        <v>6</v>
      </c>
      <c r="B14" s="4" t="s">
        <v>21</v>
      </c>
      <c r="C14" s="76" t="s">
        <v>80</v>
      </c>
      <c r="D14" s="67" t="s">
        <v>4</v>
      </c>
      <c r="E14" s="67" t="s">
        <v>5</v>
      </c>
      <c r="F14" s="67" t="s">
        <v>5</v>
      </c>
      <c r="G14" s="67" t="s">
        <v>4</v>
      </c>
      <c r="H14" s="67" t="s">
        <v>4</v>
      </c>
      <c r="I14" s="67" t="s">
        <v>4</v>
      </c>
      <c r="J14" s="67" t="s">
        <v>4</v>
      </c>
      <c r="K14" s="67" t="s">
        <v>4</v>
      </c>
      <c r="L14" s="67" t="s">
        <v>4</v>
      </c>
      <c r="M14" s="67" t="s">
        <v>4</v>
      </c>
      <c r="N14" s="67" t="s">
        <v>4</v>
      </c>
      <c r="O14" s="67" t="s">
        <v>4</v>
      </c>
      <c r="P14" s="67" t="s">
        <v>4</v>
      </c>
      <c r="Q14" s="67" t="s">
        <v>4</v>
      </c>
      <c r="R14" s="67" t="s">
        <v>4</v>
      </c>
      <c r="S14" s="67" t="s">
        <v>4</v>
      </c>
      <c r="T14" s="67" t="s">
        <v>4</v>
      </c>
      <c r="U14" s="67" t="s">
        <v>4</v>
      </c>
      <c r="V14" s="68" t="s">
        <v>4</v>
      </c>
      <c r="W14" s="4">
        <f t="shared" si="0"/>
        <v>3</v>
      </c>
      <c r="X14" s="4">
        <f t="shared" si="1"/>
        <v>13</v>
      </c>
      <c r="Y14" s="4"/>
    </row>
    <row r="15" spans="1:25" s="3" customFormat="1" ht="86.4" x14ac:dyDescent="0.3">
      <c r="A15" s="4" t="s">
        <v>6</v>
      </c>
      <c r="B15" s="4" t="s">
        <v>22</v>
      </c>
      <c r="C15" s="76" t="s">
        <v>81</v>
      </c>
      <c r="D15" s="67" t="s">
        <v>4</v>
      </c>
      <c r="E15" s="67" t="s">
        <v>5</v>
      </c>
      <c r="F15" s="67" t="s">
        <v>5</v>
      </c>
      <c r="G15" s="67" t="s">
        <v>4</v>
      </c>
      <c r="H15" s="67" t="s">
        <v>4</v>
      </c>
      <c r="I15" s="67" t="s">
        <v>4</v>
      </c>
      <c r="J15" s="67" t="s">
        <v>4</v>
      </c>
      <c r="K15" s="67" t="s">
        <v>4</v>
      </c>
      <c r="L15" s="67" t="s">
        <v>4</v>
      </c>
      <c r="M15" s="67" t="s">
        <v>4</v>
      </c>
      <c r="N15" s="67" t="s">
        <v>4</v>
      </c>
      <c r="O15" s="67" t="s">
        <v>4</v>
      </c>
      <c r="P15" s="67" t="s">
        <v>4</v>
      </c>
      <c r="Q15" s="67" t="s">
        <v>4</v>
      </c>
      <c r="R15" s="67" t="s">
        <v>4</v>
      </c>
      <c r="S15" s="67" t="s">
        <v>4</v>
      </c>
      <c r="T15" s="67" t="s">
        <v>4</v>
      </c>
      <c r="U15" s="67" t="s">
        <v>4</v>
      </c>
      <c r="V15" s="68" t="s">
        <v>4</v>
      </c>
      <c r="W15" s="4">
        <f t="shared" si="0"/>
        <v>3</v>
      </c>
      <c r="X15" s="4">
        <f t="shared" si="1"/>
        <v>13</v>
      </c>
      <c r="Y15" s="4"/>
    </row>
    <row r="16" spans="1:25" s="3" customFormat="1" ht="43.2" x14ac:dyDescent="0.3">
      <c r="A16" s="4" t="s">
        <v>6</v>
      </c>
      <c r="B16" s="4" t="s">
        <v>23</v>
      </c>
      <c r="C16" s="76" t="s">
        <v>82</v>
      </c>
      <c r="D16" s="67" t="s">
        <v>4</v>
      </c>
      <c r="E16" s="67" t="s">
        <v>5</v>
      </c>
      <c r="F16" s="67" t="s">
        <v>5</v>
      </c>
      <c r="G16" s="67" t="s">
        <v>4</v>
      </c>
      <c r="H16" s="67" t="s">
        <v>4</v>
      </c>
      <c r="I16" s="67" t="s">
        <v>4</v>
      </c>
      <c r="J16" s="67" t="s">
        <v>4</v>
      </c>
      <c r="K16" s="67" t="s">
        <v>4</v>
      </c>
      <c r="L16" s="67" t="s">
        <v>4</v>
      </c>
      <c r="M16" s="67" t="s">
        <v>4</v>
      </c>
      <c r="N16" s="67" t="s">
        <v>4</v>
      </c>
      <c r="O16" s="67" t="s">
        <v>4</v>
      </c>
      <c r="P16" s="67" t="s">
        <v>4</v>
      </c>
      <c r="Q16" s="67" t="s">
        <v>4</v>
      </c>
      <c r="R16" s="67" t="s">
        <v>4</v>
      </c>
      <c r="S16" s="67" t="s">
        <v>4</v>
      </c>
      <c r="T16" s="67" t="s">
        <v>4</v>
      </c>
      <c r="U16" s="67" t="s">
        <v>4</v>
      </c>
      <c r="V16" s="68" t="s">
        <v>4</v>
      </c>
      <c r="W16" s="4">
        <f t="shared" si="0"/>
        <v>3</v>
      </c>
      <c r="X16" s="4">
        <f t="shared" si="1"/>
        <v>13</v>
      </c>
      <c r="Y16" s="4"/>
    </row>
    <row r="17" spans="1:25" s="3" customFormat="1" ht="129.6" x14ac:dyDescent="0.3">
      <c r="A17" s="4" t="s">
        <v>24</v>
      </c>
      <c r="B17" s="4" t="s">
        <v>16</v>
      </c>
      <c r="C17" s="76" t="s">
        <v>83</v>
      </c>
      <c r="D17" s="67" t="s">
        <v>4</v>
      </c>
      <c r="E17" s="67" t="s">
        <v>5</v>
      </c>
      <c r="F17" s="67" t="s">
        <v>5</v>
      </c>
      <c r="G17" s="67" t="s">
        <v>4</v>
      </c>
      <c r="H17" s="67" t="s">
        <v>4</v>
      </c>
      <c r="I17" s="67" t="s">
        <v>5</v>
      </c>
      <c r="J17" s="67" t="s">
        <v>4</v>
      </c>
      <c r="K17" s="67" t="s">
        <v>4</v>
      </c>
      <c r="L17" s="67" t="s">
        <v>4</v>
      </c>
      <c r="M17" s="67" t="s">
        <v>4</v>
      </c>
      <c r="N17" s="67" t="s">
        <v>4</v>
      </c>
      <c r="O17" s="67" t="s">
        <v>4</v>
      </c>
      <c r="P17" s="67" t="s">
        <v>4</v>
      </c>
      <c r="Q17" s="67" t="s">
        <v>4</v>
      </c>
      <c r="R17" s="67" t="s">
        <v>4</v>
      </c>
      <c r="S17" s="67" t="s">
        <v>5</v>
      </c>
      <c r="T17" s="67" t="s">
        <v>4</v>
      </c>
      <c r="U17" s="67" t="s">
        <v>4</v>
      </c>
      <c r="V17" s="68" t="s">
        <v>4</v>
      </c>
      <c r="W17" s="4">
        <f t="shared" si="0"/>
        <v>2</v>
      </c>
      <c r="X17" s="4">
        <f t="shared" si="1"/>
        <v>12</v>
      </c>
      <c r="Y17" s="4" t="s">
        <v>63</v>
      </c>
    </row>
    <row r="18" spans="1:25" s="3" customFormat="1" ht="115.2" x14ac:dyDescent="0.3">
      <c r="A18" s="4" t="s">
        <v>24</v>
      </c>
      <c r="B18" s="4" t="s">
        <v>18</v>
      </c>
      <c r="C18" s="76" t="s">
        <v>84</v>
      </c>
      <c r="D18" s="67" t="s">
        <v>4</v>
      </c>
      <c r="E18" s="67" t="s">
        <v>5</v>
      </c>
      <c r="F18" s="67" t="s">
        <v>5</v>
      </c>
      <c r="G18" s="67" t="s">
        <v>4</v>
      </c>
      <c r="H18" s="67" t="s">
        <v>4</v>
      </c>
      <c r="I18" s="67" t="s">
        <v>5</v>
      </c>
      <c r="J18" s="67" t="s">
        <v>4</v>
      </c>
      <c r="K18" s="67" t="s">
        <v>4</v>
      </c>
      <c r="L18" s="67" t="s">
        <v>4</v>
      </c>
      <c r="M18" s="67" t="s">
        <v>4</v>
      </c>
      <c r="N18" s="67" t="s">
        <v>4</v>
      </c>
      <c r="O18" s="67" t="s">
        <v>4</v>
      </c>
      <c r="P18" s="67" t="s">
        <v>4</v>
      </c>
      <c r="Q18" s="67" t="s">
        <v>4</v>
      </c>
      <c r="R18" s="67" t="s">
        <v>4</v>
      </c>
      <c r="S18" s="67" t="s">
        <v>5</v>
      </c>
      <c r="T18" s="67" t="s">
        <v>4</v>
      </c>
      <c r="U18" s="67" t="s">
        <v>5</v>
      </c>
      <c r="V18" s="68" t="s">
        <v>4</v>
      </c>
      <c r="W18" s="4">
        <f t="shared" si="0"/>
        <v>2</v>
      </c>
      <c r="X18" s="4">
        <f t="shared" si="1"/>
        <v>11</v>
      </c>
      <c r="Y18" s="4" t="s">
        <v>64</v>
      </c>
    </row>
    <row r="19" spans="1:25" s="3" customFormat="1" ht="86.4" x14ac:dyDescent="0.3">
      <c r="A19" s="4" t="s">
        <v>24</v>
      </c>
      <c r="B19" s="4" t="s">
        <v>19</v>
      </c>
      <c r="C19" s="76" t="s">
        <v>85</v>
      </c>
      <c r="D19" s="67" t="s">
        <v>4</v>
      </c>
      <c r="E19" s="67" t="s">
        <v>5</v>
      </c>
      <c r="F19" s="67" t="s">
        <v>5</v>
      </c>
      <c r="G19" s="67" t="s">
        <v>4</v>
      </c>
      <c r="H19" s="67" t="s">
        <v>4</v>
      </c>
      <c r="I19" s="67" t="s">
        <v>4</v>
      </c>
      <c r="J19" s="67" t="s">
        <v>4</v>
      </c>
      <c r="K19" s="67" t="s">
        <v>4</v>
      </c>
      <c r="L19" s="67" t="s">
        <v>4</v>
      </c>
      <c r="M19" s="67" t="s">
        <v>4</v>
      </c>
      <c r="N19" s="67" t="s">
        <v>4</v>
      </c>
      <c r="O19" s="67" t="s">
        <v>4</v>
      </c>
      <c r="P19" s="67" t="s">
        <v>4</v>
      </c>
      <c r="Q19" s="67" t="s">
        <v>4</v>
      </c>
      <c r="R19" s="67" t="s">
        <v>4</v>
      </c>
      <c r="S19" s="67" t="s">
        <v>4</v>
      </c>
      <c r="T19" s="67" t="s">
        <v>4</v>
      </c>
      <c r="U19" s="67" t="s">
        <v>4</v>
      </c>
      <c r="V19" s="68" t="s">
        <v>4</v>
      </c>
      <c r="W19" s="4">
        <f t="shared" si="0"/>
        <v>3</v>
      </c>
      <c r="X19" s="4">
        <f t="shared" si="1"/>
        <v>13</v>
      </c>
      <c r="Y19" s="4"/>
    </row>
    <row r="20" spans="1:25" s="3" customFormat="1" ht="43.2" x14ac:dyDescent="0.3">
      <c r="A20" s="4" t="s">
        <v>24</v>
      </c>
      <c r="B20" s="4" t="s">
        <v>20</v>
      </c>
      <c r="C20" s="76" t="s">
        <v>86</v>
      </c>
      <c r="D20" s="67" t="s">
        <v>4</v>
      </c>
      <c r="E20" s="67" t="s">
        <v>5</v>
      </c>
      <c r="F20" s="67" t="s">
        <v>5</v>
      </c>
      <c r="G20" s="67" t="s">
        <v>4</v>
      </c>
      <c r="H20" s="67" t="s">
        <v>4</v>
      </c>
      <c r="I20" s="67" t="s">
        <v>4</v>
      </c>
      <c r="J20" s="67" t="s">
        <v>4</v>
      </c>
      <c r="K20" s="67" t="s">
        <v>4</v>
      </c>
      <c r="L20" s="67" t="s">
        <v>4</v>
      </c>
      <c r="M20" s="67" t="s">
        <v>4</v>
      </c>
      <c r="N20" s="67" t="s">
        <v>4</v>
      </c>
      <c r="O20" s="67" t="s">
        <v>4</v>
      </c>
      <c r="P20" s="67" t="s">
        <v>4</v>
      </c>
      <c r="Q20" s="67" t="s">
        <v>4</v>
      </c>
      <c r="R20" s="67" t="s">
        <v>4</v>
      </c>
      <c r="S20" s="67" t="s">
        <v>4</v>
      </c>
      <c r="T20" s="67" t="s">
        <v>4</v>
      </c>
      <c r="U20" s="67" t="s">
        <v>4</v>
      </c>
      <c r="V20" s="68" t="s">
        <v>4</v>
      </c>
      <c r="W20" s="4">
        <f t="shared" si="0"/>
        <v>3</v>
      </c>
      <c r="X20" s="4">
        <f t="shared" si="1"/>
        <v>13</v>
      </c>
      <c r="Y20" s="4"/>
    </row>
    <row r="21" spans="1:25" s="3" customFormat="1" ht="72" x14ac:dyDescent="0.3">
      <c r="A21" s="4" t="s">
        <v>24</v>
      </c>
      <c r="B21" s="4" t="s">
        <v>21</v>
      </c>
      <c r="C21" s="76" t="s">
        <v>87</v>
      </c>
      <c r="D21" s="67" t="s">
        <v>4</v>
      </c>
      <c r="E21" s="67" t="s">
        <v>5</v>
      </c>
      <c r="F21" s="67" t="s">
        <v>5</v>
      </c>
      <c r="G21" s="67" t="s">
        <v>4</v>
      </c>
      <c r="H21" s="67" t="s">
        <v>4</v>
      </c>
      <c r="I21" s="67" t="s">
        <v>4</v>
      </c>
      <c r="J21" s="67" t="s">
        <v>4</v>
      </c>
      <c r="K21" s="67" t="s">
        <v>4</v>
      </c>
      <c r="L21" s="67" t="s">
        <v>4</v>
      </c>
      <c r="M21" s="67" t="s">
        <v>4</v>
      </c>
      <c r="N21" s="67" t="s">
        <v>4</v>
      </c>
      <c r="O21" s="67" t="s">
        <v>4</v>
      </c>
      <c r="P21" s="67" t="s">
        <v>4</v>
      </c>
      <c r="Q21" s="67" t="s">
        <v>4</v>
      </c>
      <c r="R21" s="67" t="s">
        <v>4</v>
      </c>
      <c r="S21" s="67" t="s">
        <v>4</v>
      </c>
      <c r="T21" s="67" t="s">
        <v>4</v>
      </c>
      <c r="U21" s="67" t="s">
        <v>4</v>
      </c>
      <c r="V21" s="68" t="s">
        <v>4</v>
      </c>
      <c r="W21" s="4">
        <f t="shared" si="0"/>
        <v>3</v>
      </c>
      <c r="X21" s="4">
        <f t="shared" si="1"/>
        <v>13</v>
      </c>
      <c r="Y21" s="4"/>
    </row>
    <row r="22" spans="1:25" s="3" customFormat="1" ht="43.2" x14ac:dyDescent="0.3">
      <c r="A22" s="4" t="s">
        <v>24</v>
      </c>
      <c r="B22" s="4" t="s">
        <v>22</v>
      </c>
      <c r="C22" s="76" t="s">
        <v>88</v>
      </c>
      <c r="D22" s="67" t="s">
        <v>4</v>
      </c>
      <c r="E22" s="67" t="s">
        <v>5</v>
      </c>
      <c r="F22" s="67" t="s">
        <v>5</v>
      </c>
      <c r="G22" s="67" t="s">
        <v>4</v>
      </c>
      <c r="H22" s="67" t="s">
        <v>4</v>
      </c>
      <c r="I22" s="67" t="s">
        <v>4</v>
      </c>
      <c r="J22" s="67" t="s">
        <v>4</v>
      </c>
      <c r="K22" s="67" t="s">
        <v>4</v>
      </c>
      <c r="L22" s="67" t="s">
        <v>4</v>
      </c>
      <c r="M22" s="67" t="s">
        <v>4</v>
      </c>
      <c r="N22" s="67" t="s">
        <v>4</v>
      </c>
      <c r="O22" s="67" t="s">
        <v>4</v>
      </c>
      <c r="P22" s="67" t="s">
        <v>4</v>
      </c>
      <c r="Q22" s="67" t="s">
        <v>4</v>
      </c>
      <c r="R22" s="67" t="s">
        <v>4</v>
      </c>
      <c r="S22" s="67" t="s">
        <v>4</v>
      </c>
      <c r="T22" s="67" t="s">
        <v>4</v>
      </c>
      <c r="U22" s="67" t="s">
        <v>4</v>
      </c>
      <c r="V22" s="68" t="s">
        <v>4</v>
      </c>
      <c r="W22" s="4">
        <f t="shared" si="0"/>
        <v>3</v>
      </c>
      <c r="X22" s="4">
        <f t="shared" si="1"/>
        <v>13</v>
      </c>
      <c r="Y22" s="4"/>
    </row>
    <row r="23" spans="1:25" s="3" customFormat="1" ht="216" x14ac:dyDescent="0.3">
      <c r="A23" s="4" t="s">
        <v>24</v>
      </c>
      <c r="B23" s="4" t="s">
        <v>23</v>
      </c>
      <c r="C23" s="76" t="s">
        <v>89</v>
      </c>
      <c r="D23" s="67" t="s">
        <v>4</v>
      </c>
      <c r="E23" s="67" t="s">
        <v>5</v>
      </c>
      <c r="F23" s="67" t="s">
        <v>5</v>
      </c>
      <c r="G23" s="67" t="s">
        <v>5</v>
      </c>
      <c r="H23" s="67" t="s">
        <v>4</v>
      </c>
      <c r="I23" s="67" t="s">
        <v>4</v>
      </c>
      <c r="J23" s="67" t="s">
        <v>4</v>
      </c>
      <c r="K23" s="67" t="s">
        <v>4</v>
      </c>
      <c r="L23" s="67" t="s">
        <v>4</v>
      </c>
      <c r="M23" s="67" t="s">
        <v>4</v>
      </c>
      <c r="N23" s="67" t="s">
        <v>4</v>
      </c>
      <c r="O23" s="67" t="s">
        <v>4</v>
      </c>
      <c r="P23" s="67" t="s">
        <v>4</v>
      </c>
      <c r="Q23" s="67" t="s">
        <v>4</v>
      </c>
      <c r="R23" s="67" t="s">
        <v>4</v>
      </c>
      <c r="S23" s="67" t="s">
        <v>4</v>
      </c>
      <c r="T23" s="67" t="s">
        <v>4</v>
      </c>
      <c r="U23" s="67" t="s">
        <v>4</v>
      </c>
      <c r="V23" s="68" t="s">
        <v>4</v>
      </c>
      <c r="W23" s="4">
        <f t="shared" si="0"/>
        <v>2</v>
      </c>
      <c r="X23" s="4">
        <f t="shared" si="1"/>
        <v>13</v>
      </c>
      <c r="Y23" s="4" t="s">
        <v>65</v>
      </c>
    </row>
    <row r="24" spans="1:25" s="3" customFormat="1" ht="244.8" x14ac:dyDescent="0.3">
      <c r="A24" s="4" t="s">
        <v>25</v>
      </c>
      <c r="B24" s="5" t="s">
        <v>16</v>
      </c>
      <c r="C24" s="76" t="s">
        <v>90</v>
      </c>
      <c r="D24" s="67" t="s">
        <v>4</v>
      </c>
      <c r="E24" s="67" t="s">
        <v>5</v>
      </c>
      <c r="F24" s="67" t="s">
        <v>5</v>
      </c>
      <c r="G24" s="67" t="s">
        <v>4</v>
      </c>
      <c r="H24" s="67" t="s">
        <v>4</v>
      </c>
      <c r="I24" s="67" t="s">
        <v>5</v>
      </c>
      <c r="J24" s="67" t="s">
        <v>4</v>
      </c>
      <c r="K24" s="67" t="s">
        <v>4</v>
      </c>
      <c r="L24" s="67" t="s">
        <v>4</v>
      </c>
      <c r="M24" s="67" t="s">
        <v>4</v>
      </c>
      <c r="N24" s="67" t="s">
        <v>4</v>
      </c>
      <c r="O24" s="67" t="s">
        <v>4</v>
      </c>
      <c r="P24" s="67" t="s">
        <v>4</v>
      </c>
      <c r="Q24" s="67" t="s">
        <v>4</v>
      </c>
      <c r="R24" s="67" t="s">
        <v>4</v>
      </c>
      <c r="S24" s="67" t="s">
        <v>4</v>
      </c>
      <c r="T24" s="67" t="s">
        <v>4</v>
      </c>
      <c r="U24" s="67" t="s">
        <v>4</v>
      </c>
      <c r="V24" s="68" t="s">
        <v>4</v>
      </c>
      <c r="W24" s="4">
        <f t="shared" si="0"/>
        <v>2</v>
      </c>
      <c r="X24" s="4">
        <f t="shared" si="1"/>
        <v>13</v>
      </c>
      <c r="Y24" s="4" t="s">
        <v>186</v>
      </c>
    </row>
    <row r="25" spans="1:25" s="3" customFormat="1" ht="129.6" x14ac:dyDescent="0.3">
      <c r="A25" s="4" t="s">
        <v>25</v>
      </c>
      <c r="B25" s="4" t="s">
        <v>18</v>
      </c>
      <c r="C25" s="76" t="s">
        <v>91</v>
      </c>
      <c r="D25" s="67" t="s">
        <v>4</v>
      </c>
      <c r="E25" s="67" t="s">
        <v>5</v>
      </c>
      <c r="F25" s="67" t="s">
        <v>5</v>
      </c>
      <c r="G25" s="67" t="s">
        <v>4</v>
      </c>
      <c r="H25" s="67" t="s">
        <v>4</v>
      </c>
      <c r="I25" s="67" t="s">
        <v>5</v>
      </c>
      <c r="J25" s="67" t="s">
        <v>4</v>
      </c>
      <c r="K25" s="67" t="s">
        <v>4</v>
      </c>
      <c r="L25" s="67" t="s">
        <v>4</v>
      </c>
      <c r="M25" s="67" t="s">
        <v>4</v>
      </c>
      <c r="N25" s="67" t="s">
        <v>4</v>
      </c>
      <c r="O25" s="67" t="s">
        <v>4</v>
      </c>
      <c r="P25" s="67" t="s">
        <v>4</v>
      </c>
      <c r="Q25" s="67" t="s">
        <v>4</v>
      </c>
      <c r="R25" s="67" t="s">
        <v>4</v>
      </c>
      <c r="S25" s="67" t="s">
        <v>4</v>
      </c>
      <c r="T25" s="67" t="s">
        <v>4</v>
      </c>
      <c r="U25" s="67" t="s">
        <v>4</v>
      </c>
      <c r="V25" s="68" t="s">
        <v>4</v>
      </c>
      <c r="W25" s="4">
        <f t="shared" si="0"/>
        <v>2</v>
      </c>
      <c r="X25" s="4">
        <f t="shared" si="1"/>
        <v>13</v>
      </c>
      <c r="Y25" s="4" t="s">
        <v>187</v>
      </c>
    </row>
    <row r="26" spans="1:25" s="3" customFormat="1" ht="57.6" x14ac:dyDescent="0.3">
      <c r="A26" s="4" t="s">
        <v>25</v>
      </c>
      <c r="B26" s="4" t="s">
        <v>19</v>
      </c>
      <c r="C26" s="76" t="s">
        <v>92</v>
      </c>
      <c r="D26" s="67" t="s">
        <v>4</v>
      </c>
      <c r="E26" s="67" t="s">
        <v>5</v>
      </c>
      <c r="F26" s="67" t="s">
        <v>5</v>
      </c>
      <c r="G26" s="67" t="s">
        <v>4</v>
      </c>
      <c r="H26" s="67" t="s">
        <v>4</v>
      </c>
      <c r="I26" s="67" t="s">
        <v>4</v>
      </c>
      <c r="J26" s="67" t="s">
        <v>4</v>
      </c>
      <c r="K26" s="67" t="s">
        <v>4</v>
      </c>
      <c r="L26" s="67" t="s">
        <v>4</v>
      </c>
      <c r="M26" s="67" t="s">
        <v>4</v>
      </c>
      <c r="N26" s="67" t="s">
        <v>4</v>
      </c>
      <c r="O26" s="67" t="s">
        <v>4</v>
      </c>
      <c r="P26" s="67" t="s">
        <v>4</v>
      </c>
      <c r="Q26" s="67" t="s">
        <v>4</v>
      </c>
      <c r="R26" s="67" t="s">
        <v>4</v>
      </c>
      <c r="S26" s="67" t="s">
        <v>4</v>
      </c>
      <c r="T26" s="67" t="s">
        <v>4</v>
      </c>
      <c r="U26" s="67" t="s">
        <v>4</v>
      </c>
      <c r="V26" s="68" t="s">
        <v>4</v>
      </c>
      <c r="W26" s="4">
        <f t="shared" si="0"/>
        <v>3</v>
      </c>
      <c r="X26" s="4">
        <f t="shared" si="1"/>
        <v>13</v>
      </c>
      <c r="Y26" s="4"/>
    </row>
    <row r="27" spans="1:25" s="3" customFormat="1" ht="72" x14ac:dyDescent="0.3">
      <c r="A27" s="4" t="s">
        <v>25</v>
      </c>
      <c r="B27" s="4" t="s">
        <v>20</v>
      </c>
      <c r="C27" s="76" t="s">
        <v>93</v>
      </c>
      <c r="D27" s="67" t="s">
        <v>4</v>
      </c>
      <c r="E27" s="67" t="s">
        <v>5</v>
      </c>
      <c r="F27" s="67" t="s">
        <v>5</v>
      </c>
      <c r="G27" s="67" t="s">
        <v>4</v>
      </c>
      <c r="H27" s="67" t="s">
        <v>4</v>
      </c>
      <c r="I27" s="67" t="s">
        <v>5</v>
      </c>
      <c r="J27" s="67" t="s">
        <v>4</v>
      </c>
      <c r="K27" s="67" t="s">
        <v>4</v>
      </c>
      <c r="L27" s="67" t="s">
        <v>4</v>
      </c>
      <c r="M27" s="67" t="s">
        <v>4</v>
      </c>
      <c r="N27" s="67" t="s">
        <v>4</v>
      </c>
      <c r="O27" s="67" t="s">
        <v>5</v>
      </c>
      <c r="P27" s="67" t="s">
        <v>4</v>
      </c>
      <c r="Q27" s="67" t="s">
        <v>4</v>
      </c>
      <c r="R27" s="67" t="s">
        <v>4</v>
      </c>
      <c r="S27" s="67" t="s">
        <v>4</v>
      </c>
      <c r="T27" s="67" t="s">
        <v>4</v>
      </c>
      <c r="U27" s="67" t="s">
        <v>4</v>
      </c>
      <c r="V27" s="68" t="s">
        <v>4</v>
      </c>
      <c r="W27" s="4">
        <f t="shared" si="0"/>
        <v>2</v>
      </c>
      <c r="X27" s="4">
        <f t="shared" si="1"/>
        <v>12</v>
      </c>
      <c r="Y27" s="4" t="s">
        <v>66</v>
      </c>
    </row>
    <row r="28" spans="1:25" s="3" customFormat="1" ht="86.4" x14ac:dyDescent="0.3">
      <c r="A28" s="4" t="s">
        <v>25</v>
      </c>
      <c r="B28" s="4" t="s">
        <v>21</v>
      </c>
      <c r="C28" s="76" t="s">
        <v>94</v>
      </c>
      <c r="D28" s="67" t="s">
        <v>4</v>
      </c>
      <c r="E28" s="67" t="s">
        <v>5</v>
      </c>
      <c r="F28" s="67" t="s">
        <v>5</v>
      </c>
      <c r="G28" s="67" t="s">
        <v>4</v>
      </c>
      <c r="H28" s="67" t="s">
        <v>4</v>
      </c>
      <c r="I28" s="67" t="s">
        <v>5</v>
      </c>
      <c r="J28" s="67" t="s">
        <v>4</v>
      </c>
      <c r="K28" s="67" t="s">
        <v>4</v>
      </c>
      <c r="L28" s="67" t="s">
        <v>4</v>
      </c>
      <c r="M28" s="67" t="s">
        <v>4</v>
      </c>
      <c r="N28" s="67" t="s">
        <v>4</v>
      </c>
      <c r="O28" s="67" t="s">
        <v>4</v>
      </c>
      <c r="P28" s="67" t="s">
        <v>4</v>
      </c>
      <c r="Q28" s="67" t="s">
        <v>4</v>
      </c>
      <c r="R28" s="67" t="s">
        <v>4</v>
      </c>
      <c r="S28" s="67" t="s">
        <v>4</v>
      </c>
      <c r="T28" s="67" t="s">
        <v>4</v>
      </c>
      <c r="U28" s="67" t="s">
        <v>4</v>
      </c>
      <c r="V28" s="68" t="s">
        <v>4</v>
      </c>
      <c r="W28" s="4">
        <f t="shared" si="0"/>
        <v>2</v>
      </c>
      <c r="X28" s="4">
        <f t="shared" si="1"/>
        <v>13</v>
      </c>
      <c r="Y28" s="4" t="s">
        <v>188</v>
      </c>
    </row>
    <row r="29" spans="1:25" s="3" customFormat="1" ht="57.6" x14ac:dyDescent="0.3">
      <c r="A29" s="4" t="s">
        <v>25</v>
      </c>
      <c r="B29" s="4" t="s">
        <v>22</v>
      </c>
      <c r="C29" s="76" t="s">
        <v>95</v>
      </c>
      <c r="D29" s="67" t="s">
        <v>4</v>
      </c>
      <c r="E29" s="67" t="s">
        <v>5</v>
      </c>
      <c r="F29" s="67" t="s">
        <v>5</v>
      </c>
      <c r="G29" s="67" t="s">
        <v>4</v>
      </c>
      <c r="H29" s="67" t="s">
        <v>4</v>
      </c>
      <c r="I29" s="67" t="s">
        <v>4</v>
      </c>
      <c r="J29" s="67" t="s">
        <v>4</v>
      </c>
      <c r="K29" s="67" t="s">
        <v>4</v>
      </c>
      <c r="L29" s="67" t="s">
        <v>4</v>
      </c>
      <c r="M29" s="67" t="s">
        <v>4</v>
      </c>
      <c r="N29" s="67" t="s">
        <v>4</v>
      </c>
      <c r="O29" s="67" t="s">
        <v>4</v>
      </c>
      <c r="P29" s="67" t="s">
        <v>4</v>
      </c>
      <c r="Q29" s="67" t="s">
        <v>4</v>
      </c>
      <c r="R29" s="67" t="s">
        <v>4</v>
      </c>
      <c r="S29" s="67" t="s">
        <v>4</v>
      </c>
      <c r="T29" s="67" t="s">
        <v>4</v>
      </c>
      <c r="U29" s="67" t="s">
        <v>4</v>
      </c>
      <c r="V29" s="68" t="s">
        <v>4</v>
      </c>
      <c r="W29" s="4">
        <f t="shared" si="0"/>
        <v>3</v>
      </c>
      <c r="X29" s="4">
        <f t="shared" si="1"/>
        <v>13</v>
      </c>
      <c r="Y29" s="4"/>
    </row>
    <row r="30" spans="1:25" s="3" customFormat="1" ht="72" x14ac:dyDescent="0.3">
      <c r="A30" s="4" t="s">
        <v>26</v>
      </c>
      <c r="B30" s="4" t="s">
        <v>16</v>
      </c>
      <c r="C30" s="76" t="s">
        <v>96</v>
      </c>
      <c r="D30" s="67" t="s">
        <v>4</v>
      </c>
      <c r="E30" s="67" t="s">
        <v>5</v>
      </c>
      <c r="F30" s="67" t="s">
        <v>5</v>
      </c>
      <c r="G30" s="67" t="s">
        <v>4</v>
      </c>
      <c r="H30" s="67" t="s">
        <v>4</v>
      </c>
      <c r="I30" s="67" t="s">
        <v>4</v>
      </c>
      <c r="J30" s="67" t="s">
        <v>4</v>
      </c>
      <c r="K30" s="67" t="s">
        <v>4</v>
      </c>
      <c r="L30" s="67" t="s">
        <v>4</v>
      </c>
      <c r="M30" s="67" t="s">
        <v>4</v>
      </c>
      <c r="N30" s="67" t="s">
        <v>4</v>
      </c>
      <c r="O30" s="67" t="s">
        <v>4</v>
      </c>
      <c r="P30" s="67" t="s">
        <v>4</v>
      </c>
      <c r="Q30" s="67" t="s">
        <v>4</v>
      </c>
      <c r="R30" s="67" t="s">
        <v>4</v>
      </c>
      <c r="S30" s="67" t="s">
        <v>4</v>
      </c>
      <c r="T30" s="67" t="s">
        <v>4</v>
      </c>
      <c r="U30" s="67" t="s">
        <v>4</v>
      </c>
      <c r="V30" s="68" t="s">
        <v>4</v>
      </c>
      <c r="W30" s="4">
        <f t="shared" si="0"/>
        <v>3</v>
      </c>
      <c r="X30" s="4">
        <f t="shared" si="1"/>
        <v>13</v>
      </c>
      <c r="Y30" s="4" t="s">
        <v>189</v>
      </c>
    </row>
    <row r="31" spans="1:25" s="3" customFormat="1" ht="43.2" x14ac:dyDescent="0.3">
      <c r="A31" s="4" t="s">
        <v>31</v>
      </c>
      <c r="B31" s="4" t="s">
        <v>16</v>
      </c>
      <c r="C31" s="76" t="s">
        <v>97</v>
      </c>
      <c r="D31" s="67" t="s">
        <v>4</v>
      </c>
      <c r="E31" s="67" t="s">
        <v>5</v>
      </c>
      <c r="F31" s="67" t="s">
        <v>5</v>
      </c>
      <c r="G31" s="67" t="s">
        <v>4</v>
      </c>
      <c r="H31" s="67" t="s">
        <v>4</v>
      </c>
      <c r="I31" s="67" t="s">
        <v>4</v>
      </c>
      <c r="J31" s="67" t="s">
        <v>4</v>
      </c>
      <c r="K31" s="67" t="s">
        <v>4</v>
      </c>
      <c r="L31" s="67" t="s">
        <v>4</v>
      </c>
      <c r="M31" s="67" t="s">
        <v>4</v>
      </c>
      <c r="N31" s="67" t="s">
        <v>4</v>
      </c>
      <c r="O31" s="67" t="s">
        <v>4</v>
      </c>
      <c r="P31" s="67" t="s">
        <v>4</v>
      </c>
      <c r="Q31" s="67" t="s">
        <v>4</v>
      </c>
      <c r="R31" s="67" t="s">
        <v>4</v>
      </c>
      <c r="S31" s="67" t="s">
        <v>4</v>
      </c>
      <c r="T31" s="67" t="s">
        <v>4</v>
      </c>
      <c r="U31" s="67" t="s">
        <v>4</v>
      </c>
      <c r="V31" s="68" t="s">
        <v>4</v>
      </c>
      <c r="W31" s="4">
        <f t="shared" si="0"/>
        <v>3</v>
      </c>
      <c r="X31" s="4">
        <f t="shared" si="1"/>
        <v>13</v>
      </c>
      <c r="Y31" s="4"/>
    </row>
    <row r="32" spans="1:25" s="3" customFormat="1" ht="187.2" x14ac:dyDescent="0.3">
      <c r="A32" s="4" t="s">
        <v>32</v>
      </c>
      <c r="B32" s="4" t="s">
        <v>16</v>
      </c>
      <c r="C32" s="76" t="s">
        <v>98</v>
      </c>
      <c r="D32" s="67" t="s">
        <v>4</v>
      </c>
      <c r="E32" s="67" t="s">
        <v>5</v>
      </c>
      <c r="F32" s="67" t="s">
        <v>5</v>
      </c>
      <c r="G32" s="67" t="s">
        <v>4</v>
      </c>
      <c r="H32" s="67" t="s">
        <v>4</v>
      </c>
      <c r="I32" s="67" t="s">
        <v>4</v>
      </c>
      <c r="J32" s="67" t="s">
        <v>4</v>
      </c>
      <c r="K32" s="67" t="s">
        <v>4</v>
      </c>
      <c r="L32" s="67" t="s">
        <v>4</v>
      </c>
      <c r="M32" s="67" t="s">
        <v>4</v>
      </c>
      <c r="N32" s="67" t="s">
        <v>4</v>
      </c>
      <c r="O32" s="67" t="s">
        <v>4</v>
      </c>
      <c r="P32" s="67" t="s">
        <v>4</v>
      </c>
      <c r="Q32" s="67" t="s">
        <v>4</v>
      </c>
      <c r="R32" s="67" t="s">
        <v>5</v>
      </c>
      <c r="S32" s="67" t="s">
        <v>5</v>
      </c>
      <c r="T32" s="67" t="s">
        <v>4</v>
      </c>
      <c r="U32" s="67" t="s">
        <v>4</v>
      </c>
      <c r="V32" s="68" t="s">
        <v>4</v>
      </c>
      <c r="W32" s="4">
        <f t="shared" si="0"/>
        <v>3</v>
      </c>
      <c r="X32" s="4">
        <f t="shared" si="1"/>
        <v>11</v>
      </c>
      <c r="Y32" s="4" t="s">
        <v>190</v>
      </c>
    </row>
    <row r="33" spans="1:25" s="3" customFormat="1" ht="100.8" x14ac:dyDescent="0.3">
      <c r="A33" s="4" t="s">
        <v>32</v>
      </c>
      <c r="B33" s="4" t="s">
        <v>18</v>
      </c>
      <c r="C33" s="76" t="s">
        <v>99</v>
      </c>
      <c r="D33" s="67" t="s">
        <v>4</v>
      </c>
      <c r="E33" s="67" t="s">
        <v>5</v>
      </c>
      <c r="F33" s="67" t="s">
        <v>5</v>
      </c>
      <c r="G33" s="67" t="s">
        <v>4</v>
      </c>
      <c r="H33" s="67" t="s">
        <v>4</v>
      </c>
      <c r="I33" s="67" t="s">
        <v>4</v>
      </c>
      <c r="J33" s="67" t="s">
        <v>4</v>
      </c>
      <c r="K33" s="67" t="s">
        <v>4</v>
      </c>
      <c r="L33" s="67" t="s">
        <v>4</v>
      </c>
      <c r="M33" s="67" t="s">
        <v>4</v>
      </c>
      <c r="N33" s="67" t="s">
        <v>4</v>
      </c>
      <c r="O33" s="67" t="s">
        <v>4</v>
      </c>
      <c r="P33" s="67" t="s">
        <v>4</v>
      </c>
      <c r="Q33" s="67" t="s">
        <v>4</v>
      </c>
      <c r="R33" s="67" t="s">
        <v>4</v>
      </c>
      <c r="S33" s="67" t="s">
        <v>4</v>
      </c>
      <c r="T33" s="67" t="s">
        <v>4</v>
      </c>
      <c r="U33" s="67" t="s">
        <v>4</v>
      </c>
      <c r="V33" s="68" t="s">
        <v>4</v>
      </c>
      <c r="W33" s="4">
        <f t="shared" si="0"/>
        <v>3</v>
      </c>
      <c r="X33" s="4">
        <f t="shared" si="1"/>
        <v>13</v>
      </c>
      <c r="Y33" s="4"/>
    </row>
    <row r="34" spans="1:25" s="3" customFormat="1" ht="86.4" x14ac:dyDescent="0.3">
      <c r="A34" s="4" t="s">
        <v>32</v>
      </c>
      <c r="B34" s="4" t="s">
        <v>19</v>
      </c>
      <c r="C34" s="76" t="s">
        <v>100</v>
      </c>
      <c r="D34" s="67" t="s">
        <v>4</v>
      </c>
      <c r="E34" s="67" t="s">
        <v>5</v>
      </c>
      <c r="F34" s="67" t="s">
        <v>5</v>
      </c>
      <c r="G34" s="67" t="s">
        <v>4</v>
      </c>
      <c r="H34" s="67" t="s">
        <v>4</v>
      </c>
      <c r="I34" s="67" t="s">
        <v>4</v>
      </c>
      <c r="J34" s="67" t="s">
        <v>4</v>
      </c>
      <c r="K34" s="67" t="s">
        <v>4</v>
      </c>
      <c r="L34" s="67" t="s">
        <v>4</v>
      </c>
      <c r="M34" s="67" t="s">
        <v>4</v>
      </c>
      <c r="N34" s="67" t="s">
        <v>4</v>
      </c>
      <c r="O34" s="67" t="s">
        <v>4</v>
      </c>
      <c r="P34" s="67" t="s">
        <v>4</v>
      </c>
      <c r="Q34" s="67" t="s">
        <v>4</v>
      </c>
      <c r="R34" s="67" t="s">
        <v>4</v>
      </c>
      <c r="S34" s="67" t="s">
        <v>4</v>
      </c>
      <c r="T34" s="67" t="s">
        <v>4</v>
      </c>
      <c r="U34" s="67" t="s">
        <v>4</v>
      </c>
      <c r="V34" s="68" t="s">
        <v>4</v>
      </c>
      <c r="W34" s="4">
        <f t="shared" si="0"/>
        <v>3</v>
      </c>
      <c r="X34" s="4">
        <f t="shared" si="1"/>
        <v>13</v>
      </c>
      <c r="Y34" s="4"/>
    </row>
    <row r="35" spans="1:25" s="3" customFormat="1" ht="115.2" x14ac:dyDescent="0.3">
      <c r="A35" s="4" t="s">
        <v>33</v>
      </c>
      <c r="B35" s="4" t="s">
        <v>16</v>
      </c>
      <c r="C35" s="76" t="s">
        <v>101</v>
      </c>
      <c r="D35" s="67" t="s">
        <v>4</v>
      </c>
      <c r="E35" s="67" t="s">
        <v>5</v>
      </c>
      <c r="F35" s="67" t="s">
        <v>5</v>
      </c>
      <c r="G35" s="67" t="s">
        <v>4</v>
      </c>
      <c r="H35" s="67" t="s">
        <v>4</v>
      </c>
      <c r="I35" s="67" t="s">
        <v>4</v>
      </c>
      <c r="J35" s="67" t="s">
        <v>4</v>
      </c>
      <c r="K35" s="67" t="s">
        <v>4</v>
      </c>
      <c r="L35" s="67" t="s">
        <v>4</v>
      </c>
      <c r="M35" s="67" t="s">
        <v>4</v>
      </c>
      <c r="N35" s="67" t="s">
        <v>4</v>
      </c>
      <c r="O35" s="67" t="s">
        <v>4</v>
      </c>
      <c r="P35" s="67" t="s">
        <v>4</v>
      </c>
      <c r="Q35" s="67" t="s">
        <v>4</v>
      </c>
      <c r="R35" s="67" t="s">
        <v>4</v>
      </c>
      <c r="S35" s="67" t="s">
        <v>4</v>
      </c>
      <c r="T35" s="67" t="s">
        <v>4</v>
      </c>
      <c r="U35" s="67" t="s">
        <v>4</v>
      </c>
      <c r="V35" s="68" t="s">
        <v>4</v>
      </c>
      <c r="W35" s="4">
        <f t="shared" si="0"/>
        <v>3</v>
      </c>
      <c r="X35" s="4">
        <f t="shared" si="1"/>
        <v>13</v>
      </c>
      <c r="Y35" s="4"/>
    </row>
    <row r="36" spans="1:25" s="3" customFormat="1" ht="244.8" x14ac:dyDescent="0.3">
      <c r="A36" s="4" t="s">
        <v>33</v>
      </c>
      <c r="B36" s="4" t="s">
        <v>18</v>
      </c>
      <c r="C36" s="76" t="s">
        <v>102</v>
      </c>
      <c r="D36" s="67" t="s">
        <v>4</v>
      </c>
      <c r="E36" s="67" t="s">
        <v>5</v>
      </c>
      <c r="F36" s="67" t="s">
        <v>5</v>
      </c>
      <c r="G36" s="67" t="s">
        <v>4</v>
      </c>
      <c r="H36" s="67" t="s">
        <v>4</v>
      </c>
      <c r="I36" s="67" t="s">
        <v>4</v>
      </c>
      <c r="J36" s="67" t="s">
        <v>4</v>
      </c>
      <c r="K36" s="67" t="s">
        <v>4</v>
      </c>
      <c r="L36" s="67" t="s">
        <v>5</v>
      </c>
      <c r="M36" s="67" t="s">
        <v>4</v>
      </c>
      <c r="N36" s="67" t="s">
        <v>4</v>
      </c>
      <c r="O36" s="67" t="s">
        <v>4</v>
      </c>
      <c r="P36" s="67" t="s">
        <v>4</v>
      </c>
      <c r="Q36" s="67" t="s">
        <v>4</v>
      </c>
      <c r="R36" s="67" t="s">
        <v>4</v>
      </c>
      <c r="S36" s="67" t="s">
        <v>4</v>
      </c>
      <c r="T36" s="67" t="s">
        <v>4</v>
      </c>
      <c r="U36" s="67" t="s">
        <v>4</v>
      </c>
      <c r="V36" s="68" t="s">
        <v>4</v>
      </c>
      <c r="W36" s="4">
        <f t="shared" ref="W36:W56" si="2">3-(COUNTIF(G36:I36,"no"))</f>
        <v>3</v>
      </c>
      <c r="X36" s="4">
        <f t="shared" si="1"/>
        <v>12</v>
      </c>
      <c r="Y36" s="4" t="s">
        <v>67</v>
      </c>
    </row>
    <row r="37" spans="1:25" s="3" customFormat="1" ht="144" x14ac:dyDescent="0.3">
      <c r="A37" s="4" t="s">
        <v>33</v>
      </c>
      <c r="B37" s="4" t="s">
        <v>19</v>
      </c>
      <c r="C37" s="76" t="s">
        <v>103</v>
      </c>
      <c r="D37" s="67" t="s">
        <v>4</v>
      </c>
      <c r="E37" s="67" t="s">
        <v>5</v>
      </c>
      <c r="F37" s="67" t="s">
        <v>5</v>
      </c>
      <c r="G37" s="67" t="s">
        <v>4</v>
      </c>
      <c r="H37" s="67" t="s">
        <v>4</v>
      </c>
      <c r="I37" s="67" t="s">
        <v>4</v>
      </c>
      <c r="J37" s="67" t="s">
        <v>4</v>
      </c>
      <c r="K37" s="67" t="s">
        <v>4</v>
      </c>
      <c r="L37" s="67" t="s">
        <v>4</v>
      </c>
      <c r="M37" s="67" t="s">
        <v>4</v>
      </c>
      <c r="N37" s="67" t="s">
        <v>4</v>
      </c>
      <c r="O37" s="67" t="s">
        <v>4</v>
      </c>
      <c r="P37" s="67" t="s">
        <v>4</v>
      </c>
      <c r="Q37" s="67" t="s">
        <v>4</v>
      </c>
      <c r="R37" s="67" t="s">
        <v>4</v>
      </c>
      <c r="S37" s="67" t="s">
        <v>4</v>
      </c>
      <c r="T37" s="67" t="s">
        <v>4</v>
      </c>
      <c r="U37" s="67" t="s">
        <v>4</v>
      </c>
      <c r="V37" s="68" t="s">
        <v>4</v>
      </c>
      <c r="W37" s="4">
        <f t="shared" si="2"/>
        <v>3</v>
      </c>
      <c r="X37" s="4">
        <f t="shared" si="1"/>
        <v>13</v>
      </c>
      <c r="Y37" s="4"/>
    </row>
    <row r="38" spans="1:25" s="3" customFormat="1" ht="43.2" x14ac:dyDescent="0.3">
      <c r="A38" s="4" t="s">
        <v>33</v>
      </c>
      <c r="B38" s="4" t="s">
        <v>20</v>
      </c>
      <c r="C38" s="76" t="s">
        <v>104</v>
      </c>
      <c r="D38" s="67" t="s">
        <v>4</v>
      </c>
      <c r="E38" s="67" t="s">
        <v>5</v>
      </c>
      <c r="F38" s="67" t="s">
        <v>5</v>
      </c>
      <c r="G38" s="67" t="s">
        <v>4</v>
      </c>
      <c r="H38" s="67" t="s">
        <v>4</v>
      </c>
      <c r="I38" s="67" t="s">
        <v>4</v>
      </c>
      <c r="J38" s="67" t="s">
        <v>4</v>
      </c>
      <c r="K38" s="67" t="s">
        <v>4</v>
      </c>
      <c r="L38" s="67" t="s">
        <v>4</v>
      </c>
      <c r="M38" s="67" t="s">
        <v>4</v>
      </c>
      <c r="N38" s="67" t="s">
        <v>4</v>
      </c>
      <c r="O38" s="67" t="s">
        <v>4</v>
      </c>
      <c r="P38" s="67" t="s">
        <v>4</v>
      </c>
      <c r="Q38" s="67" t="s">
        <v>4</v>
      </c>
      <c r="R38" s="67" t="s">
        <v>4</v>
      </c>
      <c r="S38" s="67" t="s">
        <v>4</v>
      </c>
      <c r="T38" s="67" t="s">
        <v>4</v>
      </c>
      <c r="U38" s="67" t="s">
        <v>4</v>
      </c>
      <c r="V38" s="68" t="s">
        <v>4</v>
      </c>
      <c r="W38" s="4">
        <f t="shared" si="2"/>
        <v>3</v>
      </c>
      <c r="X38" s="4">
        <f t="shared" si="1"/>
        <v>13</v>
      </c>
      <c r="Y38" s="4"/>
    </row>
    <row r="39" spans="1:25" s="3" customFormat="1" ht="86.4" x14ac:dyDescent="0.3">
      <c r="A39" s="4" t="s">
        <v>33</v>
      </c>
      <c r="B39" s="4" t="s">
        <v>21</v>
      </c>
      <c r="C39" s="76" t="s">
        <v>105</v>
      </c>
      <c r="D39" s="67" t="s">
        <v>4</v>
      </c>
      <c r="E39" s="67" t="s">
        <v>5</v>
      </c>
      <c r="F39" s="67" t="s">
        <v>5</v>
      </c>
      <c r="G39" s="67" t="s">
        <v>4</v>
      </c>
      <c r="H39" s="67" t="s">
        <v>4</v>
      </c>
      <c r="I39" s="67" t="s">
        <v>4</v>
      </c>
      <c r="J39" s="67" t="s">
        <v>4</v>
      </c>
      <c r="K39" s="67" t="s">
        <v>4</v>
      </c>
      <c r="L39" s="67" t="s">
        <v>4</v>
      </c>
      <c r="M39" s="67" t="s">
        <v>4</v>
      </c>
      <c r="N39" s="67" t="s">
        <v>4</v>
      </c>
      <c r="O39" s="67" t="s">
        <v>4</v>
      </c>
      <c r="P39" s="67" t="s">
        <v>4</v>
      </c>
      <c r="Q39" s="67" t="s">
        <v>4</v>
      </c>
      <c r="R39" s="67" t="s">
        <v>4</v>
      </c>
      <c r="S39" s="67" t="s">
        <v>4</v>
      </c>
      <c r="T39" s="67" t="s">
        <v>4</v>
      </c>
      <c r="U39" s="67" t="s">
        <v>4</v>
      </c>
      <c r="V39" s="68" t="s">
        <v>4</v>
      </c>
      <c r="W39" s="4">
        <f t="shared" si="2"/>
        <v>3</v>
      </c>
      <c r="X39" s="4">
        <f t="shared" si="1"/>
        <v>13</v>
      </c>
      <c r="Y39" s="4"/>
    </row>
    <row r="40" spans="1:25" s="3" customFormat="1" ht="100.8" x14ac:dyDescent="0.3">
      <c r="A40" s="4" t="s">
        <v>33</v>
      </c>
      <c r="B40" s="4" t="s">
        <v>22</v>
      </c>
      <c r="C40" s="76" t="s">
        <v>106</v>
      </c>
      <c r="D40" s="67" t="s">
        <v>4</v>
      </c>
      <c r="E40" s="67" t="s">
        <v>5</v>
      </c>
      <c r="F40" s="67" t="s">
        <v>5</v>
      </c>
      <c r="G40" s="67" t="s">
        <v>4</v>
      </c>
      <c r="H40" s="67" t="s">
        <v>4</v>
      </c>
      <c r="I40" s="67" t="s">
        <v>4</v>
      </c>
      <c r="J40" s="67" t="s">
        <v>4</v>
      </c>
      <c r="K40" s="67" t="s">
        <v>4</v>
      </c>
      <c r="L40" s="67" t="s">
        <v>4</v>
      </c>
      <c r="M40" s="67" t="s">
        <v>4</v>
      </c>
      <c r="N40" s="67" t="s">
        <v>4</v>
      </c>
      <c r="O40" s="67" t="s">
        <v>4</v>
      </c>
      <c r="P40" s="67" t="s">
        <v>4</v>
      </c>
      <c r="Q40" s="67" t="s">
        <v>4</v>
      </c>
      <c r="R40" s="67" t="s">
        <v>4</v>
      </c>
      <c r="S40" s="67" t="s">
        <v>4</v>
      </c>
      <c r="T40" s="67" t="s">
        <v>4</v>
      </c>
      <c r="U40" s="67" t="s">
        <v>4</v>
      </c>
      <c r="V40" s="68" t="s">
        <v>4</v>
      </c>
      <c r="W40" s="4">
        <f t="shared" si="2"/>
        <v>3</v>
      </c>
      <c r="X40" s="4">
        <f t="shared" si="1"/>
        <v>13</v>
      </c>
      <c r="Y40" s="4"/>
    </row>
    <row r="41" spans="1:25" s="3" customFormat="1" ht="115.2" x14ac:dyDescent="0.3">
      <c r="A41" s="4" t="s">
        <v>34</v>
      </c>
      <c r="B41" s="4" t="s">
        <v>16</v>
      </c>
      <c r="C41" s="76" t="s">
        <v>107</v>
      </c>
      <c r="D41" s="67" t="s">
        <v>4</v>
      </c>
      <c r="E41" s="67" t="s">
        <v>5</v>
      </c>
      <c r="F41" s="67" t="s">
        <v>5</v>
      </c>
      <c r="G41" s="67" t="s">
        <v>4</v>
      </c>
      <c r="H41" s="67" t="s">
        <v>4</v>
      </c>
      <c r="I41" s="67" t="s">
        <v>4</v>
      </c>
      <c r="J41" s="67" t="s">
        <v>4</v>
      </c>
      <c r="K41" s="67" t="s">
        <v>4</v>
      </c>
      <c r="L41" s="67" t="s">
        <v>4</v>
      </c>
      <c r="M41" s="67" t="s">
        <v>4</v>
      </c>
      <c r="N41" s="67" t="s">
        <v>4</v>
      </c>
      <c r="O41" s="67" t="s">
        <v>4</v>
      </c>
      <c r="P41" s="67" t="s">
        <v>4</v>
      </c>
      <c r="Q41" s="67" t="s">
        <v>4</v>
      </c>
      <c r="R41" s="67" t="s">
        <v>4</v>
      </c>
      <c r="S41" s="67" t="s">
        <v>4</v>
      </c>
      <c r="T41" s="67" t="s">
        <v>4</v>
      </c>
      <c r="U41" s="67" t="s">
        <v>4</v>
      </c>
      <c r="V41" s="68" t="s">
        <v>4</v>
      </c>
      <c r="W41" s="4">
        <f t="shared" si="2"/>
        <v>3</v>
      </c>
      <c r="X41" s="4">
        <f t="shared" si="1"/>
        <v>13</v>
      </c>
      <c r="Y41" s="4"/>
    </row>
    <row r="42" spans="1:25" s="3" customFormat="1" ht="259.2" x14ac:dyDescent="0.3">
      <c r="A42" s="4" t="s">
        <v>34</v>
      </c>
      <c r="B42" s="4" t="s">
        <v>18</v>
      </c>
      <c r="C42" s="76" t="s">
        <v>108</v>
      </c>
      <c r="D42" s="67" t="s">
        <v>4</v>
      </c>
      <c r="E42" s="67" t="s">
        <v>5</v>
      </c>
      <c r="F42" s="67" t="s">
        <v>5</v>
      </c>
      <c r="G42" s="67" t="s">
        <v>4</v>
      </c>
      <c r="H42" s="67" t="s">
        <v>4</v>
      </c>
      <c r="I42" s="67" t="s">
        <v>4</v>
      </c>
      <c r="J42" s="67" t="s">
        <v>4</v>
      </c>
      <c r="K42" s="67" t="s">
        <v>4</v>
      </c>
      <c r="L42" s="67" t="s">
        <v>5</v>
      </c>
      <c r="M42" s="67" t="s">
        <v>4</v>
      </c>
      <c r="N42" s="67" t="s">
        <v>4</v>
      </c>
      <c r="O42" s="67" t="s">
        <v>4</v>
      </c>
      <c r="P42" s="67" t="s">
        <v>4</v>
      </c>
      <c r="Q42" s="67" t="s">
        <v>4</v>
      </c>
      <c r="R42" s="67" t="s">
        <v>4</v>
      </c>
      <c r="S42" s="67" t="s">
        <v>4</v>
      </c>
      <c r="T42" s="67" t="s">
        <v>4</v>
      </c>
      <c r="U42" s="67" t="s">
        <v>4</v>
      </c>
      <c r="V42" s="68" t="s">
        <v>4</v>
      </c>
      <c r="W42" s="4">
        <f t="shared" si="2"/>
        <v>3</v>
      </c>
      <c r="X42" s="4">
        <f t="shared" si="1"/>
        <v>12</v>
      </c>
      <c r="Y42" s="4" t="s">
        <v>67</v>
      </c>
    </row>
    <row r="43" spans="1:25" s="3" customFormat="1" ht="201.6" x14ac:dyDescent="0.3">
      <c r="A43" s="4" t="s">
        <v>34</v>
      </c>
      <c r="B43" s="4" t="s">
        <v>19</v>
      </c>
      <c r="C43" s="76" t="s">
        <v>109</v>
      </c>
      <c r="D43" s="67" t="s">
        <v>4</v>
      </c>
      <c r="E43" s="67" t="s">
        <v>5</v>
      </c>
      <c r="F43" s="67" t="s">
        <v>5</v>
      </c>
      <c r="G43" s="67" t="s">
        <v>4</v>
      </c>
      <c r="H43" s="67" t="s">
        <v>4</v>
      </c>
      <c r="I43" s="67" t="s">
        <v>4</v>
      </c>
      <c r="J43" s="67" t="s">
        <v>4</v>
      </c>
      <c r="K43" s="67" t="s">
        <v>4</v>
      </c>
      <c r="L43" s="67" t="s">
        <v>4</v>
      </c>
      <c r="M43" s="67" t="s">
        <v>4</v>
      </c>
      <c r="N43" s="67" t="s">
        <v>4</v>
      </c>
      <c r="O43" s="67" t="s">
        <v>4</v>
      </c>
      <c r="P43" s="67" t="s">
        <v>4</v>
      </c>
      <c r="Q43" s="67" t="s">
        <v>4</v>
      </c>
      <c r="R43" s="67" t="s">
        <v>4</v>
      </c>
      <c r="S43" s="67" t="s">
        <v>4</v>
      </c>
      <c r="T43" s="67" t="s">
        <v>4</v>
      </c>
      <c r="U43" s="67" t="s">
        <v>4</v>
      </c>
      <c r="V43" s="68" t="s">
        <v>4</v>
      </c>
      <c r="W43" s="4">
        <f t="shared" si="2"/>
        <v>3</v>
      </c>
      <c r="X43" s="4">
        <f t="shared" si="1"/>
        <v>13</v>
      </c>
      <c r="Y43" s="4"/>
    </row>
    <row r="44" spans="1:25" s="3" customFormat="1" ht="43.2" x14ac:dyDescent="0.3">
      <c r="A44" s="4" t="s">
        <v>34</v>
      </c>
      <c r="B44" s="4" t="s">
        <v>20</v>
      </c>
      <c r="C44" s="76" t="s">
        <v>110</v>
      </c>
      <c r="D44" s="67" t="s">
        <v>4</v>
      </c>
      <c r="E44" s="67" t="s">
        <v>5</v>
      </c>
      <c r="F44" s="67" t="s">
        <v>5</v>
      </c>
      <c r="G44" s="67" t="s">
        <v>4</v>
      </c>
      <c r="H44" s="67" t="s">
        <v>4</v>
      </c>
      <c r="I44" s="67" t="s">
        <v>4</v>
      </c>
      <c r="J44" s="67" t="s">
        <v>4</v>
      </c>
      <c r="K44" s="67" t="s">
        <v>4</v>
      </c>
      <c r="L44" s="67" t="s">
        <v>4</v>
      </c>
      <c r="M44" s="67" t="s">
        <v>4</v>
      </c>
      <c r="N44" s="67" t="s">
        <v>4</v>
      </c>
      <c r="O44" s="67" t="s">
        <v>4</v>
      </c>
      <c r="P44" s="67" t="s">
        <v>4</v>
      </c>
      <c r="Q44" s="67" t="s">
        <v>4</v>
      </c>
      <c r="R44" s="67" t="s">
        <v>4</v>
      </c>
      <c r="S44" s="67" t="s">
        <v>4</v>
      </c>
      <c r="T44" s="67" t="s">
        <v>4</v>
      </c>
      <c r="U44" s="67" t="s">
        <v>4</v>
      </c>
      <c r="V44" s="68" t="s">
        <v>4</v>
      </c>
      <c r="W44" s="4">
        <f t="shared" si="2"/>
        <v>3</v>
      </c>
      <c r="X44" s="4">
        <f t="shared" si="1"/>
        <v>13</v>
      </c>
      <c r="Y44" s="4"/>
    </row>
    <row r="45" spans="1:25" s="3" customFormat="1" ht="158.4" x14ac:dyDescent="0.3">
      <c r="A45" s="4" t="s">
        <v>34</v>
      </c>
      <c r="B45" s="4" t="s">
        <v>21</v>
      </c>
      <c r="C45" s="76" t="s">
        <v>111</v>
      </c>
      <c r="D45" s="67" t="s">
        <v>4</v>
      </c>
      <c r="E45" s="67" t="s">
        <v>5</v>
      </c>
      <c r="F45" s="67" t="s">
        <v>5</v>
      </c>
      <c r="G45" s="67" t="s">
        <v>4</v>
      </c>
      <c r="H45" s="67" t="s">
        <v>4</v>
      </c>
      <c r="I45" s="67" t="s">
        <v>5</v>
      </c>
      <c r="J45" s="67" t="s">
        <v>4</v>
      </c>
      <c r="K45" s="67" t="s">
        <v>4</v>
      </c>
      <c r="L45" s="67" t="s">
        <v>4</v>
      </c>
      <c r="M45" s="67" t="s">
        <v>4</v>
      </c>
      <c r="N45" s="67" t="s">
        <v>4</v>
      </c>
      <c r="O45" s="67" t="s">
        <v>4</v>
      </c>
      <c r="P45" s="67" t="s">
        <v>4</v>
      </c>
      <c r="Q45" s="67" t="s">
        <v>4</v>
      </c>
      <c r="R45" s="67" t="s">
        <v>4</v>
      </c>
      <c r="S45" s="67" t="s">
        <v>4</v>
      </c>
      <c r="T45" s="67" t="s">
        <v>4</v>
      </c>
      <c r="U45" s="67" t="s">
        <v>4</v>
      </c>
      <c r="V45" s="68" t="s">
        <v>4</v>
      </c>
      <c r="W45" s="4">
        <f t="shared" si="2"/>
        <v>2</v>
      </c>
      <c r="X45" s="4">
        <f t="shared" si="1"/>
        <v>13</v>
      </c>
      <c r="Y45" s="4" t="s">
        <v>191</v>
      </c>
    </row>
    <row r="46" spans="1:25" s="3" customFormat="1" ht="230.4" x14ac:dyDescent="0.3">
      <c r="A46" s="4" t="s">
        <v>35</v>
      </c>
      <c r="B46" s="4" t="s">
        <v>16</v>
      </c>
      <c r="C46" s="76" t="s">
        <v>112</v>
      </c>
      <c r="D46" s="73" t="s">
        <v>4</v>
      </c>
      <c r="E46" s="73" t="s">
        <v>5</v>
      </c>
      <c r="F46" s="73" t="s">
        <v>5</v>
      </c>
      <c r="G46" s="73" t="s">
        <v>4</v>
      </c>
      <c r="H46" s="73" t="s">
        <v>4</v>
      </c>
      <c r="I46" s="73" t="s">
        <v>4</v>
      </c>
      <c r="J46" s="73" t="s">
        <v>4</v>
      </c>
      <c r="K46" s="73" t="s">
        <v>4</v>
      </c>
      <c r="L46" s="73" t="s">
        <v>4</v>
      </c>
      <c r="M46" s="73" t="s">
        <v>4</v>
      </c>
      <c r="N46" s="73" t="s">
        <v>4</v>
      </c>
      <c r="O46" s="73" t="s">
        <v>4</v>
      </c>
      <c r="P46" s="73" t="s">
        <v>4</v>
      </c>
      <c r="Q46" s="73" t="s">
        <v>4</v>
      </c>
      <c r="R46" s="73" t="s">
        <v>4</v>
      </c>
      <c r="S46" s="73" t="s">
        <v>4</v>
      </c>
      <c r="T46" s="73" t="s">
        <v>4</v>
      </c>
      <c r="U46" s="73" t="s">
        <v>4</v>
      </c>
      <c r="V46" s="74" t="s">
        <v>4</v>
      </c>
      <c r="W46" s="75">
        <f t="shared" si="2"/>
        <v>3</v>
      </c>
      <c r="X46" s="4">
        <f t="shared" si="1"/>
        <v>13</v>
      </c>
      <c r="Y46" s="76" t="s">
        <v>68</v>
      </c>
    </row>
    <row r="47" spans="1:25" s="3" customFormat="1" ht="172.8" x14ac:dyDescent="0.3">
      <c r="A47" s="4" t="s">
        <v>35</v>
      </c>
      <c r="B47" s="4" t="s">
        <v>29</v>
      </c>
      <c r="C47" s="76" t="s">
        <v>113</v>
      </c>
      <c r="D47" s="73" t="s">
        <v>4</v>
      </c>
      <c r="E47" s="73" t="s">
        <v>5</v>
      </c>
      <c r="F47" s="73" t="s">
        <v>5</v>
      </c>
      <c r="G47" s="73" t="s">
        <v>4</v>
      </c>
      <c r="H47" s="73" t="s">
        <v>4</v>
      </c>
      <c r="I47" s="73" t="s">
        <v>4</v>
      </c>
      <c r="J47" s="73" t="s">
        <v>4</v>
      </c>
      <c r="K47" s="73" t="s">
        <v>4</v>
      </c>
      <c r="L47" s="73" t="s">
        <v>4</v>
      </c>
      <c r="M47" s="73" t="s">
        <v>4</v>
      </c>
      <c r="N47" s="73" t="s">
        <v>4</v>
      </c>
      <c r="O47" s="73" t="s">
        <v>4</v>
      </c>
      <c r="P47" s="73" t="s">
        <v>4</v>
      </c>
      <c r="Q47" s="73" t="s">
        <v>4</v>
      </c>
      <c r="R47" s="73" t="s">
        <v>4</v>
      </c>
      <c r="S47" s="73" t="s">
        <v>4</v>
      </c>
      <c r="T47" s="73" t="s">
        <v>4</v>
      </c>
      <c r="U47" s="73" t="s">
        <v>4</v>
      </c>
      <c r="V47" s="74" t="s">
        <v>4</v>
      </c>
      <c r="W47" s="75">
        <f t="shared" si="2"/>
        <v>3</v>
      </c>
      <c r="X47" s="4">
        <f t="shared" si="1"/>
        <v>13</v>
      </c>
      <c r="Y47" s="75"/>
    </row>
    <row r="48" spans="1:25" s="3" customFormat="1" ht="201.6" x14ac:dyDescent="0.3">
      <c r="A48" s="4" t="s">
        <v>35</v>
      </c>
      <c r="B48" s="4" t="s">
        <v>30</v>
      </c>
      <c r="C48" s="76" t="s">
        <v>114</v>
      </c>
      <c r="D48" s="73" t="s">
        <v>4</v>
      </c>
      <c r="E48" s="73" t="s">
        <v>5</v>
      </c>
      <c r="F48" s="73" t="s">
        <v>5</v>
      </c>
      <c r="G48" s="73" t="s">
        <v>4</v>
      </c>
      <c r="H48" s="73" t="s">
        <v>4</v>
      </c>
      <c r="I48" s="73" t="s">
        <v>4</v>
      </c>
      <c r="J48" s="73" t="s">
        <v>4</v>
      </c>
      <c r="K48" s="73" t="s">
        <v>4</v>
      </c>
      <c r="L48" s="73" t="s">
        <v>4</v>
      </c>
      <c r="M48" s="73" t="s">
        <v>4</v>
      </c>
      <c r="N48" s="73" t="s">
        <v>4</v>
      </c>
      <c r="O48" s="73" t="s">
        <v>4</v>
      </c>
      <c r="P48" s="73" t="s">
        <v>4</v>
      </c>
      <c r="Q48" s="73" t="s">
        <v>4</v>
      </c>
      <c r="R48" s="73" t="s">
        <v>4</v>
      </c>
      <c r="S48" s="73" t="s">
        <v>4</v>
      </c>
      <c r="T48" s="73" t="s">
        <v>4</v>
      </c>
      <c r="U48" s="73" t="s">
        <v>4</v>
      </c>
      <c r="V48" s="74" t="s">
        <v>4</v>
      </c>
      <c r="W48" s="75">
        <f t="shared" si="2"/>
        <v>3</v>
      </c>
      <c r="X48" s="4">
        <f t="shared" si="1"/>
        <v>13</v>
      </c>
      <c r="Y48" s="75"/>
    </row>
    <row r="49" spans="1:25" s="3" customFormat="1" ht="100.8" x14ac:dyDescent="0.3">
      <c r="A49" s="4" t="s">
        <v>35</v>
      </c>
      <c r="B49" s="4" t="s">
        <v>18</v>
      </c>
      <c r="C49" s="76" t="s">
        <v>115</v>
      </c>
      <c r="D49" s="73" t="s">
        <v>4</v>
      </c>
      <c r="E49" s="73" t="s">
        <v>5</v>
      </c>
      <c r="F49" s="73" t="s">
        <v>5</v>
      </c>
      <c r="G49" s="73" t="s">
        <v>4</v>
      </c>
      <c r="H49" s="73" t="s">
        <v>4</v>
      </c>
      <c r="I49" s="73" t="s">
        <v>4</v>
      </c>
      <c r="J49" s="73" t="s">
        <v>4</v>
      </c>
      <c r="K49" s="73" t="s">
        <v>4</v>
      </c>
      <c r="L49" s="73" t="s">
        <v>4</v>
      </c>
      <c r="M49" s="73" t="s">
        <v>4</v>
      </c>
      <c r="N49" s="73" t="s">
        <v>4</v>
      </c>
      <c r="O49" s="73" t="s">
        <v>4</v>
      </c>
      <c r="P49" s="73" t="s">
        <v>4</v>
      </c>
      <c r="Q49" s="73" t="s">
        <v>4</v>
      </c>
      <c r="R49" s="73" t="s">
        <v>4</v>
      </c>
      <c r="S49" s="73" t="s">
        <v>4</v>
      </c>
      <c r="T49" s="73" t="s">
        <v>4</v>
      </c>
      <c r="U49" s="73" t="s">
        <v>4</v>
      </c>
      <c r="V49" s="74" t="s">
        <v>4</v>
      </c>
      <c r="W49" s="75">
        <f t="shared" si="2"/>
        <v>3</v>
      </c>
      <c r="X49" s="4">
        <f t="shared" si="1"/>
        <v>13</v>
      </c>
      <c r="Y49" s="76"/>
    </row>
    <row r="50" spans="1:25" s="3" customFormat="1" ht="158.4" x14ac:dyDescent="0.3">
      <c r="A50" s="4" t="s">
        <v>35</v>
      </c>
      <c r="B50" s="4" t="s">
        <v>19</v>
      </c>
      <c r="C50" s="76" t="s">
        <v>116</v>
      </c>
      <c r="D50" s="73" t="s">
        <v>4</v>
      </c>
      <c r="E50" s="73" t="s">
        <v>5</v>
      </c>
      <c r="F50" s="73" t="s">
        <v>5</v>
      </c>
      <c r="G50" s="73" t="s">
        <v>4</v>
      </c>
      <c r="H50" s="73" t="s">
        <v>4</v>
      </c>
      <c r="I50" s="73" t="s">
        <v>4</v>
      </c>
      <c r="J50" s="73" t="s">
        <v>4</v>
      </c>
      <c r="K50" s="73" t="s">
        <v>4</v>
      </c>
      <c r="L50" s="73" t="s">
        <v>4</v>
      </c>
      <c r="M50" s="73" t="s">
        <v>4</v>
      </c>
      <c r="N50" s="73" t="s">
        <v>4</v>
      </c>
      <c r="O50" s="73" t="s">
        <v>4</v>
      </c>
      <c r="P50" s="73" t="s">
        <v>4</v>
      </c>
      <c r="Q50" s="73" t="s">
        <v>4</v>
      </c>
      <c r="R50" s="73" t="s">
        <v>4</v>
      </c>
      <c r="S50" s="73" t="s">
        <v>4</v>
      </c>
      <c r="T50" s="73" t="s">
        <v>4</v>
      </c>
      <c r="U50" s="73" t="s">
        <v>4</v>
      </c>
      <c r="V50" s="74" t="s">
        <v>4</v>
      </c>
      <c r="W50" s="75">
        <f t="shared" si="2"/>
        <v>3</v>
      </c>
      <c r="X50" s="4">
        <f t="shared" si="1"/>
        <v>13</v>
      </c>
      <c r="Y50" s="75"/>
    </row>
    <row r="51" spans="1:25" s="3" customFormat="1" ht="409.6" x14ac:dyDescent="0.3">
      <c r="A51" s="4" t="s">
        <v>35</v>
      </c>
      <c r="B51" s="4" t="s">
        <v>20</v>
      </c>
      <c r="C51" s="76" t="s">
        <v>117</v>
      </c>
      <c r="D51" s="73" t="s">
        <v>4</v>
      </c>
      <c r="E51" s="73" t="s">
        <v>5</v>
      </c>
      <c r="F51" s="73" t="s">
        <v>5</v>
      </c>
      <c r="G51" s="73" t="s">
        <v>4</v>
      </c>
      <c r="H51" s="73" t="s">
        <v>4</v>
      </c>
      <c r="I51" s="73" t="s">
        <v>4</v>
      </c>
      <c r="J51" s="73" t="s">
        <v>4</v>
      </c>
      <c r="K51" s="73" t="s">
        <v>4</v>
      </c>
      <c r="L51" s="73" t="s">
        <v>4</v>
      </c>
      <c r="M51" s="73" t="s">
        <v>4</v>
      </c>
      <c r="N51" s="73" t="s">
        <v>4</v>
      </c>
      <c r="O51" s="73" t="s">
        <v>4</v>
      </c>
      <c r="P51" s="73" t="s">
        <v>4</v>
      </c>
      <c r="Q51" s="73" t="s">
        <v>4</v>
      </c>
      <c r="R51" s="73" t="s">
        <v>4</v>
      </c>
      <c r="S51" s="73" t="s">
        <v>4</v>
      </c>
      <c r="T51" s="73" t="s">
        <v>4</v>
      </c>
      <c r="U51" s="73" t="s">
        <v>4</v>
      </c>
      <c r="V51" s="74" t="s">
        <v>4</v>
      </c>
      <c r="W51" s="75">
        <f t="shared" si="2"/>
        <v>3</v>
      </c>
      <c r="X51" s="4">
        <f t="shared" si="1"/>
        <v>13</v>
      </c>
      <c r="Y51" s="75"/>
    </row>
    <row r="52" spans="1:25" s="3" customFormat="1" ht="86.4" x14ac:dyDescent="0.3">
      <c r="A52" s="4" t="s">
        <v>35</v>
      </c>
      <c r="B52" s="4" t="s">
        <v>21</v>
      </c>
      <c r="C52" s="76" t="s">
        <v>118</v>
      </c>
      <c r="D52" s="73" t="s">
        <v>4</v>
      </c>
      <c r="E52" s="73" t="s">
        <v>5</v>
      </c>
      <c r="F52" s="73" t="s">
        <v>5</v>
      </c>
      <c r="G52" s="73" t="s">
        <v>4</v>
      </c>
      <c r="H52" s="73" t="s">
        <v>4</v>
      </c>
      <c r="I52" s="73" t="s">
        <v>4</v>
      </c>
      <c r="J52" s="73" t="s">
        <v>4</v>
      </c>
      <c r="K52" s="73" t="s">
        <v>4</v>
      </c>
      <c r="L52" s="73" t="s">
        <v>4</v>
      </c>
      <c r="M52" s="73" t="s">
        <v>4</v>
      </c>
      <c r="N52" s="73" t="s">
        <v>4</v>
      </c>
      <c r="O52" s="73" t="s">
        <v>4</v>
      </c>
      <c r="P52" s="73" t="s">
        <v>4</v>
      </c>
      <c r="Q52" s="73" t="s">
        <v>4</v>
      </c>
      <c r="R52" s="73" t="s">
        <v>4</v>
      </c>
      <c r="S52" s="73" t="s">
        <v>4</v>
      </c>
      <c r="T52" s="73" t="s">
        <v>4</v>
      </c>
      <c r="U52" s="73" t="s">
        <v>4</v>
      </c>
      <c r="V52" s="74" t="s">
        <v>4</v>
      </c>
      <c r="W52" s="75">
        <f t="shared" si="2"/>
        <v>3</v>
      </c>
      <c r="X52" s="4">
        <f t="shared" si="1"/>
        <v>13</v>
      </c>
      <c r="Y52" s="76" t="s">
        <v>69</v>
      </c>
    </row>
    <row r="53" spans="1:25" s="3" customFormat="1" ht="216" x14ac:dyDescent="0.3">
      <c r="A53" s="4" t="s">
        <v>35</v>
      </c>
      <c r="B53" s="4" t="s">
        <v>22</v>
      </c>
      <c r="C53" s="76" t="s">
        <v>119</v>
      </c>
      <c r="D53" s="73" t="s">
        <v>4</v>
      </c>
      <c r="E53" s="73" t="s">
        <v>5</v>
      </c>
      <c r="F53" s="73" t="s">
        <v>5</v>
      </c>
      <c r="G53" s="73" t="s">
        <v>4</v>
      </c>
      <c r="H53" s="73" t="s">
        <v>4</v>
      </c>
      <c r="I53" s="73" t="s">
        <v>4</v>
      </c>
      <c r="J53" s="73" t="s">
        <v>4</v>
      </c>
      <c r="K53" s="73" t="s">
        <v>4</v>
      </c>
      <c r="L53" s="73" t="s">
        <v>4</v>
      </c>
      <c r="M53" s="73" t="s">
        <v>4</v>
      </c>
      <c r="N53" s="73" t="s">
        <v>4</v>
      </c>
      <c r="O53" s="73" t="s">
        <v>4</v>
      </c>
      <c r="P53" s="73" t="s">
        <v>4</v>
      </c>
      <c r="Q53" s="73" t="s">
        <v>4</v>
      </c>
      <c r="R53" s="73" t="s">
        <v>4</v>
      </c>
      <c r="S53" s="73" t="s">
        <v>4</v>
      </c>
      <c r="T53" s="73" t="s">
        <v>4</v>
      </c>
      <c r="U53" s="73" t="s">
        <v>4</v>
      </c>
      <c r="V53" s="74" t="s">
        <v>4</v>
      </c>
      <c r="W53" s="75">
        <f t="shared" si="2"/>
        <v>3</v>
      </c>
      <c r="X53" s="4">
        <f t="shared" si="1"/>
        <v>13</v>
      </c>
      <c r="Y53" s="75"/>
    </row>
    <row r="54" spans="1:25" s="3" customFormat="1" ht="57.6" x14ac:dyDescent="0.3">
      <c r="A54" s="4" t="s">
        <v>35</v>
      </c>
      <c r="B54" s="4" t="s">
        <v>23</v>
      </c>
      <c r="C54" s="76" t="s">
        <v>120</v>
      </c>
      <c r="D54" s="73" t="s">
        <v>4</v>
      </c>
      <c r="E54" s="73" t="s">
        <v>5</v>
      </c>
      <c r="F54" s="73" t="s">
        <v>5</v>
      </c>
      <c r="G54" s="73" t="s">
        <v>4</v>
      </c>
      <c r="H54" s="73" t="s">
        <v>4</v>
      </c>
      <c r="I54" s="73" t="s">
        <v>4</v>
      </c>
      <c r="J54" s="73" t="s">
        <v>4</v>
      </c>
      <c r="K54" s="73" t="s">
        <v>4</v>
      </c>
      <c r="L54" s="73" t="s">
        <v>4</v>
      </c>
      <c r="M54" s="73" t="s">
        <v>4</v>
      </c>
      <c r="N54" s="73" t="s">
        <v>4</v>
      </c>
      <c r="O54" s="73" t="s">
        <v>4</v>
      </c>
      <c r="P54" s="73" t="s">
        <v>4</v>
      </c>
      <c r="Q54" s="73" t="s">
        <v>4</v>
      </c>
      <c r="R54" s="73" t="s">
        <v>4</v>
      </c>
      <c r="S54" s="73" t="s">
        <v>4</v>
      </c>
      <c r="T54" s="73" t="s">
        <v>4</v>
      </c>
      <c r="U54" s="73" t="s">
        <v>4</v>
      </c>
      <c r="V54" s="74" t="s">
        <v>4</v>
      </c>
      <c r="W54" s="75">
        <f t="shared" si="2"/>
        <v>3</v>
      </c>
      <c r="X54" s="4">
        <f t="shared" si="1"/>
        <v>13</v>
      </c>
      <c r="Y54" s="75"/>
    </row>
    <row r="55" spans="1:25" s="3" customFormat="1" ht="244.8" x14ac:dyDescent="0.3">
      <c r="A55" s="4" t="s">
        <v>35</v>
      </c>
      <c r="B55" s="4" t="s">
        <v>27</v>
      </c>
      <c r="C55" s="76" t="s">
        <v>121</v>
      </c>
      <c r="D55" s="73" t="s">
        <v>4</v>
      </c>
      <c r="E55" s="73" t="s">
        <v>5</v>
      </c>
      <c r="F55" s="73" t="s">
        <v>5</v>
      </c>
      <c r="G55" s="73" t="s">
        <v>4</v>
      </c>
      <c r="H55" s="73" t="s">
        <v>4</v>
      </c>
      <c r="I55" s="73" t="s">
        <v>4</v>
      </c>
      <c r="J55" s="73" t="s">
        <v>4</v>
      </c>
      <c r="K55" s="73" t="s">
        <v>4</v>
      </c>
      <c r="L55" s="73" t="s">
        <v>4</v>
      </c>
      <c r="M55" s="73" t="s">
        <v>4</v>
      </c>
      <c r="N55" s="73" t="s">
        <v>4</v>
      </c>
      <c r="O55" s="73" t="s">
        <v>4</v>
      </c>
      <c r="P55" s="73" t="s">
        <v>4</v>
      </c>
      <c r="Q55" s="73" t="s">
        <v>4</v>
      </c>
      <c r="R55" s="73" t="s">
        <v>4</v>
      </c>
      <c r="S55" s="73" t="s">
        <v>4</v>
      </c>
      <c r="T55" s="73" t="s">
        <v>4</v>
      </c>
      <c r="U55" s="73" t="s">
        <v>4</v>
      </c>
      <c r="V55" s="74" t="s">
        <v>4</v>
      </c>
      <c r="W55" s="75">
        <f t="shared" si="2"/>
        <v>3</v>
      </c>
      <c r="X55" s="4">
        <f t="shared" si="1"/>
        <v>13</v>
      </c>
      <c r="Y55" s="75"/>
    </row>
    <row r="56" spans="1:25" s="3" customFormat="1" ht="201.6" x14ac:dyDescent="0.3">
      <c r="A56" s="4" t="s">
        <v>35</v>
      </c>
      <c r="B56" s="4" t="s">
        <v>28</v>
      </c>
      <c r="C56" s="76" t="s">
        <v>122</v>
      </c>
      <c r="D56" s="73" t="s">
        <v>4</v>
      </c>
      <c r="E56" s="73" t="s">
        <v>5</v>
      </c>
      <c r="F56" s="73" t="s">
        <v>5</v>
      </c>
      <c r="G56" s="73" t="s">
        <v>4</v>
      </c>
      <c r="H56" s="73" t="s">
        <v>4</v>
      </c>
      <c r="I56" s="73" t="s">
        <v>4</v>
      </c>
      <c r="J56" s="73" t="s">
        <v>4</v>
      </c>
      <c r="K56" s="73" t="s">
        <v>4</v>
      </c>
      <c r="L56" s="73" t="s">
        <v>4</v>
      </c>
      <c r="M56" s="73" t="s">
        <v>4</v>
      </c>
      <c r="N56" s="73" t="s">
        <v>4</v>
      </c>
      <c r="O56" s="73" t="s">
        <v>4</v>
      </c>
      <c r="P56" s="73" t="s">
        <v>4</v>
      </c>
      <c r="Q56" s="73" t="s">
        <v>4</v>
      </c>
      <c r="R56" s="73" t="s">
        <v>4</v>
      </c>
      <c r="S56" s="73" t="s">
        <v>4</v>
      </c>
      <c r="T56" s="73" t="s">
        <v>4</v>
      </c>
      <c r="U56" s="73" t="s">
        <v>4</v>
      </c>
      <c r="V56" s="74" t="s">
        <v>4</v>
      </c>
      <c r="W56" s="75">
        <f t="shared" si="2"/>
        <v>3</v>
      </c>
      <c r="X56" s="4">
        <f t="shared" si="1"/>
        <v>13</v>
      </c>
      <c r="Y56" s="76" t="s">
        <v>192</v>
      </c>
    </row>
  </sheetData>
  <sheetProtection formatColumns="0" formatRows="0" sort="0" autoFilter="0"/>
  <autoFilter ref="A3:Y56">
    <sortState ref="A4:Y56">
      <sortCondition ref="A3:A56"/>
    </sortState>
  </autoFilter>
  <mergeCells count="2">
    <mergeCell ref="G1:I1"/>
    <mergeCell ref="J1:V1"/>
  </mergeCells>
  <dataValidations count="19">
    <dataValidation type="list" allowBlank="1" showInputMessage="1" showErrorMessage="1" errorTitle="Invalid Entry" error="Pick or type &quot;Yes&quot; or &quot;No&quot;" promptTitle="Q12" prompt="Does it use consistent terminology?" sqref="U4:U56">
      <formula1>"Yes,No"</formula1>
    </dataValidation>
    <dataValidation type="list" allowBlank="1" showInputMessage="1" showErrorMessage="1" errorTitle="Invalid Entry" error="Pick or type &quot;Yes&quot; or &quot;No&quot;" promptTitle="Q11" prompt="Can it be practically implemented?" sqref="T4:T56">
      <formula1>"Yes,No"</formula1>
    </dataValidation>
    <dataValidation type="list" allowBlank="1" showInputMessage="1" showErrorMessage="1" errorTitle="Invalid Entry" error="Pick or type &quot;Yes&quot; or &quot;No&quot;" promptTitle="Q10" prompt="Is the language clear and does not contain ambiguous or outdated terms?" sqref="S4:S56">
      <formula1>"Yes,No"</formula1>
    </dataValidation>
    <dataValidation type="list" allowBlank="1" showInputMessage="1" showErrorMessage="1" errorTitle="Invalid Entry" error="Pick or type &quot;Yes&quot; or &quot;No&quot;" promptTitle="Q9" prompt="Is it complete and self-contained?" sqref="R4:R56">
      <formula1>"Yes,No"</formula1>
    </dataValidation>
    <dataValidation type="list" allowBlank="1" showInputMessage="1" showErrorMessage="1" errorTitle="Invalid Entry" error="Pick or type &quot;Yes&quot; or &quot;No&quot;" promptTitle="Q8" prompt="Does it have a technical basis in engineering and operations?" sqref="Q4:Q56">
      <formula1>"Yes,No"</formula1>
    </dataValidation>
    <dataValidation type="list" allowBlank="1" showInputMessage="1" showErrorMessage="1" errorTitle="Invalid Entry" error="Pick or type &quot;Yes&quot; or &quot;No&quot;" promptTitle="Q7" prompt="Is it measureable?" sqref="P4:P56">
      <formula1>"Yes,No"</formula1>
    </dataValidation>
    <dataValidation type="list" allowBlank="1" showInputMessage="1" showErrorMessage="1" errorTitle="Invalid Entry" error="Pick or type &quot;Yes&quot; or &quot;No&quot;" promptTitle="Q6" prompt="Is it a higher solution than the lowest common denominator?" sqref="O4:O56">
      <formula1>"Yes,No"</formula1>
    </dataValidation>
    <dataValidation type="list" allowBlank="1" showInputMessage="1" showErrorMessage="1" errorTitle="Invalid Entry" error="Pick or type &quot;Yes&quot; or &quot;No&quot;" promptTitle="Q5" prompt="Does the requirement align with the purpose?" sqref="N4:N56">
      <formula1>"Yes,No"</formula1>
    </dataValidation>
    <dataValidation type="list" allowBlank="1" showInputMessage="1" showErrorMessage="1" errorTitle="Invalid Entry" error="Pick or type &quot;Yes&quot; or &quot;No&quot;" promptTitle="C3" prompt="Are the appropriate actions, for which there should be accountability, included or is there a gap?" sqref="I4:I56">
      <formula1>"Yes,No"</formula1>
    </dataValidation>
    <dataValidation type="list" allowBlank="1" showInputMessage="1" showErrorMessage="1" errorTitle="Invalid Entry" error="Pick or type &quot;Yes&quot; or &quot;No&quot;" promptTitle="C2" prompt="Are the correct functional entities identified?" sqref="H4:H56">
      <formula1>"Yes,No"</formula1>
    </dataValidation>
    <dataValidation type="list" allowBlank="1" showInputMessage="1" showErrorMessage="1" errorTitle="Invalid Entry" error="Pick or type &quot;Yes&quot; and &quot;No&quot;" prompt="Appropriate as a guide rather than a standard?" sqref="F4:F56">
      <formula1>"Yes,No"</formula1>
    </dataValidation>
    <dataValidation type="list" allowBlank="1" showInputMessage="1" showErrorMessage="1" errorTitle="Invalid Entry" error="Pick or type only &quot;Yes&quot; or &quot;No&quot;" promptTitle="C1" prompt=" Is the content of the requirement technically correct, including identifying who does what and when?" sqref="G4:G56">
      <formula1>"Yes,No"</formula1>
    </dataValidation>
    <dataValidation type="list" allowBlank="1" showInputMessage="1" showErrorMessage="1" errorTitle="Invalid Entry" error="Pick or type only &quot;Yes&quot; or &quot;No&quot;" prompt="Meets the Paragraph 81 criteria?" sqref="E4:E56">
      <formula1>"Yes,No"</formula1>
    </dataValidation>
    <dataValidation type="list" allowBlank="1" showInputMessage="1" showErrorMessage="1" errorTitle="Invalid Entry" error="Pick or type &quot;Yes&quot; or &quot;No&quot;" prompt="Supports a Reliability Objective (as defined by the Reliability Principles)" sqref="D4:D56">
      <formula1>"Yes,No"</formula1>
    </dataValidation>
    <dataValidation type="list" allowBlank="1" showInputMessage="1" showErrorMessage="1" errorTitle="Invalid Entry" error="Pick or type &quot;Yes&quot; or &quot;No&quot;" promptTitle="Q4" prompt="Are the expectations for each function clear?" sqref="M4:M56">
      <formula1>"Yes,No"</formula1>
    </dataValidation>
    <dataValidation type="list" allowBlank="1" showInputMessage="1" showErrorMessage="1" errorTitle="Invalid Entry" error="Pick or type &quot;Yes&quot; or &quot;No&quot;" promptTitle="Q3" prompt="Is it technologically neutral?" sqref="L4:L56">
      <formula1>"Yes,No"</formula1>
    </dataValidation>
    <dataValidation type="list" allowBlank="1" showInputMessage="1" showErrorMessage="1" errorTitle="Invalid Entry" error="Pick or type &quot;Yes&quot; or &quot;No&quot;" promptTitle="Q2" prompt="Is it drafted as a results-based standard (RBS) requirement (performance, risk (prevention) or capability) and does it follow the RBS format (e.g., sub-requirement structure)?" sqref="K4:K56">
      <formula1>"Yes,No"</formula1>
    </dataValidation>
    <dataValidation type="list" allowBlank="1" showInputMessage="1" showErrorMessage="1" errorTitle="Invalid Entry" error="Pick or Type &quot;Yes&quot; or &quot;No&quot;" promptTitle="Q1" prompt="Should the requirement stand alone as is (or should it be consolidated with other standards)?" sqref="J4:J56">
      <formula1>"Yes,No"</formula1>
    </dataValidation>
    <dataValidation type="list" allowBlank="1" showInputMessage="1" showErrorMessage="1" errorTitle="Invalid Entry" error="Pick or type &quot;Yes&quot; or &quot;No&quot;" promptTitle="Q13" prompt="Is the Standard cost effective in achieving the reliability purpose or objective of the Standard and mitigating the risk to the BES?" sqref="V4:V56">
      <formula1>"Yes,No"</formula1>
    </dataValidation>
  </dataValidations>
  <pageMargins left="0.7" right="0.7" top="0.75" bottom="0.75" header="0.3" footer="0.3"/>
  <pageSetup paperSize="12" scale="26" fitToHeight="0" orientation="landscape"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19B2500E554F4D9B512A111DF1A533" ma:contentTypeVersion="1" ma:contentTypeDescription="Create a new document." ma:contentTypeScope="" ma:versionID="8fb3140f6c9161966b20dc5ec18f3ae1">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36037AA-4604-484C-A19E-1B4D6CACD469}"/>
</file>

<file path=customXml/itemProps2.xml><?xml version="1.0" encoding="utf-8"?>
<ds:datastoreItem xmlns:ds="http://schemas.openxmlformats.org/officeDocument/2006/customXml" ds:itemID="{C6ACFDBC-477D-4247-A049-A17BBC612A6D}"/>
</file>

<file path=customXml/itemProps3.xml><?xml version="1.0" encoding="utf-8"?>
<ds:datastoreItem xmlns:ds="http://schemas.openxmlformats.org/officeDocument/2006/customXml" ds:itemID="{8DB6C00A-A700-46A1-8118-96B1878820D4}"/>
</file>

<file path=customXml/itemProps4.xml><?xml version="1.0" encoding="utf-8"?>
<ds:datastoreItem xmlns:ds="http://schemas.openxmlformats.org/officeDocument/2006/customXml" ds:itemID="{CCE67A54-C223-42A1-9E67-F67715C167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2018 Summary Grades</vt:lpstr>
      <vt:lpstr>2018 Summary Comments</vt:lpstr>
      <vt:lpstr>OC</vt:lpstr>
      <vt:lpstr>PC</vt:lpstr>
      <vt:lpstr>RE</vt:lpstr>
      <vt:lpstr>NERC</vt:lpstr>
      <vt:lpstr>'2018 Summary Comments'!Print_Area</vt:lpstr>
      <vt:lpstr>'2018 Summary Grades'!Print_Area</vt:lpstr>
      <vt:lpstr>NERC!Print_Area</vt:lpstr>
      <vt:lpstr>OC!Print_Area</vt:lpstr>
      <vt:lpstr>PC!Print_Area</vt:lpstr>
      <vt:lpstr>RE!Print_Area</vt:lpstr>
    </vt:vector>
  </TitlesOfParts>
  <Company>North American Electric Reliability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Standards Grading Tool 2018 May</dc:title>
  <dc:creator>Mat Bunch</dc:creator>
  <cp:keywords/>
  <cp:lastModifiedBy>Scott Barfield-McGinnis</cp:lastModifiedBy>
  <cp:lastPrinted>2018-04-23T16:24:58Z</cp:lastPrinted>
  <dcterms:created xsi:type="dcterms:W3CDTF">2017-05-15T18:10:12Z</dcterms:created>
  <dcterms:modified xsi:type="dcterms:W3CDTF">2018-05-14T18:13:42Z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0x010100DE19B2500E554F4D9B512A111DF1A533</vt:lpwstr>
  </property>
</Properties>
</file>