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ercdfs01\users$\mullerw\Documents\Desktop files\"/>
    </mc:Choice>
  </mc:AlternateContent>
  <bookViews>
    <workbookView xWindow="0" yWindow="0" windowWidth="2160" windowHeight="0"/>
  </bookViews>
  <sheets>
    <sheet name="2020 Summary" sheetId="8" r:id="rId1"/>
    <sheet name="Summary Comments" sheetId="17" r:id="rId2"/>
    <sheet name="OC" sheetId="3" r:id="rId3"/>
    <sheet name="PC" sheetId="14" r:id="rId4"/>
    <sheet name="RE" sheetId="12" r:id="rId5"/>
    <sheet name="NERC" sheetId="13" r:id="rId6"/>
    <sheet name="Resources" sheetId="16" r:id="rId7"/>
  </sheets>
  <definedNames>
    <definedName name="_xlnm._FilterDatabase" localSheetId="0" hidden="1">'2020 Summary'!$A$3:$N$56</definedName>
    <definedName name="_xlnm._FilterDatabase" localSheetId="5" hidden="1">NERC!$A$3:$Y$77</definedName>
    <definedName name="_xlnm._FilterDatabase" localSheetId="2" hidden="1">OC!$A$3:$Y$77</definedName>
    <definedName name="_xlnm._FilterDatabase" localSheetId="3" hidden="1">PC!$A$3:$Y$77</definedName>
    <definedName name="_xlnm._FilterDatabase" localSheetId="4" hidden="1">RE!$A$3:$Y$77</definedName>
    <definedName name="_xlnm._FilterDatabase" localSheetId="1" hidden="1">'Summary Comments'!$A$3:$I$77</definedName>
    <definedName name="_xlnm.Print_Area" localSheetId="0">'2020 Summary'!$A$1:$N$56</definedName>
    <definedName name="_xlnm.Print_Area" localSheetId="5">NERC!$A$1:$Y$56</definedName>
    <definedName name="_xlnm.Print_Area" localSheetId="2">OC!$A$1:$Y$34</definedName>
    <definedName name="_xlnm.Print_Area" localSheetId="3">PC!$A$1:$Y$56</definedName>
    <definedName name="_xlnm.Print_Area" localSheetId="4">RE!$A$1:$Y$56</definedName>
    <definedName name="ZeroThree" localSheetId="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6" i="17" l="1"/>
  <c r="F10" i="17" l="1"/>
  <c r="F77" i="17"/>
  <c r="F69" i="17"/>
  <c r="F55" i="17"/>
  <c r="F30" i="17"/>
  <c r="F23" i="17"/>
  <c r="F21" i="17"/>
  <c r="F20" i="17"/>
  <c r="F17" i="17"/>
  <c r="F6" i="17"/>
  <c r="X44" i="3" l="1"/>
  <c r="W44" i="3"/>
  <c r="X30" i="3"/>
  <c r="W30" i="3"/>
  <c r="F57" i="17" l="1"/>
  <c r="F58" i="17"/>
  <c r="F59" i="17"/>
  <c r="F60" i="17"/>
  <c r="F61" i="17"/>
  <c r="F62" i="17"/>
  <c r="F63" i="17"/>
  <c r="F64" i="17"/>
  <c r="F65" i="17"/>
  <c r="F66" i="17"/>
  <c r="F67" i="17"/>
  <c r="F68" i="17"/>
  <c r="F70" i="17"/>
  <c r="F71" i="17"/>
  <c r="F72" i="17"/>
  <c r="F73" i="17"/>
  <c r="F74" i="17"/>
  <c r="F75" i="17"/>
  <c r="F76" i="17"/>
  <c r="F5" i="17"/>
  <c r="F7" i="17"/>
  <c r="F8" i="17"/>
  <c r="F9" i="17"/>
  <c r="F11" i="17"/>
  <c r="F12" i="17"/>
  <c r="F13" i="17"/>
  <c r="F14" i="17"/>
  <c r="F15" i="17"/>
  <c r="F16" i="17"/>
  <c r="F18" i="17"/>
  <c r="F19" i="17"/>
  <c r="F22" i="17"/>
  <c r="F24" i="17"/>
  <c r="F25" i="17"/>
  <c r="F26" i="17"/>
  <c r="F27" i="17"/>
  <c r="F28" i="17"/>
  <c r="F29" i="17"/>
  <c r="F31" i="17"/>
  <c r="F32" i="17"/>
  <c r="F33" i="17"/>
  <c r="F34" i="17"/>
  <c r="F35" i="17"/>
  <c r="F36" i="17"/>
  <c r="F37" i="17"/>
  <c r="F38" i="17"/>
  <c r="F39" i="17"/>
  <c r="F40" i="17"/>
  <c r="F41" i="17"/>
  <c r="F42" i="17"/>
  <c r="F43" i="17"/>
  <c r="F44" i="17"/>
  <c r="F45" i="17"/>
  <c r="F47" i="17"/>
  <c r="F48" i="17"/>
  <c r="F49" i="17"/>
  <c r="F50" i="17"/>
  <c r="F51" i="17"/>
  <c r="F52" i="17"/>
  <c r="F53" i="17"/>
  <c r="F54" i="17"/>
  <c r="F56" i="17"/>
  <c r="F4" i="17"/>
  <c r="X77" i="14" l="1"/>
  <c r="W77" i="14"/>
  <c r="X76" i="14"/>
  <c r="W76" i="14"/>
  <c r="X75" i="14"/>
  <c r="W75" i="14"/>
  <c r="X74" i="14"/>
  <c r="W74" i="14"/>
  <c r="X73" i="14"/>
  <c r="W73" i="14"/>
  <c r="X72" i="14"/>
  <c r="W72" i="14"/>
  <c r="X71" i="14"/>
  <c r="W71" i="14"/>
  <c r="X70" i="14"/>
  <c r="W70" i="14"/>
  <c r="X69" i="14"/>
  <c r="W69" i="14"/>
  <c r="X68" i="14"/>
  <c r="W68" i="14"/>
  <c r="X67" i="14"/>
  <c r="W67" i="14"/>
  <c r="X66" i="14"/>
  <c r="W66" i="14"/>
  <c r="X65" i="14"/>
  <c r="W65" i="14"/>
  <c r="X64" i="14"/>
  <c r="W64" i="14"/>
  <c r="X63" i="14"/>
  <c r="W63" i="14"/>
  <c r="X62" i="14"/>
  <c r="W62" i="14"/>
  <c r="X61" i="14"/>
  <c r="W61" i="14"/>
  <c r="X60" i="14"/>
  <c r="W60" i="14"/>
  <c r="X59" i="14"/>
  <c r="W59" i="14"/>
  <c r="X58" i="14"/>
  <c r="W58" i="14"/>
  <c r="X57" i="14"/>
  <c r="W57" i="14"/>
  <c r="X56" i="14"/>
  <c r="W56" i="14"/>
  <c r="X55" i="14"/>
  <c r="W55" i="14"/>
  <c r="X54" i="14"/>
  <c r="W54" i="14"/>
  <c r="X53" i="14"/>
  <c r="W53" i="14"/>
  <c r="X52" i="14"/>
  <c r="W52" i="14"/>
  <c r="X51" i="14"/>
  <c r="W51" i="14"/>
  <c r="X50" i="14"/>
  <c r="W50" i="14"/>
  <c r="X49" i="14"/>
  <c r="W49" i="14"/>
  <c r="X48" i="14"/>
  <c r="W48" i="14"/>
  <c r="X47" i="14"/>
  <c r="W47" i="14"/>
  <c r="X46" i="14"/>
  <c r="W46" i="14"/>
  <c r="X45" i="14"/>
  <c r="W45" i="14"/>
  <c r="X44" i="14"/>
  <c r="W44" i="14"/>
  <c r="X43" i="14"/>
  <c r="W43" i="14"/>
  <c r="X42" i="14"/>
  <c r="W42" i="14"/>
  <c r="X41" i="14"/>
  <c r="W41" i="14"/>
  <c r="X40" i="14"/>
  <c r="W40" i="14"/>
  <c r="X39" i="14"/>
  <c r="W39" i="14"/>
  <c r="X38" i="14"/>
  <c r="W38" i="14"/>
  <c r="X37" i="14"/>
  <c r="W37" i="14"/>
  <c r="X36" i="14"/>
  <c r="W36" i="14"/>
  <c r="X35" i="14"/>
  <c r="W35" i="14"/>
  <c r="X34" i="14"/>
  <c r="W34" i="14"/>
  <c r="X33" i="14"/>
  <c r="W33" i="14"/>
  <c r="X32" i="14"/>
  <c r="W32" i="14"/>
  <c r="X31" i="14"/>
  <c r="W31" i="14"/>
  <c r="X30" i="14"/>
  <c r="W30" i="14"/>
  <c r="X29" i="14"/>
  <c r="W29" i="14"/>
  <c r="X28" i="14"/>
  <c r="W28" i="14"/>
  <c r="X27" i="14"/>
  <c r="W27" i="14"/>
  <c r="X26" i="14"/>
  <c r="W26" i="14"/>
  <c r="X25" i="14"/>
  <c r="W25" i="14"/>
  <c r="X24" i="14"/>
  <c r="W24" i="14"/>
  <c r="X23" i="14"/>
  <c r="W23" i="14"/>
  <c r="X22" i="14"/>
  <c r="W22" i="14"/>
  <c r="X21" i="14"/>
  <c r="W21" i="14"/>
  <c r="X20" i="14"/>
  <c r="W20" i="14"/>
  <c r="X19" i="14"/>
  <c r="W19" i="14"/>
  <c r="X18" i="14"/>
  <c r="W18" i="14"/>
  <c r="X17" i="14"/>
  <c r="W17" i="14"/>
  <c r="X16" i="14"/>
  <c r="W16" i="14"/>
  <c r="X15" i="14"/>
  <c r="W15" i="14"/>
  <c r="X14" i="14"/>
  <c r="W14" i="14"/>
  <c r="X13" i="14"/>
  <c r="W13" i="14"/>
  <c r="X12" i="14"/>
  <c r="W12" i="14"/>
  <c r="X11" i="14"/>
  <c r="W11" i="14"/>
  <c r="X10" i="14"/>
  <c r="W10" i="14"/>
  <c r="X9" i="14"/>
  <c r="W9" i="14"/>
  <c r="X8" i="14"/>
  <c r="W8" i="14"/>
  <c r="X7" i="14"/>
  <c r="W7" i="14"/>
  <c r="X6" i="14"/>
  <c r="W6" i="14"/>
  <c r="X5" i="14"/>
  <c r="W5" i="14"/>
  <c r="X4" i="14"/>
  <c r="W4" i="14"/>
  <c r="W4" i="12"/>
  <c r="X4" i="12"/>
  <c r="W5" i="12"/>
  <c r="X5" i="12"/>
  <c r="W6" i="12"/>
  <c r="X6" i="12"/>
  <c r="W7" i="12"/>
  <c r="X7" i="12"/>
  <c r="W8" i="12"/>
  <c r="X8" i="12"/>
  <c r="W9" i="12"/>
  <c r="X9" i="12"/>
  <c r="W10" i="12"/>
  <c r="X10" i="12"/>
  <c r="W11" i="12"/>
  <c r="X11" i="12"/>
  <c r="W12" i="12"/>
  <c r="X12" i="12"/>
  <c r="W13" i="12"/>
  <c r="X13" i="12"/>
  <c r="W14" i="12"/>
  <c r="X14" i="12"/>
  <c r="W15" i="12"/>
  <c r="X15" i="12"/>
  <c r="W16" i="12"/>
  <c r="X16" i="12"/>
  <c r="W17" i="12"/>
  <c r="X17" i="12"/>
  <c r="W18" i="12"/>
  <c r="X18" i="12"/>
  <c r="W19" i="12"/>
  <c r="X19" i="12"/>
  <c r="W20" i="12"/>
  <c r="X20" i="12"/>
  <c r="W21" i="12"/>
  <c r="X21" i="12"/>
  <c r="W22" i="12"/>
  <c r="X22" i="12"/>
  <c r="W23" i="12"/>
  <c r="X23" i="12"/>
  <c r="W24" i="12"/>
  <c r="X24" i="12"/>
  <c r="W25" i="12"/>
  <c r="X25" i="12"/>
  <c r="W26" i="12"/>
  <c r="X26" i="12"/>
  <c r="W27" i="12"/>
  <c r="X27" i="12"/>
  <c r="W28" i="12"/>
  <c r="X28" i="12"/>
  <c r="W29" i="12"/>
  <c r="X29" i="12"/>
  <c r="W30" i="12"/>
  <c r="X30" i="12"/>
  <c r="W31" i="12"/>
  <c r="X31" i="12"/>
  <c r="W32" i="12"/>
  <c r="X32" i="12"/>
  <c r="W33" i="12"/>
  <c r="X33" i="12"/>
  <c r="W34" i="12"/>
  <c r="X34" i="12"/>
  <c r="W35" i="12"/>
  <c r="X35" i="12"/>
  <c r="W36" i="12"/>
  <c r="X36" i="12"/>
  <c r="W37" i="12"/>
  <c r="X37" i="12"/>
  <c r="W38" i="12"/>
  <c r="X38" i="12"/>
  <c r="W39" i="12"/>
  <c r="X39" i="12"/>
  <c r="W40" i="12"/>
  <c r="X40" i="12"/>
  <c r="W41" i="12"/>
  <c r="X41" i="12"/>
  <c r="W42" i="12"/>
  <c r="X42" i="12"/>
  <c r="W43" i="12"/>
  <c r="X43" i="12"/>
  <c r="W44" i="12"/>
  <c r="X44" i="12"/>
  <c r="W45" i="12"/>
  <c r="X45" i="12"/>
  <c r="W46" i="12"/>
  <c r="X46" i="12"/>
  <c r="W47" i="12"/>
  <c r="X47" i="12"/>
  <c r="W48" i="12"/>
  <c r="X48" i="12"/>
  <c r="W49" i="12"/>
  <c r="X49" i="12"/>
  <c r="W50" i="12"/>
  <c r="X50" i="12"/>
  <c r="W51" i="12"/>
  <c r="X51" i="12"/>
  <c r="W52" i="12"/>
  <c r="X52" i="12"/>
  <c r="W53" i="12"/>
  <c r="X53" i="12"/>
  <c r="W54" i="12"/>
  <c r="X54" i="12"/>
  <c r="W55" i="12"/>
  <c r="X55" i="12"/>
  <c r="W56" i="12"/>
  <c r="X56" i="12"/>
  <c r="W57" i="12"/>
  <c r="X57" i="12"/>
  <c r="W58" i="12"/>
  <c r="X58" i="12"/>
  <c r="W59" i="12"/>
  <c r="X59" i="12"/>
  <c r="W60" i="12"/>
  <c r="X60" i="12"/>
  <c r="W61" i="12"/>
  <c r="X61" i="12"/>
  <c r="W62" i="12"/>
  <c r="X62" i="12"/>
  <c r="W63" i="12"/>
  <c r="X63" i="12"/>
  <c r="W64" i="12"/>
  <c r="X64" i="12"/>
  <c r="W65" i="12"/>
  <c r="X65" i="12"/>
  <c r="W66" i="12"/>
  <c r="X66" i="12"/>
  <c r="W67" i="12"/>
  <c r="X67" i="12"/>
  <c r="W68" i="12"/>
  <c r="X68" i="12"/>
  <c r="W69" i="12"/>
  <c r="X69" i="12"/>
  <c r="W70" i="12"/>
  <c r="X70" i="12"/>
  <c r="W71" i="12"/>
  <c r="X71" i="12"/>
  <c r="W72" i="12"/>
  <c r="X72" i="12"/>
  <c r="W73" i="12"/>
  <c r="X73" i="12"/>
  <c r="W74" i="12"/>
  <c r="X74" i="12"/>
  <c r="W75" i="12"/>
  <c r="X75" i="12"/>
  <c r="W76" i="12"/>
  <c r="X76" i="12"/>
  <c r="W77" i="12"/>
  <c r="X77" i="12"/>
  <c r="X77" i="3" l="1"/>
  <c r="W77" i="3"/>
  <c r="X76" i="3"/>
  <c r="W76" i="3"/>
  <c r="X75" i="3"/>
  <c r="W75" i="3"/>
  <c r="X74" i="3"/>
  <c r="W74" i="3"/>
  <c r="X73" i="3"/>
  <c r="W73" i="3"/>
  <c r="X72" i="3"/>
  <c r="W72" i="3"/>
  <c r="X71" i="3"/>
  <c r="W71" i="3"/>
  <c r="X70" i="3"/>
  <c r="W70" i="3"/>
  <c r="X69" i="3"/>
  <c r="W69" i="3"/>
  <c r="X68" i="3"/>
  <c r="W68" i="3"/>
  <c r="X67" i="3"/>
  <c r="W67" i="3"/>
  <c r="X66" i="3"/>
  <c r="W66" i="3"/>
  <c r="X65" i="3"/>
  <c r="W65" i="3"/>
  <c r="X64" i="3"/>
  <c r="W64" i="3"/>
  <c r="X63" i="3"/>
  <c r="W63" i="3"/>
  <c r="X62" i="3"/>
  <c r="W62" i="3"/>
  <c r="X61" i="3"/>
  <c r="W61" i="3"/>
  <c r="X60" i="3"/>
  <c r="W60" i="3"/>
  <c r="X59" i="3"/>
  <c r="W59" i="3"/>
  <c r="X58" i="3"/>
  <c r="W58" i="3"/>
  <c r="X57" i="3"/>
  <c r="W57" i="3"/>
  <c r="X56" i="3"/>
  <c r="W56" i="3"/>
  <c r="X55" i="3"/>
  <c r="W55" i="3"/>
  <c r="X54" i="3"/>
  <c r="W54" i="3"/>
  <c r="X53" i="3"/>
  <c r="W53" i="3"/>
  <c r="X52" i="3"/>
  <c r="W52" i="3"/>
  <c r="X51" i="3"/>
  <c r="W51" i="3"/>
  <c r="X50" i="3"/>
  <c r="W50" i="3"/>
  <c r="X49" i="3"/>
  <c r="W49" i="3"/>
  <c r="X48" i="3"/>
  <c r="W48" i="3"/>
  <c r="X47" i="3"/>
  <c r="W47" i="3"/>
  <c r="X46" i="3"/>
  <c r="W46" i="3"/>
  <c r="X45" i="3"/>
  <c r="W45" i="3"/>
  <c r="X43" i="3"/>
  <c r="W43" i="3"/>
  <c r="X42" i="3"/>
  <c r="W42" i="3"/>
  <c r="X41" i="3"/>
  <c r="W41" i="3"/>
  <c r="X40" i="3"/>
  <c r="W40" i="3"/>
  <c r="X39" i="3"/>
  <c r="W39" i="3"/>
  <c r="X38" i="3"/>
  <c r="W38" i="3"/>
  <c r="X37" i="3"/>
  <c r="W37" i="3"/>
  <c r="X36" i="3"/>
  <c r="W36" i="3"/>
  <c r="X35" i="3"/>
  <c r="W35" i="3"/>
  <c r="X34" i="3"/>
  <c r="W34" i="3"/>
  <c r="X33" i="3"/>
  <c r="W33" i="3"/>
  <c r="X32" i="3"/>
  <c r="W32" i="3"/>
  <c r="X31" i="3"/>
  <c r="W31" i="3"/>
  <c r="X29" i="3"/>
  <c r="W29" i="3"/>
  <c r="X28" i="3"/>
  <c r="W28" i="3"/>
  <c r="X27" i="3"/>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W8" i="3"/>
  <c r="X7" i="3"/>
  <c r="W7" i="3"/>
  <c r="X6" i="3"/>
  <c r="W6" i="3"/>
  <c r="X5" i="3"/>
  <c r="W5" i="3"/>
  <c r="X4" i="3"/>
  <c r="W4" i="3"/>
  <c r="W7" i="13" l="1"/>
  <c r="X77" i="13" l="1"/>
  <c r="W77" i="13"/>
  <c r="X76" i="13"/>
  <c r="W76" i="13"/>
  <c r="X75" i="13"/>
  <c r="W75" i="13"/>
  <c r="X74" i="13"/>
  <c r="W74" i="13"/>
  <c r="X73" i="13"/>
  <c r="W73" i="13"/>
  <c r="X72" i="13"/>
  <c r="W72" i="13"/>
  <c r="X71" i="13"/>
  <c r="W71" i="13"/>
  <c r="X70" i="13"/>
  <c r="W70" i="13"/>
  <c r="X69" i="13"/>
  <c r="W69" i="13"/>
  <c r="X68" i="13"/>
  <c r="W68" i="13"/>
  <c r="X67" i="13"/>
  <c r="W67" i="13"/>
  <c r="X66" i="13"/>
  <c r="W66" i="13"/>
  <c r="X65" i="13"/>
  <c r="W65" i="13"/>
  <c r="X64" i="13"/>
  <c r="W64" i="13"/>
  <c r="X63" i="13"/>
  <c r="W63" i="13"/>
  <c r="X62" i="13"/>
  <c r="W62" i="13"/>
  <c r="X61" i="13"/>
  <c r="W61" i="13"/>
  <c r="X60" i="13"/>
  <c r="W60" i="13"/>
  <c r="X59" i="13"/>
  <c r="W59" i="13"/>
  <c r="X58" i="13"/>
  <c r="W58" i="13"/>
  <c r="X57" i="13"/>
  <c r="W57" i="13"/>
  <c r="X56" i="13"/>
  <c r="W56" i="13"/>
  <c r="X55" i="13"/>
  <c r="W55" i="13"/>
  <c r="X54" i="13"/>
  <c r="W54" i="13"/>
  <c r="X53" i="13"/>
  <c r="W53" i="13"/>
  <c r="X52" i="13"/>
  <c r="W52" i="13"/>
  <c r="X51" i="13"/>
  <c r="W51" i="13"/>
  <c r="X50" i="13"/>
  <c r="W50" i="13"/>
  <c r="X49" i="13"/>
  <c r="W49" i="13"/>
  <c r="X48" i="13"/>
  <c r="W48" i="13"/>
  <c r="X47" i="13"/>
  <c r="W47" i="13"/>
  <c r="X46" i="13"/>
  <c r="W46" i="13"/>
  <c r="X45" i="13"/>
  <c r="W45" i="13"/>
  <c r="X44" i="13"/>
  <c r="W44" i="13"/>
  <c r="X43" i="13"/>
  <c r="W43" i="13"/>
  <c r="X42" i="13"/>
  <c r="W42" i="13"/>
  <c r="X41" i="13"/>
  <c r="W41" i="13"/>
  <c r="X40" i="13"/>
  <c r="W40" i="13"/>
  <c r="X39" i="13"/>
  <c r="W39" i="13"/>
  <c r="X38" i="13"/>
  <c r="W38" i="13"/>
  <c r="X37" i="13"/>
  <c r="W37" i="13"/>
  <c r="X36" i="13"/>
  <c r="W36" i="13"/>
  <c r="X35" i="13"/>
  <c r="W35" i="13"/>
  <c r="X34" i="13"/>
  <c r="W34" i="13"/>
  <c r="X33" i="13"/>
  <c r="W33" i="13"/>
  <c r="X32" i="13"/>
  <c r="W32" i="13"/>
  <c r="X31" i="13"/>
  <c r="W31" i="13"/>
  <c r="X30" i="13"/>
  <c r="W30" i="13"/>
  <c r="X29" i="13"/>
  <c r="W29" i="13"/>
  <c r="X28" i="13"/>
  <c r="W28" i="13"/>
  <c r="X27" i="13"/>
  <c r="W27" i="13"/>
  <c r="X26" i="13"/>
  <c r="W26" i="13"/>
  <c r="X25" i="13"/>
  <c r="W25" i="13"/>
  <c r="X24" i="13"/>
  <c r="W24" i="13"/>
  <c r="X23" i="13"/>
  <c r="W23" i="13"/>
  <c r="X22" i="13"/>
  <c r="W22" i="13"/>
  <c r="X21" i="13"/>
  <c r="W21" i="13"/>
  <c r="X20" i="13"/>
  <c r="W20" i="13"/>
  <c r="X19" i="13"/>
  <c r="W19" i="13"/>
  <c r="X18" i="13"/>
  <c r="W18" i="13"/>
  <c r="X17" i="13"/>
  <c r="W17" i="13"/>
  <c r="X16" i="13"/>
  <c r="W16" i="13"/>
  <c r="X15" i="13"/>
  <c r="W15" i="13"/>
  <c r="X14" i="13"/>
  <c r="W14" i="13"/>
  <c r="X13" i="13"/>
  <c r="W13" i="13"/>
  <c r="X12" i="13"/>
  <c r="W12" i="13"/>
  <c r="X11" i="13"/>
  <c r="W11" i="13"/>
  <c r="X10" i="13"/>
  <c r="W10" i="13"/>
  <c r="X9" i="13"/>
  <c r="W9" i="13"/>
  <c r="X8" i="13"/>
  <c r="W8" i="13"/>
  <c r="X7" i="13"/>
  <c r="X6" i="13"/>
  <c r="W6" i="13"/>
  <c r="X5" i="13"/>
  <c r="W5" i="13"/>
  <c r="X4" i="13"/>
  <c r="W4" i="13"/>
  <c r="I47" i="8" l="1"/>
  <c r="C48" i="8"/>
  <c r="C49" i="8"/>
  <c r="C50" i="8"/>
  <c r="I50" i="8"/>
  <c r="I51" i="8"/>
  <c r="C53" i="8"/>
  <c r="C54" i="8"/>
  <c r="I55" i="8"/>
  <c r="C56" i="8"/>
  <c r="I56" i="8"/>
  <c r="C57" i="8"/>
  <c r="C59" i="8"/>
  <c r="I59" i="8"/>
  <c r="C61" i="8"/>
  <c r="C63" i="8"/>
  <c r="I63" i="8"/>
  <c r="C64" i="8"/>
  <c r="C65" i="8"/>
  <c r="I66" i="8"/>
  <c r="I67" i="8"/>
  <c r="I68" i="8"/>
  <c r="C69" i="8"/>
  <c r="C70" i="8"/>
  <c r="C71" i="8"/>
  <c r="I71" i="8"/>
  <c r="C72" i="8"/>
  <c r="I72" i="8"/>
  <c r="C73" i="8"/>
  <c r="C74" i="8"/>
  <c r="I74" i="8"/>
  <c r="C75" i="8"/>
  <c r="I75" i="8"/>
  <c r="C76" i="8"/>
  <c r="I76" i="8"/>
  <c r="C77" i="8"/>
  <c r="L57" i="8"/>
  <c r="L58" i="8"/>
  <c r="L59" i="8"/>
  <c r="L60" i="8"/>
  <c r="L61" i="8"/>
  <c r="L62" i="8"/>
  <c r="L63" i="8"/>
  <c r="L64" i="8"/>
  <c r="L65" i="8"/>
  <c r="L66" i="8"/>
  <c r="L67" i="8"/>
  <c r="L68" i="8"/>
  <c r="L69" i="8"/>
  <c r="L70" i="8"/>
  <c r="L71" i="8"/>
  <c r="L72" i="8"/>
  <c r="L73" i="8"/>
  <c r="L74" i="8"/>
  <c r="L75" i="8"/>
  <c r="L76" i="8"/>
  <c r="L77" i="8"/>
  <c r="K57" i="8"/>
  <c r="K58" i="8"/>
  <c r="K59" i="8"/>
  <c r="K60" i="8"/>
  <c r="K61" i="8"/>
  <c r="K62" i="8"/>
  <c r="K63" i="8"/>
  <c r="K64" i="8"/>
  <c r="K65" i="8"/>
  <c r="K66" i="8"/>
  <c r="K67" i="8"/>
  <c r="K68" i="8"/>
  <c r="K69" i="8"/>
  <c r="K70" i="8"/>
  <c r="K71" i="8"/>
  <c r="K72" i="8"/>
  <c r="K73" i="8"/>
  <c r="K74" i="8"/>
  <c r="K75" i="8"/>
  <c r="K76" i="8"/>
  <c r="K77" i="8"/>
  <c r="J57" i="8"/>
  <c r="J58" i="8"/>
  <c r="J59" i="8"/>
  <c r="J60" i="8"/>
  <c r="J61" i="8"/>
  <c r="J62" i="8"/>
  <c r="J63" i="8"/>
  <c r="J64" i="8"/>
  <c r="J65" i="8"/>
  <c r="J66" i="8"/>
  <c r="J67" i="8"/>
  <c r="J68" i="8"/>
  <c r="J69" i="8"/>
  <c r="J70" i="8"/>
  <c r="J71" i="8"/>
  <c r="J72" i="8"/>
  <c r="J73" i="8"/>
  <c r="J74" i="8"/>
  <c r="J75" i="8"/>
  <c r="J76" i="8"/>
  <c r="J77" i="8"/>
  <c r="F57" i="8"/>
  <c r="F58" i="8"/>
  <c r="F59" i="8"/>
  <c r="F60" i="8"/>
  <c r="F61" i="8"/>
  <c r="F62" i="8"/>
  <c r="F63" i="8"/>
  <c r="F64" i="8"/>
  <c r="F65" i="8"/>
  <c r="F66" i="8"/>
  <c r="F67" i="8"/>
  <c r="F68" i="8"/>
  <c r="F69" i="8"/>
  <c r="F70" i="8"/>
  <c r="F71" i="8"/>
  <c r="F72" i="8"/>
  <c r="F73" i="8"/>
  <c r="F74" i="8"/>
  <c r="F75" i="8"/>
  <c r="F76" i="8"/>
  <c r="F77" i="8"/>
  <c r="E57" i="8"/>
  <c r="E58" i="8"/>
  <c r="E59" i="8"/>
  <c r="E60" i="8"/>
  <c r="E61" i="8"/>
  <c r="E62" i="8"/>
  <c r="E63" i="8"/>
  <c r="E64" i="8"/>
  <c r="E65" i="8"/>
  <c r="E66" i="8"/>
  <c r="E67" i="8"/>
  <c r="E68" i="8"/>
  <c r="E69" i="8"/>
  <c r="E70" i="8"/>
  <c r="E71" i="8"/>
  <c r="E72" i="8"/>
  <c r="E73" i="8"/>
  <c r="E74" i="8"/>
  <c r="E75" i="8"/>
  <c r="E76" i="8"/>
  <c r="E77" i="8"/>
  <c r="D57" i="8"/>
  <c r="D58" i="8"/>
  <c r="D59" i="8"/>
  <c r="D60" i="8"/>
  <c r="D61" i="8"/>
  <c r="D62" i="8"/>
  <c r="D63" i="8"/>
  <c r="D64" i="8"/>
  <c r="D65" i="8"/>
  <c r="D66" i="8"/>
  <c r="D67" i="8"/>
  <c r="D68" i="8"/>
  <c r="D69" i="8"/>
  <c r="D70" i="8"/>
  <c r="D71" i="8"/>
  <c r="D72" i="8"/>
  <c r="D73" i="8"/>
  <c r="D74" i="8"/>
  <c r="D75" i="8"/>
  <c r="D76" i="8"/>
  <c r="D77" i="8"/>
  <c r="I46" i="8"/>
  <c r="I48" i="8"/>
  <c r="I49" i="8"/>
  <c r="I52" i="8"/>
  <c r="I53" i="8"/>
  <c r="I54" i="8"/>
  <c r="I57" i="8"/>
  <c r="I58" i="8"/>
  <c r="I60" i="8"/>
  <c r="I61" i="8"/>
  <c r="I62" i="8"/>
  <c r="I64" i="8"/>
  <c r="I65" i="8"/>
  <c r="I69" i="8"/>
  <c r="I70" i="8"/>
  <c r="I73" i="8"/>
  <c r="I77" i="8"/>
  <c r="C46" i="8"/>
  <c r="C47" i="8"/>
  <c r="C51" i="8"/>
  <c r="C52" i="8"/>
  <c r="C55" i="8"/>
  <c r="C58" i="8"/>
  <c r="C60" i="8"/>
  <c r="C62" i="8"/>
  <c r="C66" i="8"/>
  <c r="C67" i="8"/>
  <c r="C68" i="8"/>
  <c r="H76" i="8" l="1"/>
  <c r="G76" i="17" s="1"/>
  <c r="H72" i="8"/>
  <c r="G72" i="17" s="1"/>
  <c r="H68" i="8"/>
  <c r="G68" i="17" s="1"/>
  <c r="H64" i="8"/>
  <c r="G64" i="17" s="1"/>
  <c r="H60" i="8"/>
  <c r="D60" i="17" s="1"/>
  <c r="N71" i="8"/>
  <c r="H71" i="17" s="1"/>
  <c r="N59" i="8"/>
  <c r="E59" i="17" s="1"/>
  <c r="H74" i="8"/>
  <c r="G74" i="17" s="1"/>
  <c r="H71" i="8"/>
  <c r="D71" i="17" s="1"/>
  <c r="H67" i="8"/>
  <c r="G67" i="17" s="1"/>
  <c r="H59" i="8"/>
  <c r="G59" i="17" s="1"/>
  <c r="N75" i="8"/>
  <c r="H75" i="17" s="1"/>
  <c r="N67" i="8"/>
  <c r="E67" i="17" s="1"/>
  <c r="N63" i="8"/>
  <c r="H63" i="17" s="1"/>
  <c r="N74" i="8"/>
  <c r="H74" i="17" s="1"/>
  <c r="N70" i="8"/>
  <c r="H70" i="17" s="1"/>
  <c r="N62" i="8"/>
  <c r="H62" i="17" s="1"/>
  <c r="H73" i="8"/>
  <c r="G73" i="17" s="1"/>
  <c r="N58" i="8"/>
  <c r="H58" i="17" s="1"/>
  <c r="H58" i="8"/>
  <c r="G58" i="17" s="1"/>
  <c r="N57" i="8"/>
  <c r="H57" i="17" s="1"/>
  <c r="H75" i="8"/>
  <c r="G75" i="17" s="1"/>
  <c r="H63" i="8"/>
  <c r="G63" i="17" s="1"/>
  <c r="N66" i="8"/>
  <c r="H66" i="17" s="1"/>
  <c r="H70" i="8"/>
  <c r="D70" i="17" s="1"/>
  <c r="H66" i="8"/>
  <c r="D66" i="17" s="1"/>
  <c r="H62" i="8"/>
  <c r="G62" i="17" s="1"/>
  <c r="N77" i="8"/>
  <c r="E77" i="17" s="1"/>
  <c r="N73" i="8"/>
  <c r="E73" i="17" s="1"/>
  <c r="N69" i="8"/>
  <c r="H69" i="17" s="1"/>
  <c r="N65" i="8"/>
  <c r="E65" i="17" s="1"/>
  <c r="N61" i="8"/>
  <c r="H61" i="17" s="1"/>
  <c r="H77" i="8"/>
  <c r="D77" i="17" s="1"/>
  <c r="H69" i="8"/>
  <c r="G69" i="17" s="1"/>
  <c r="H65" i="8"/>
  <c r="G65" i="17" s="1"/>
  <c r="H61" i="8"/>
  <c r="G61" i="17" s="1"/>
  <c r="H57" i="8"/>
  <c r="D57" i="17" s="1"/>
  <c r="N76" i="8"/>
  <c r="E76" i="17" s="1"/>
  <c r="N72" i="8"/>
  <c r="H72" i="17" s="1"/>
  <c r="N68" i="8"/>
  <c r="E68" i="17" s="1"/>
  <c r="N64" i="8"/>
  <c r="H64" i="17" s="1"/>
  <c r="N60" i="8"/>
  <c r="H60" i="17" s="1"/>
  <c r="G60" i="17"/>
  <c r="H67" i="17"/>
  <c r="H59" i="17"/>
  <c r="M57" i="8"/>
  <c r="G66" i="8"/>
  <c r="M69" i="8"/>
  <c r="G76" i="8"/>
  <c r="G68" i="8"/>
  <c r="M68" i="8"/>
  <c r="G62" i="8"/>
  <c r="M74" i="8"/>
  <c r="M70" i="8"/>
  <c r="M66" i="8"/>
  <c r="G74" i="8"/>
  <c r="M73" i="8"/>
  <c r="M65" i="8"/>
  <c r="G60" i="8"/>
  <c r="G72" i="8"/>
  <c r="G71" i="8"/>
  <c r="G63" i="8"/>
  <c r="M62" i="8"/>
  <c r="G58" i="8"/>
  <c r="M58" i="8"/>
  <c r="M60" i="8"/>
  <c r="G75" i="8"/>
  <c r="G59" i="8"/>
  <c r="G67" i="8"/>
  <c r="M64" i="8"/>
  <c r="M72" i="8"/>
  <c r="M76" i="8"/>
  <c r="G70" i="8"/>
  <c r="G64" i="8"/>
  <c r="M77" i="8"/>
  <c r="M61" i="8"/>
  <c r="M71" i="8"/>
  <c r="G77" i="8"/>
  <c r="G69" i="8"/>
  <c r="G57" i="8"/>
  <c r="M75" i="8"/>
  <c r="M67" i="8"/>
  <c r="M63" i="8"/>
  <c r="M59" i="8"/>
  <c r="G73" i="8"/>
  <c r="G65" i="8"/>
  <c r="G61" i="8"/>
  <c r="I45" i="8"/>
  <c r="C45" i="8"/>
  <c r="I44" i="8"/>
  <c r="C44" i="8"/>
  <c r="I43" i="8"/>
  <c r="C43" i="8"/>
  <c r="I42" i="8"/>
  <c r="C42" i="8"/>
  <c r="I41" i="8"/>
  <c r="C41" i="8"/>
  <c r="I40" i="8"/>
  <c r="C40" i="8"/>
  <c r="I39" i="8"/>
  <c r="C39" i="8"/>
  <c r="I38" i="8"/>
  <c r="C38" i="8"/>
  <c r="I37" i="8"/>
  <c r="C37" i="8"/>
  <c r="I36" i="8"/>
  <c r="C36" i="8"/>
  <c r="I35" i="8"/>
  <c r="C35" i="8"/>
  <c r="D72" i="17" l="1"/>
  <c r="E71" i="17"/>
  <c r="D76" i="17"/>
  <c r="G71" i="17"/>
  <c r="D68" i="17"/>
  <c r="D64" i="17"/>
  <c r="D74" i="17"/>
  <c r="D67" i="17"/>
  <c r="E63" i="17"/>
  <c r="H65" i="17"/>
  <c r="E74" i="17"/>
  <c r="D62" i="17"/>
  <c r="E58" i="17"/>
  <c r="D63" i="17"/>
  <c r="E72" i="17"/>
  <c r="D65" i="17"/>
  <c r="H77" i="17"/>
  <c r="E70" i="17"/>
  <c r="D59" i="17"/>
  <c r="E75" i="17"/>
  <c r="D61" i="17"/>
  <c r="D58" i="17"/>
  <c r="E62" i="17"/>
  <c r="D73" i="17"/>
  <c r="H68" i="17"/>
  <c r="E66" i="17"/>
  <c r="E61" i="17"/>
  <c r="E57" i="17"/>
  <c r="G66" i="17"/>
  <c r="E60" i="17"/>
  <c r="H76" i="17"/>
  <c r="E69" i="17"/>
  <c r="G70" i="17"/>
  <c r="D69" i="17"/>
  <c r="D75" i="17"/>
  <c r="G77" i="17"/>
  <c r="H73" i="17"/>
  <c r="E64" i="17"/>
  <c r="G57" i="17"/>
  <c r="L4" i="8"/>
  <c r="F4" i="8"/>
  <c r="K4" i="8"/>
  <c r="E4" i="8"/>
  <c r="D4" i="8"/>
  <c r="J4" i="8"/>
  <c r="C4" i="8"/>
  <c r="L56" i="8"/>
  <c r="F56" i="8"/>
  <c r="L55" i="8"/>
  <c r="F55" i="8"/>
  <c r="L54" i="8"/>
  <c r="F54" i="8"/>
  <c r="L53" i="8"/>
  <c r="F53" i="8"/>
  <c r="L52" i="8"/>
  <c r="F52" i="8"/>
  <c r="L51" i="8"/>
  <c r="F51" i="8"/>
  <c r="L50" i="8"/>
  <c r="F50" i="8"/>
  <c r="L49" i="8"/>
  <c r="F49" i="8"/>
  <c r="L48" i="8"/>
  <c r="F48" i="8"/>
  <c r="L47" i="8"/>
  <c r="F47" i="8"/>
  <c r="L46" i="8"/>
  <c r="F46" i="8"/>
  <c r="L45" i="8"/>
  <c r="F45" i="8"/>
  <c r="L44" i="8"/>
  <c r="F44" i="8"/>
  <c r="L43" i="8"/>
  <c r="F43" i="8"/>
  <c r="L42" i="8"/>
  <c r="F42" i="8"/>
  <c r="L41" i="8"/>
  <c r="F41" i="8"/>
  <c r="L40" i="8"/>
  <c r="F40" i="8"/>
  <c r="L39" i="8"/>
  <c r="F39" i="8"/>
  <c r="L38" i="8"/>
  <c r="F38" i="8"/>
  <c r="L37" i="8"/>
  <c r="F37" i="8"/>
  <c r="L36" i="8"/>
  <c r="F36" i="8"/>
  <c r="L35" i="8"/>
  <c r="F35" i="8"/>
  <c r="L34" i="8"/>
  <c r="F34" i="8"/>
  <c r="L33" i="8"/>
  <c r="F33" i="8"/>
  <c r="L32" i="8"/>
  <c r="F32" i="8"/>
  <c r="L31" i="8"/>
  <c r="F31" i="8"/>
  <c r="L30" i="8"/>
  <c r="F30" i="8"/>
  <c r="L29" i="8"/>
  <c r="F29" i="8"/>
  <c r="L28" i="8"/>
  <c r="F28" i="8"/>
  <c r="L27" i="8"/>
  <c r="F27" i="8"/>
  <c r="L26" i="8"/>
  <c r="F26" i="8"/>
  <c r="L25" i="8"/>
  <c r="F25" i="8"/>
  <c r="L24" i="8"/>
  <c r="F24" i="8"/>
  <c r="L23" i="8"/>
  <c r="F23" i="8"/>
  <c r="L22" i="8"/>
  <c r="F22" i="8"/>
  <c r="L21" i="8"/>
  <c r="F21" i="8"/>
  <c r="L20" i="8"/>
  <c r="F20" i="8"/>
  <c r="L19" i="8"/>
  <c r="F19" i="8"/>
  <c r="L18" i="8"/>
  <c r="F18" i="8"/>
  <c r="L17" i="8"/>
  <c r="F17" i="8"/>
  <c r="L16" i="8"/>
  <c r="F16" i="8"/>
  <c r="L15" i="8"/>
  <c r="F15" i="8"/>
  <c r="L14" i="8"/>
  <c r="F14" i="8"/>
  <c r="L13" i="8"/>
  <c r="F13" i="8"/>
  <c r="L12" i="8"/>
  <c r="F12" i="8"/>
  <c r="L11" i="8"/>
  <c r="F11" i="8"/>
  <c r="L10" i="8"/>
  <c r="F10" i="8"/>
  <c r="L9" i="8"/>
  <c r="F9" i="8"/>
  <c r="L8" i="8"/>
  <c r="F8" i="8"/>
  <c r="L7" i="8"/>
  <c r="F7" i="8"/>
  <c r="L6" i="8"/>
  <c r="F6" i="8"/>
  <c r="L5" i="8"/>
  <c r="F5" i="8"/>
  <c r="K56" i="8"/>
  <c r="E56" i="8"/>
  <c r="K55" i="8"/>
  <c r="E55" i="8"/>
  <c r="K54" i="8"/>
  <c r="E54" i="8"/>
  <c r="K53" i="8"/>
  <c r="E53" i="8"/>
  <c r="K52" i="8"/>
  <c r="E52" i="8"/>
  <c r="K51" i="8"/>
  <c r="E51" i="8"/>
  <c r="K50" i="8"/>
  <c r="E50" i="8"/>
  <c r="K49" i="8"/>
  <c r="E49" i="8"/>
  <c r="K48" i="8"/>
  <c r="E48" i="8"/>
  <c r="K47" i="8"/>
  <c r="E47" i="8"/>
  <c r="K46" i="8"/>
  <c r="E46" i="8"/>
  <c r="K45" i="8"/>
  <c r="E45" i="8"/>
  <c r="K44" i="8"/>
  <c r="E44" i="8"/>
  <c r="K43" i="8"/>
  <c r="E43" i="8"/>
  <c r="K42" i="8"/>
  <c r="E42" i="8"/>
  <c r="K41" i="8"/>
  <c r="E41" i="8"/>
  <c r="K40" i="8"/>
  <c r="E40" i="8"/>
  <c r="K39" i="8"/>
  <c r="E39" i="8"/>
  <c r="K38" i="8"/>
  <c r="E38" i="8"/>
  <c r="K37" i="8"/>
  <c r="E37" i="8"/>
  <c r="K36" i="8"/>
  <c r="E36" i="8"/>
  <c r="K35" i="8"/>
  <c r="E35" i="8"/>
  <c r="K34" i="8"/>
  <c r="E34" i="8"/>
  <c r="K33" i="8"/>
  <c r="E33" i="8"/>
  <c r="K32" i="8"/>
  <c r="E32" i="8"/>
  <c r="K31" i="8"/>
  <c r="E31" i="8"/>
  <c r="K30" i="8"/>
  <c r="E30" i="8"/>
  <c r="K29" i="8"/>
  <c r="E29" i="8"/>
  <c r="K28" i="8"/>
  <c r="E28" i="8"/>
  <c r="K27" i="8"/>
  <c r="E27" i="8"/>
  <c r="K26" i="8"/>
  <c r="E26" i="8"/>
  <c r="K25" i="8"/>
  <c r="E25" i="8"/>
  <c r="K24" i="8"/>
  <c r="E24" i="8"/>
  <c r="K23" i="8"/>
  <c r="E23" i="8"/>
  <c r="K22" i="8"/>
  <c r="E22" i="8"/>
  <c r="K21" i="8"/>
  <c r="E21" i="8"/>
  <c r="K20" i="8"/>
  <c r="E20" i="8"/>
  <c r="K19" i="8"/>
  <c r="E19" i="8"/>
  <c r="K18" i="8"/>
  <c r="E18" i="8"/>
  <c r="K17" i="8"/>
  <c r="E17" i="8"/>
  <c r="K16" i="8"/>
  <c r="E16" i="8"/>
  <c r="K15" i="8"/>
  <c r="E15" i="8"/>
  <c r="K14" i="8"/>
  <c r="E14" i="8"/>
  <c r="K13" i="8"/>
  <c r="E13" i="8"/>
  <c r="K12" i="8"/>
  <c r="E12" i="8"/>
  <c r="K11" i="8"/>
  <c r="E11" i="8"/>
  <c r="K10" i="8"/>
  <c r="E10" i="8"/>
  <c r="K9" i="8"/>
  <c r="E9" i="8"/>
  <c r="K8" i="8"/>
  <c r="E8" i="8"/>
  <c r="K7" i="8"/>
  <c r="E7" i="8"/>
  <c r="K6" i="8"/>
  <c r="E6" i="8"/>
  <c r="K5" i="8"/>
  <c r="E5" i="8"/>
  <c r="J56" i="8"/>
  <c r="D56" i="8"/>
  <c r="J55" i="8"/>
  <c r="D55" i="8"/>
  <c r="J54" i="8"/>
  <c r="D54" i="8"/>
  <c r="J53" i="8"/>
  <c r="D53" i="8"/>
  <c r="J52" i="8"/>
  <c r="D52" i="8"/>
  <c r="J51" i="8"/>
  <c r="D51" i="8"/>
  <c r="J50" i="8"/>
  <c r="D50" i="8"/>
  <c r="J49" i="8"/>
  <c r="D49" i="8"/>
  <c r="J48" i="8"/>
  <c r="D48" i="8"/>
  <c r="J47" i="8"/>
  <c r="D47" i="8"/>
  <c r="J46" i="8"/>
  <c r="D46" i="8"/>
  <c r="J45" i="8"/>
  <c r="M45" i="8" s="1"/>
  <c r="D45" i="8"/>
  <c r="G45" i="8" s="1"/>
  <c r="J44" i="8"/>
  <c r="M44" i="8" s="1"/>
  <c r="D44" i="8"/>
  <c r="G44" i="8" s="1"/>
  <c r="J43" i="8"/>
  <c r="D43" i="8"/>
  <c r="G43" i="8" s="1"/>
  <c r="J42" i="8"/>
  <c r="M42" i="8" s="1"/>
  <c r="D42" i="8"/>
  <c r="G42" i="8" s="1"/>
  <c r="J41" i="8"/>
  <c r="M41" i="8" s="1"/>
  <c r="D41" i="8"/>
  <c r="J40" i="8"/>
  <c r="D40" i="8"/>
  <c r="G40" i="8" s="1"/>
  <c r="J39" i="8"/>
  <c r="D39" i="8"/>
  <c r="J38" i="8"/>
  <c r="D38" i="8"/>
  <c r="G38" i="8" s="1"/>
  <c r="J37" i="8"/>
  <c r="D37" i="8"/>
  <c r="G37" i="8" s="1"/>
  <c r="J36" i="8"/>
  <c r="D36" i="8"/>
  <c r="J35" i="8"/>
  <c r="D35" i="8"/>
  <c r="G35" i="8" s="1"/>
  <c r="J34" i="8"/>
  <c r="D34" i="8"/>
  <c r="J33" i="8"/>
  <c r="D33" i="8"/>
  <c r="J32" i="8"/>
  <c r="D32" i="8"/>
  <c r="J31" i="8"/>
  <c r="D31" i="8"/>
  <c r="J30" i="8"/>
  <c r="D30" i="8"/>
  <c r="J29" i="8"/>
  <c r="D29" i="8"/>
  <c r="J28" i="8"/>
  <c r="D28" i="8"/>
  <c r="J27" i="8"/>
  <c r="D27" i="8"/>
  <c r="J26" i="8"/>
  <c r="D26" i="8"/>
  <c r="J25" i="8"/>
  <c r="D25" i="8"/>
  <c r="J24" i="8"/>
  <c r="D24" i="8"/>
  <c r="J23" i="8"/>
  <c r="D23" i="8"/>
  <c r="J22" i="8"/>
  <c r="D22" i="8"/>
  <c r="J21" i="8"/>
  <c r="D21" i="8"/>
  <c r="J20" i="8"/>
  <c r="D20" i="8"/>
  <c r="J19" i="8"/>
  <c r="D19" i="8"/>
  <c r="J18" i="8"/>
  <c r="D18" i="8"/>
  <c r="J17" i="8"/>
  <c r="D17" i="8"/>
  <c r="J16" i="8"/>
  <c r="D16" i="8"/>
  <c r="J15" i="8"/>
  <c r="D15" i="8"/>
  <c r="J14" i="8"/>
  <c r="D14" i="8"/>
  <c r="J13" i="8"/>
  <c r="D13" i="8"/>
  <c r="J12" i="8"/>
  <c r="D12" i="8"/>
  <c r="J11" i="8"/>
  <c r="D11" i="8"/>
  <c r="J10" i="8"/>
  <c r="D10" i="8"/>
  <c r="J9" i="8"/>
  <c r="D9" i="8"/>
  <c r="J8" i="8"/>
  <c r="D8" i="8"/>
  <c r="J7" i="8"/>
  <c r="D7" i="8"/>
  <c r="J6" i="8"/>
  <c r="D6" i="8"/>
  <c r="J5" i="8"/>
  <c r="D5" i="8"/>
  <c r="M43" i="8" l="1"/>
  <c r="N35" i="8"/>
  <c r="N37" i="8"/>
  <c r="E37" i="17" s="1"/>
  <c r="N39" i="8"/>
  <c r="H39" i="17" s="1"/>
  <c r="N43" i="8"/>
  <c r="H43" i="17" s="1"/>
  <c r="N45" i="8"/>
  <c r="N47" i="8"/>
  <c r="H47" i="17" s="1"/>
  <c r="N49" i="8"/>
  <c r="E49" i="17" s="1"/>
  <c r="N51" i="8"/>
  <c r="H51" i="17" s="1"/>
  <c r="N53" i="8"/>
  <c r="E53" i="17" s="1"/>
  <c r="N55" i="8"/>
  <c r="H55" i="17" s="1"/>
  <c r="H36" i="8"/>
  <c r="D36" i="17" s="1"/>
  <c r="H38" i="8"/>
  <c r="G38" i="17" s="1"/>
  <c r="H40" i="8"/>
  <c r="H42" i="8"/>
  <c r="G42" i="17" s="1"/>
  <c r="H44" i="8"/>
  <c r="D44" i="17" s="1"/>
  <c r="H46" i="8"/>
  <c r="G46" i="17" s="1"/>
  <c r="H48" i="8"/>
  <c r="G48" i="17" s="1"/>
  <c r="H50" i="8"/>
  <c r="G50" i="17" s="1"/>
  <c r="H52" i="8"/>
  <c r="D52" i="17" s="1"/>
  <c r="H54" i="8"/>
  <c r="G54" i="17" s="1"/>
  <c r="H56" i="8"/>
  <c r="N36" i="8"/>
  <c r="E36" i="17" s="1"/>
  <c r="N38" i="8"/>
  <c r="H38" i="17" s="1"/>
  <c r="N40" i="8"/>
  <c r="E40" i="17" s="1"/>
  <c r="N42" i="8"/>
  <c r="E42" i="17" s="1"/>
  <c r="N44" i="8"/>
  <c r="E44" i="17" s="1"/>
  <c r="N46" i="8"/>
  <c r="E46" i="17" s="1"/>
  <c r="N48" i="8"/>
  <c r="E48" i="17" s="1"/>
  <c r="N50" i="8"/>
  <c r="H50" i="17" s="1"/>
  <c r="N52" i="8"/>
  <c r="H52" i="17" s="1"/>
  <c r="N54" i="8"/>
  <c r="H54" i="17" s="1"/>
  <c r="N56" i="8"/>
  <c r="E56" i="17" s="1"/>
  <c r="N41" i="8"/>
  <c r="E41" i="17" s="1"/>
  <c r="H35" i="8"/>
  <c r="G35" i="17" s="1"/>
  <c r="H37" i="8"/>
  <c r="G37" i="17" s="1"/>
  <c r="H39" i="8"/>
  <c r="G39" i="17" s="1"/>
  <c r="H41" i="8"/>
  <c r="G41" i="17" s="1"/>
  <c r="H43" i="8"/>
  <c r="G43" i="17" s="1"/>
  <c r="H45" i="8"/>
  <c r="G45" i="17" s="1"/>
  <c r="H47" i="8"/>
  <c r="G47" i="17" s="1"/>
  <c r="H49" i="8"/>
  <c r="D49" i="17" s="1"/>
  <c r="H51" i="8"/>
  <c r="G51" i="17" s="1"/>
  <c r="H53" i="8"/>
  <c r="G53" i="17" s="1"/>
  <c r="H55" i="8"/>
  <c r="G55" i="17" s="1"/>
  <c r="H42" i="17"/>
  <c r="G4" i="8"/>
  <c r="H4" i="8"/>
  <c r="G49" i="17"/>
  <c r="H35" i="17"/>
  <c r="E35" i="17"/>
  <c r="H41" i="17"/>
  <c r="H45" i="17"/>
  <c r="E45" i="17"/>
  <c r="H53" i="17"/>
  <c r="D40" i="17"/>
  <c r="G40" i="17"/>
  <c r="D48" i="17"/>
  <c r="D56" i="17"/>
  <c r="G56" i="17"/>
  <c r="M38" i="8"/>
  <c r="G47" i="8"/>
  <c r="G49" i="8"/>
  <c r="G51" i="8"/>
  <c r="G53" i="8"/>
  <c r="G55" i="8"/>
  <c r="G36" i="8"/>
  <c r="G39" i="8"/>
  <c r="M36" i="8"/>
  <c r="M47" i="8"/>
  <c r="M49" i="8"/>
  <c r="M51" i="8"/>
  <c r="M53" i="8"/>
  <c r="M55" i="8"/>
  <c r="M37" i="8"/>
  <c r="M40" i="8"/>
  <c r="M35" i="8"/>
  <c r="G46" i="8"/>
  <c r="G48" i="8"/>
  <c r="G50" i="8"/>
  <c r="G52" i="8"/>
  <c r="G54" i="8"/>
  <c r="G56" i="8"/>
  <c r="G41" i="8"/>
  <c r="M39" i="8"/>
  <c r="M46" i="8"/>
  <c r="M48" i="8"/>
  <c r="M50" i="8"/>
  <c r="M52" i="8"/>
  <c r="M54" i="8"/>
  <c r="M56" i="8"/>
  <c r="C5" i="8"/>
  <c r="I5" i="8"/>
  <c r="M5" i="8" s="1"/>
  <c r="C6" i="8"/>
  <c r="I6" i="8"/>
  <c r="N6" i="8" s="1"/>
  <c r="C7" i="8"/>
  <c r="G7" i="8" s="1"/>
  <c r="I7" i="8"/>
  <c r="M7" i="8" s="1"/>
  <c r="C8" i="8"/>
  <c r="H8" i="8" s="1"/>
  <c r="G8" i="17" s="1"/>
  <c r="I8" i="8"/>
  <c r="C9" i="8"/>
  <c r="I9" i="8"/>
  <c r="M9" i="8" s="1"/>
  <c r="C10" i="8"/>
  <c r="I10" i="8"/>
  <c r="N10" i="8" s="1"/>
  <c r="E10" i="17" s="1"/>
  <c r="C11" i="8"/>
  <c r="I11" i="8"/>
  <c r="M11" i="8" s="1"/>
  <c r="C12" i="8"/>
  <c r="H12" i="8" s="1"/>
  <c r="G12" i="17" s="1"/>
  <c r="I12" i="8"/>
  <c r="N12" i="8" s="1"/>
  <c r="H12" i="17" s="1"/>
  <c r="C13" i="8"/>
  <c r="I13" i="8"/>
  <c r="M13" i="8" s="1"/>
  <c r="C14" i="8"/>
  <c r="H14" i="8" s="1"/>
  <c r="I14" i="8"/>
  <c r="M14" i="8" s="1"/>
  <c r="C15" i="8"/>
  <c r="I15" i="8"/>
  <c r="M15" i="8" s="1"/>
  <c r="C16" i="8"/>
  <c r="H16" i="8" s="1"/>
  <c r="G16" i="17" s="1"/>
  <c r="I16" i="8"/>
  <c r="C17" i="8"/>
  <c r="I17" i="8"/>
  <c r="M17" i="8" s="1"/>
  <c r="C18" i="8"/>
  <c r="G18" i="8" s="1"/>
  <c r="I18" i="8"/>
  <c r="N18" i="8" s="1"/>
  <c r="E18" i="17" s="1"/>
  <c r="C19" i="8"/>
  <c r="G19" i="8" s="1"/>
  <c r="I19" i="8"/>
  <c r="M19" i="8" s="1"/>
  <c r="C20" i="8"/>
  <c r="H20" i="8" s="1"/>
  <c r="G20" i="17" s="1"/>
  <c r="I20" i="8"/>
  <c r="C21" i="8"/>
  <c r="G21" i="8" s="1"/>
  <c r="I21" i="8"/>
  <c r="M21" i="8" s="1"/>
  <c r="C22" i="8"/>
  <c r="H22" i="8" s="1"/>
  <c r="I22" i="8"/>
  <c r="N22" i="8" s="1"/>
  <c r="C23" i="8"/>
  <c r="H23" i="8" s="1"/>
  <c r="D23" i="17" s="1"/>
  <c r="I23" i="8"/>
  <c r="N23" i="8" s="1"/>
  <c r="C24" i="8"/>
  <c r="H24" i="8" s="1"/>
  <c r="G24" i="17" s="1"/>
  <c r="I24" i="8"/>
  <c r="N24" i="8" s="1"/>
  <c r="C25" i="8"/>
  <c r="H25" i="8" s="1"/>
  <c r="I25" i="8"/>
  <c r="N25" i="8" s="1"/>
  <c r="C26" i="8"/>
  <c r="H26" i="8" s="1"/>
  <c r="I26" i="8"/>
  <c r="N26" i="8" s="1"/>
  <c r="E26" i="17" s="1"/>
  <c r="C27" i="8"/>
  <c r="H27" i="8" s="1"/>
  <c r="D27" i="17" s="1"/>
  <c r="I27" i="8"/>
  <c r="N27" i="8" s="1"/>
  <c r="E27" i="17" s="1"/>
  <c r="C28" i="8"/>
  <c r="H28" i="8" s="1"/>
  <c r="G28" i="17" s="1"/>
  <c r="I28" i="8"/>
  <c r="N28" i="8" s="1"/>
  <c r="H28" i="17" s="1"/>
  <c r="C29" i="8"/>
  <c r="H29" i="8" s="1"/>
  <c r="D29" i="17" s="1"/>
  <c r="I29" i="8"/>
  <c r="N29" i="8" s="1"/>
  <c r="C30" i="8"/>
  <c r="H30" i="8" s="1"/>
  <c r="I30" i="8"/>
  <c r="N30" i="8" s="1"/>
  <c r="C31" i="8"/>
  <c r="H31" i="8" s="1"/>
  <c r="I31" i="8"/>
  <c r="N31" i="8" s="1"/>
  <c r="E31" i="17" s="1"/>
  <c r="C32" i="8"/>
  <c r="H32" i="8" s="1"/>
  <c r="G32" i="17" s="1"/>
  <c r="I32" i="8"/>
  <c r="N32" i="8" s="1"/>
  <c r="H32" i="17" s="1"/>
  <c r="C33" i="8"/>
  <c r="G33" i="8" s="1"/>
  <c r="I33" i="8"/>
  <c r="N33" i="8" s="1"/>
  <c r="C34" i="8"/>
  <c r="H34" i="8" s="1"/>
  <c r="I34" i="8"/>
  <c r="N34" i="8" s="1"/>
  <c r="D41" i="17" l="1"/>
  <c r="E50" i="17"/>
  <c r="D42" i="17"/>
  <c r="D50" i="17"/>
  <c r="E47" i="17"/>
  <c r="H49" i="17"/>
  <c r="D35" i="17"/>
  <c r="H37" i="17"/>
  <c r="H46" i="17"/>
  <c r="E54" i="17"/>
  <c r="D51" i="17"/>
  <c r="D43" i="17"/>
  <c r="E38" i="17"/>
  <c r="D46" i="17"/>
  <c r="E52" i="17"/>
  <c r="H44" i="17"/>
  <c r="H36" i="17"/>
  <c r="E55" i="17"/>
  <c r="D55" i="17"/>
  <c r="D38" i="17"/>
  <c r="D53" i="17"/>
  <c r="D54" i="17"/>
  <c r="G52" i="17"/>
  <c r="G44" i="17"/>
  <c r="G36" i="17"/>
  <c r="D47" i="17"/>
  <c r="D39" i="17"/>
  <c r="E51" i="17"/>
  <c r="E43" i="17"/>
  <c r="E39" i="17"/>
  <c r="D45" i="17"/>
  <c r="D37" i="17"/>
  <c r="H56" i="17"/>
  <c r="H48" i="17"/>
  <c r="H40" i="17"/>
  <c r="N15" i="8"/>
  <c r="E15" i="17" s="1"/>
  <c r="H29" i="17"/>
  <c r="E29" i="17"/>
  <c r="E23" i="17"/>
  <c r="H23" i="17"/>
  <c r="G29" i="17"/>
  <c r="D12" i="17"/>
  <c r="N13" i="8"/>
  <c r="H13" i="17" s="1"/>
  <c r="N7" i="8"/>
  <c r="N21" i="8"/>
  <c r="N5" i="8"/>
  <c r="N14" i="8"/>
  <c r="E14" i="17" s="1"/>
  <c r="H10" i="17"/>
  <c r="D32" i="17"/>
  <c r="D28" i="17"/>
  <c r="D16" i="17"/>
  <c r="H18" i="17"/>
  <c r="H31" i="17"/>
  <c r="E12" i="17"/>
  <c r="E24" i="17"/>
  <c r="H24" i="17"/>
  <c r="G34" i="17"/>
  <c r="D34" i="17"/>
  <c r="H33" i="17"/>
  <c r="E33" i="17"/>
  <c r="H25" i="17"/>
  <c r="E25" i="17"/>
  <c r="G17" i="8"/>
  <c r="H17" i="8"/>
  <c r="G15" i="8"/>
  <c r="H15" i="8"/>
  <c r="G11" i="8"/>
  <c r="H11" i="8"/>
  <c r="G9" i="8"/>
  <c r="H9" i="8"/>
  <c r="G5" i="8"/>
  <c r="H5" i="8"/>
  <c r="H21" i="8"/>
  <c r="H22" i="17"/>
  <c r="E22" i="17"/>
  <c r="M20" i="8"/>
  <c r="N20" i="8"/>
  <c r="M16" i="8"/>
  <c r="N16" i="8"/>
  <c r="M8" i="8"/>
  <c r="N8" i="8"/>
  <c r="H6" i="17"/>
  <c r="E6" i="17"/>
  <c r="D24" i="17"/>
  <c r="D8" i="17"/>
  <c r="H27" i="17"/>
  <c r="H26" i="17"/>
  <c r="H7" i="8"/>
  <c r="H33" i="8"/>
  <c r="G31" i="17"/>
  <c r="D31" i="17"/>
  <c r="G25" i="17"/>
  <c r="D25" i="17"/>
  <c r="G13" i="8"/>
  <c r="H13" i="8"/>
  <c r="G27" i="17"/>
  <c r="G23" i="17"/>
  <c r="E32" i="17"/>
  <c r="H34" i="17"/>
  <c r="E34" i="17"/>
  <c r="H30" i="17"/>
  <c r="E30" i="17"/>
  <c r="G30" i="17"/>
  <c r="D30" i="17"/>
  <c r="G26" i="17"/>
  <c r="D26" i="17"/>
  <c r="G22" i="17"/>
  <c r="D22" i="17"/>
  <c r="G14" i="17"/>
  <c r="D14" i="17"/>
  <c r="G10" i="8"/>
  <c r="H10" i="8"/>
  <c r="G6" i="8"/>
  <c r="H6" i="8"/>
  <c r="D20" i="17"/>
  <c r="E28" i="17"/>
  <c r="H19" i="8"/>
  <c r="H18" i="8"/>
  <c r="N19" i="8"/>
  <c r="N11" i="8"/>
  <c r="N17" i="8"/>
  <c r="N9" i="8"/>
  <c r="G4" i="17"/>
  <c r="D4" i="17"/>
  <c r="M34" i="8"/>
  <c r="M30" i="8"/>
  <c r="M28" i="8"/>
  <c r="M24" i="8"/>
  <c r="M22" i="8"/>
  <c r="G34" i="8"/>
  <c r="G32" i="8"/>
  <c r="G30" i="8"/>
  <c r="G28" i="8"/>
  <c r="G24" i="8"/>
  <c r="G22" i="8"/>
  <c r="G26" i="8"/>
  <c r="M27" i="8"/>
  <c r="M33" i="8"/>
  <c r="M31" i="8"/>
  <c r="M29" i="8"/>
  <c r="M25" i="8"/>
  <c r="M23" i="8"/>
  <c r="M32" i="8"/>
  <c r="G27" i="8"/>
  <c r="G31" i="8"/>
  <c r="G29" i="8"/>
  <c r="G25" i="8"/>
  <c r="G23" i="8"/>
  <c r="M26" i="8"/>
  <c r="M18" i="8"/>
  <c r="M6" i="8"/>
  <c r="G20" i="8"/>
  <c r="M10" i="8"/>
  <c r="G16" i="8"/>
  <c r="G8" i="8"/>
  <c r="G14" i="8"/>
  <c r="M12" i="8"/>
  <c r="G12" i="8"/>
  <c r="H15" i="17" l="1"/>
  <c r="H14" i="17"/>
  <c r="E13" i="17"/>
  <c r="H5" i="17"/>
  <c r="E5" i="17"/>
  <c r="E7" i="17"/>
  <c r="H7" i="17"/>
  <c r="H21" i="17"/>
  <c r="E21" i="17"/>
  <c r="G18" i="17"/>
  <c r="D18" i="17"/>
  <c r="E19" i="17"/>
  <c r="H19" i="17"/>
  <c r="G13" i="17"/>
  <c r="D13" i="17"/>
  <c r="D9" i="17"/>
  <c r="G9" i="17"/>
  <c r="D15" i="17"/>
  <c r="G15" i="17"/>
  <c r="H9" i="17"/>
  <c r="E9" i="17"/>
  <c r="G6" i="17"/>
  <c r="D6" i="17"/>
  <c r="E16" i="17"/>
  <c r="H16" i="17"/>
  <c r="G21" i="17"/>
  <c r="D21" i="17"/>
  <c r="H17" i="17"/>
  <c r="E17" i="17"/>
  <c r="G19" i="17"/>
  <c r="D19" i="17"/>
  <c r="G33" i="17"/>
  <c r="D33" i="17"/>
  <c r="G5" i="17"/>
  <c r="D5" i="17"/>
  <c r="G11" i="17"/>
  <c r="D11" i="17"/>
  <c r="D17" i="17"/>
  <c r="G17" i="17"/>
  <c r="E11" i="17"/>
  <c r="H11" i="17"/>
  <c r="G10" i="17"/>
  <c r="D10" i="17"/>
  <c r="G7" i="17"/>
  <c r="D7" i="17"/>
  <c r="E8" i="17"/>
  <c r="H8" i="17"/>
  <c r="H20" i="17"/>
  <c r="E20" i="17"/>
  <c r="I4" i="8"/>
  <c r="M4" i="8" l="1"/>
  <c r="N4" i="8"/>
  <c r="E4" i="17" l="1"/>
  <c r="H4" i="17"/>
</calcChain>
</file>

<file path=xl/comments1.xml><?xml version="1.0" encoding="utf-8"?>
<comments xmlns="http://schemas.openxmlformats.org/spreadsheetml/2006/main">
  <authors>
    <author>Chris Larson</author>
  </authors>
  <commentList>
    <comment ref="B9" authorId="0" shapeId="0">
      <text>
        <r>
          <rPr>
            <b/>
            <sz val="9"/>
            <color indexed="81"/>
            <rFont val="Tahoma"/>
            <family val="2"/>
          </rPr>
          <t>Chris Larson:</t>
        </r>
        <r>
          <rPr>
            <sz val="9"/>
            <color indexed="81"/>
            <rFont val="Tahoma"/>
            <family val="2"/>
          </rPr>
          <t xml:space="preserve">
Do not grade; SER Retirement</t>
        </r>
      </text>
    </comment>
    <comment ref="B56" authorId="0" shapeId="0">
      <text>
        <r>
          <rPr>
            <b/>
            <sz val="9"/>
            <color indexed="81"/>
            <rFont val="Tahoma"/>
            <family val="2"/>
          </rPr>
          <t>Chris Larson:</t>
        </r>
        <r>
          <rPr>
            <sz val="9"/>
            <color indexed="81"/>
            <rFont val="Tahoma"/>
            <family val="2"/>
          </rPr>
          <t xml:space="preserve">
No not grade; SER retirement</t>
        </r>
      </text>
    </comment>
    <comment ref="B59" authorId="0" shapeId="0">
      <text>
        <r>
          <rPr>
            <b/>
            <sz val="9"/>
            <color indexed="81"/>
            <rFont val="Tahoma"/>
            <family val="2"/>
          </rPr>
          <t>Chris Larson:</t>
        </r>
        <r>
          <rPr>
            <sz val="9"/>
            <color indexed="81"/>
            <rFont val="Tahoma"/>
            <family val="2"/>
          </rPr>
          <t xml:space="preserve">
No not grade; SER retirement
</t>
        </r>
      </text>
    </comment>
  </commentList>
</comments>
</file>

<file path=xl/comments2.xml><?xml version="1.0" encoding="utf-8"?>
<comments xmlns="http://schemas.openxmlformats.org/spreadsheetml/2006/main">
  <authors>
    <author>Chris Larson</author>
  </authors>
  <commentList>
    <comment ref="B9" authorId="0" shapeId="0">
      <text>
        <r>
          <rPr>
            <b/>
            <sz val="9"/>
            <color indexed="81"/>
            <rFont val="Tahoma"/>
            <family val="2"/>
          </rPr>
          <t>Chris Larson:</t>
        </r>
        <r>
          <rPr>
            <sz val="9"/>
            <color indexed="81"/>
            <rFont val="Tahoma"/>
            <family val="2"/>
          </rPr>
          <t xml:space="preserve">
Do not grade; SER Retirement</t>
        </r>
      </text>
    </comment>
    <comment ref="B56" authorId="0" shapeId="0">
      <text>
        <r>
          <rPr>
            <b/>
            <sz val="9"/>
            <color indexed="81"/>
            <rFont val="Tahoma"/>
            <family val="2"/>
          </rPr>
          <t>Chris Larson:</t>
        </r>
        <r>
          <rPr>
            <sz val="9"/>
            <color indexed="81"/>
            <rFont val="Tahoma"/>
            <family val="2"/>
          </rPr>
          <t xml:space="preserve">
No not grade; SER retirement</t>
        </r>
      </text>
    </comment>
    <comment ref="B59" authorId="0" shapeId="0">
      <text>
        <r>
          <rPr>
            <b/>
            <sz val="9"/>
            <color indexed="81"/>
            <rFont val="Tahoma"/>
            <family val="2"/>
          </rPr>
          <t>Chris Larson:</t>
        </r>
        <r>
          <rPr>
            <sz val="9"/>
            <color indexed="81"/>
            <rFont val="Tahoma"/>
            <family val="2"/>
          </rPr>
          <t xml:space="preserve">
No not grade; SER retirement
</t>
        </r>
      </text>
    </comment>
  </commentList>
</comments>
</file>

<file path=xl/comments3.xml><?xml version="1.0" encoding="utf-8"?>
<comments xmlns="http://schemas.openxmlformats.org/spreadsheetml/2006/main">
  <authors>
    <author>Chris Larson</author>
  </authors>
  <commentList>
    <comment ref="B9" authorId="0" shapeId="0">
      <text>
        <r>
          <rPr>
            <b/>
            <sz val="9"/>
            <color indexed="81"/>
            <rFont val="Tahoma"/>
            <family val="2"/>
          </rPr>
          <t>Chris Larson:</t>
        </r>
        <r>
          <rPr>
            <sz val="9"/>
            <color indexed="81"/>
            <rFont val="Tahoma"/>
            <family val="2"/>
          </rPr>
          <t xml:space="preserve">
Do not grade; SER Retirement</t>
        </r>
      </text>
    </comment>
    <comment ref="B56" authorId="0" shapeId="0">
      <text>
        <r>
          <rPr>
            <b/>
            <sz val="9"/>
            <color indexed="81"/>
            <rFont val="Tahoma"/>
            <family val="2"/>
          </rPr>
          <t>Chris Larson:</t>
        </r>
        <r>
          <rPr>
            <sz val="9"/>
            <color indexed="81"/>
            <rFont val="Tahoma"/>
            <family val="2"/>
          </rPr>
          <t xml:space="preserve">
No not grade; SER retirement</t>
        </r>
      </text>
    </comment>
    <comment ref="B59" authorId="0" shapeId="0">
      <text>
        <r>
          <rPr>
            <b/>
            <sz val="9"/>
            <color indexed="81"/>
            <rFont val="Tahoma"/>
            <family val="2"/>
          </rPr>
          <t>Chris Larson:</t>
        </r>
        <r>
          <rPr>
            <sz val="9"/>
            <color indexed="81"/>
            <rFont val="Tahoma"/>
            <family val="2"/>
          </rPr>
          <t xml:space="preserve">
No not grade; SER retirement
</t>
        </r>
      </text>
    </comment>
  </commentList>
</comments>
</file>

<file path=xl/comments4.xml><?xml version="1.0" encoding="utf-8"?>
<comments xmlns="http://schemas.openxmlformats.org/spreadsheetml/2006/main">
  <authors>
    <author>Chris Larson</author>
    <author>Will Tootle</author>
  </authors>
  <commentList>
    <comment ref="B9" authorId="0" shapeId="0">
      <text>
        <r>
          <rPr>
            <b/>
            <sz val="9"/>
            <color indexed="81"/>
            <rFont val="Tahoma"/>
            <family val="2"/>
          </rPr>
          <t>Chris Larson:</t>
        </r>
        <r>
          <rPr>
            <sz val="9"/>
            <color indexed="81"/>
            <rFont val="Tahoma"/>
            <family val="2"/>
          </rPr>
          <t xml:space="preserve">
Do not grade; SER Retirement</t>
        </r>
      </text>
    </comment>
    <comment ref="Q34" authorId="1" shapeId="0">
      <text>
        <r>
          <rPr>
            <b/>
            <sz val="9"/>
            <color indexed="81"/>
            <rFont val="Tahoma"/>
            <charset val="1"/>
          </rPr>
          <t>Will Tootle:</t>
        </r>
        <r>
          <rPr>
            <sz val="9"/>
            <color indexed="81"/>
            <rFont val="Tahoma"/>
            <charset val="1"/>
          </rPr>
          <t xml:space="preserve">
The PC, TP, and RC are all focused on different time horizons and take into account different study assumptions.  Realistically, the "jointly developed solution" has a small chance of being implemented in real time.</t>
        </r>
      </text>
    </comment>
    <comment ref="B56" authorId="0" shapeId="0">
      <text>
        <r>
          <rPr>
            <b/>
            <sz val="9"/>
            <color indexed="81"/>
            <rFont val="Tahoma"/>
            <family val="2"/>
          </rPr>
          <t>Chris Larson:</t>
        </r>
        <r>
          <rPr>
            <sz val="9"/>
            <color indexed="81"/>
            <rFont val="Tahoma"/>
            <family val="2"/>
          </rPr>
          <t xml:space="preserve">
No not grade; SER retirement</t>
        </r>
      </text>
    </comment>
    <comment ref="B59" authorId="0" shapeId="0">
      <text>
        <r>
          <rPr>
            <b/>
            <sz val="9"/>
            <color indexed="81"/>
            <rFont val="Tahoma"/>
            <family val="2"/>
          </rPr>
          <t>Chris Larson:</t>
        </r>
        <r>
          <rPr>
            <sz val="9"/>
            <color indexed="81"/>
            <rFont val="Tahoma"/>
            <family val="2"/>
          </rPr>
          <t xml:space="preserve">
No not grade; SER retirement
</t>
        </r>
      </text>
    </comment>
  </commentList>
</comments>
</file>

<file path=xl/comments5.xml><?xml version="1.0" encoding="utf-8"?>
<comments xmlns="http://schemas.openxmlformats.org/spreadsheetml/2006/main">
  <authors>
    <author>Chris Larson</author>
  </authors>
  <commentList>
    <comment ref="B9" authorId="0" shapeId="0">
      <text>
        <r>
          <rPr>
            <b/>
            <sz val="9"/>
            <color indexed="81"/>
            <rFont val="Tahoma"/>
            <family val="2"/>
          </rPr>
          <t>Chris Larson:</t>
        </r>
        <r>
          <rPr>
            <sz val="9"/>
            <color indexed="81"/>
            <rFont val="Tahoma"/>
            <family val="2"/>
          </rPr>
          <t xml:space="preserve">
Do not grade; SER Retirement</t>
        </r>
      </text>
    </comment>
    <comment ref="B56" authorId="0" shapeId="0">
      <text>
        <r>
          <rPr>
            <b/>
            <sz val="9"/>
            <color indexed="81"/>
            <rFont val="Tahoma"/>
            <family val="2"/>
          </rPr>
          <t>Chris Larson:</t>
        </r>
        <r>
          <rPr>
            <sz val="9"/>
            <color indexed="81"/>
            <rFont val="Tahoma"/>
            <family val="2"/>
          </rPr>
          <t xml:space="preserve">
No not grade; SER retirement</t>
        </r>
      </text>
    </comment>
    <comment ref="B59" authorId="0" shapeId="0">
      <text>
        <r>
          <rPr>
            <b/>
            <sz val="9"/>
            <color indexed="81"/>
            <rFont val="Tahoma"/>
            <family val="2"/>
          </rPr>
          <t>Chris Larson:</t>
        </r>
        <r>
          <rPr>
            <sz val="9"/>
            <color indexed="81"/>
            <rFont val="Tahoma"/>
            <family val="2"/>
          </rPr>
          <t xml:space="preserve">
No not grade; SER retirement
</t>
        </r>
      </text>
    </comment>
  </commentList>
</comments>
</file>

<file path=xl/comments6.xml><?xml version="1.0" encoding="utf-8"?>
<comments xmlns="http://schemas.openxmlformats.org/spreadsheetml/2006/main">
  <authors>
    <author>Chris Larson</author>
    <author>Carter Edge</author>
  </authors>
  <commentList>
    <comment ref="B9" authorId="0" shapeId="0">
      <text>
        <r>
          <rPr>
            <b/>
            <sz val="9"/>
            <color indexed="81"/>
            <rFont val="Tahoma"/>
            <family val="2"/>
          </rPr>
          <t>Chris Larson:</t>
        </r>
        <r>
          <rPr>
            <sz val="9"/>
            <color indexed="81"/>
            <rFont val="Tahoma"/>
            <family val="2"/>
          </rPr>
          <t xml:space="preserve">
Do not grade; SER Retirement</t>
        </r>
      </text>
    </comment>
    <comment ref="Y34" authorId="1" shapeId="0">
      <text>
        <r>
          <rPr>
            <b/>
            <sz val="9"/>
            <color indexed="81"/>
            <rFont val="Tahoma"/>
            <family val="2"/>
          </rPr>
          <t>Carter Edge:</t>
        </r>
        <r>
          <rPr>
            <sz val="9"/>
            <color indexed="81"/>
            <rFont val="Tahoma"/>
            <family val="2"/>
          </rPr>
          <t xml:space="preserve">
requirements are intended to strengthen the collaboration and consultation between the Reliability Coordinator and the Transmission Planner or Planning Coordinator at the outset of determining the known outages that should be assessed in the Near-Term Transmission Planning Horizon.  However, there is not a clear linkage to TPL-001-5, R2.1.4 or MOD-033, R2 in selecting known outages to assess that would result in issues or conflicts for which solutions should be jointly developed. </t>
        </r>
      </text>
    </comment>
    <comment ref="Y35" authorId="1" shapeId="0">
      <text>
        <r>
          <rPr>
            <b/>
            <sz val="9"/>
            <color indexed="81"/>
            <rFont val="Tahoma"/>
            <family val="2"/>
          </rPr>
          <t>Carter Edge:</t>
        </r>
        <r>
          <rPr>
            <sz val="9"/>
            <color indexed="81"/>
            <rFont val="Tahoma"/>
            <family val="2"/>
          </rPr>
          <t xml:space="preserve">
Standard is responsive to August 4, 2003 Blackout Report recommendation 22, SW Outage Report Recommendation 12, as well as Order 693 directives; Reliability Standards IRO-018-1 and TOP-010-1 were created to improve realtime situational awareness capabilities and enhance reliable operations by requiring reliability coordinators, transmission operators, and balancing authorities to provide operators with awareness of monitoring and analysis capabilities, including alarm availability, so that entities may take appropriate steps to ensure reliability.</t>
        </r>
      </text>
    </comment>
    <comment ref="B56" authorId="0" shapeId="0">
      <text>
        <r>
          <rPr>
            <b/>
            <sz val="9"/>
            <color indexed="81"/>
            <rFont val="Tahoma"/>
            <family val="2"/>
          </rPr>
          <t>Chris Larson:</t>
        </r>
        <r>
          <rPr>
            <sz val="9"/>
            <color indexed="81"/>
            <rFont val="Tahoma"/>
            <family val="2"/>
          </rPr>
          <t xml:space="preserve">
No not grade; SER retirement</t>
        </r>
      </text>
    </comment>
    <comment ref="B59" authorId="0" shapeId="0">
      <text>
        <r>
          <rPr>
            <b/>
            <sz val="9"/>
            <color indexed="81"/>
            <rFont val="Tahoma"/>
            <family val="2"/>
          </rPr>
          <t>Chris Larson:</t>
        </r>
        <r>
          <rPr>
            <sz val="9"/>
            <color indexed="81"/>
            <rFont val="Tahoma"/>
            <family val="2"/>
          </rPr>
          <t xml:space="preserve">
No not grade; SER retirement
</t>
        </r>
      </text>
    </comment>
  </commentList>
</comments>
</file>

<file path=xl/sharedStrings.xml><?xml version="1.0" encoding="utf-8"?>
<sst xmlns="http://schemas.openxmlformats.org/spreadsheetml/2006/main" count="7170" uniqueCount="278">
  <si>
    <t>Standard Number</t>
  </si>
  <si>
    <t>Content Questions from the Standards Independent Experts Report</t>
  </si>
  <si>
    <t>Quality Questions from the Standards Independent Experts Report</t>
  </si>
  <si>
    <t>Comment/Rationale</t>
  </si>
  <si>
    <t>Yes</t>
  </si>
  <si>
    <t>No</t>
  </si>
  <si>
    <t>Requirement Number</t>
  </si>
  <si>
    <t>OC</t>
  </si>
  <si>
    <t xml:space="preserve">PC </t>
  </si>
  <si>
    <t>RE</t>
  </si>
  <si>
    <t>NERC</t>
  </si>
  <si>
    <t>Content Questions</t>
  </si>
  <si>
    <t>Quality Questions</t>
  </si>
  <si>
    <t>Delta</t>
  </si>
  <si>
    <t>Avg</t>
  </si>
  <si>
    <t>R1.</t>
  </si>
  <si>
    <t>R2.</t>
  </si>
  <si>
    <t>R3.</t>
  </si>
  <si>
    <t>R4.</t>
  </si>
  <si>
    <t>R5.</t>
  </si>
  <si>
    <t>R6.</t>
  </si>
  <si>
    <t>R7.</t>
  </si>
  <si>
    <t>R8.</t>
  </si>
  <si>
    <t>R9.</t>
  </si>
  <si>
    <t>R10.</t>
  </si>
  <si>
    <t>R11.</t>
  </si>
  <si>
    <t>Standard</t>
  </si>
  <si>
    <t>Req.</t>
  </si>
  <si>
    <t>Supports a Reliability Objective (as defined by the Reliability Principles)</t>
  </si>
  <si>
    <t>Appropriate as a guide rather than a standard?</t>
  </si>
  <si>
    <t>Quality Score
(0-13)</t>
  </si>
  <si>
    <t xml:space="preserve">C2. Are the correct functional entities identified?
</t>
  </si>
  <si>
    <t>Q3. Is it technologically neutral?</t>
  </si>
  <si>
    <r>
      <t xml:space="preserve">Text of Requirement 
</t>
    </r>
    <r>
      <rPr>
        <sz val="14"/>
        <color theme="0"/>
        <rFont val="Calibri"/>
        <family val="2"/>
        <scheme val="minor"/>
      </rPr>
      <t>(If text is incomplete, please see entire requirement posted on NERC.com)</t>
    </r>
  </si>
  <si>
    <t>COM-001-3</t>
  </si>
  <si>
    <t>R12.</t>
  </si>
  <si>
    <r>
      <rPr>
        <b/>
        <sz val="11"/>
        <color theme="1"/>
        <rFont val="Calibri"/>
        <family val="2"/>
        <scheme val="minor"/>
      </rPr>
      <t>R12.</t>
    </r>
    <r>
      <rPr>
        <sz val="11"/>
        <color theme="1"/>
        <rFont val="Calibri"/>
        <family val="2"/>
        <scheme val="minor"/>
      </rPr>
      <t xml:space="preserve"> 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r>
  </si>
  <si>
    <t>R13.</t>
  </si>
  <si>
    <r>
      <rPr>
        <b/>
        <sz val="11"/>
        <color theme="1"/>
        <rFont val="Calibri"/>
        <family val="2"/>
        <scheme val="minor"/>
      </rPr>
      <t xml:space="preserve">R13. </t>
    </r>
    <r>
      <rPr>
        <sz val="11"/>
        <color theme="1"/>
        <rFont val="Calibri"/>
        <family val="2"/>
        <scheme val="minor"/>
      </rPr>
      <t>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r>
  </si>
  <si>
    <t>IRO-001-4</t>
  </si>
  <si>
    <r>
      <rPr>
        <b/>
        <sz val="11"/>
        <color theme="1"/>
        <rFont val="Calibri"/>
        <family val="2"/>
        <scheme val="minor"/>
      </rPr>
      <t>R2.</t>
    </r>
    <r>
      <rPr>
        <sz val="11"/>
        <color theme="1"/>
        <rFont val="Calibri"/>
        <family val="2"/>
        <scheme val="minor"/>
      </rPr>
      <t xml:space="preserve"> 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r>
  </si>
  <si>
    <r>
      <rPr>
        <b/>
        <sz val="11"/>
        <color theme="1"/>
        <rFont val="Calibri"/>
        <family val="2"/>
        <scheme val="minor"/>
      </rPr>
      <t>R3.</t>
    </r>
    <r>
      <rPr>
        <sz val="11"/>
        <color theme="1"/>
        <rFont val="Calibri"/>
        <family val="2"/>
        <scheme val="minor"/>
      </rPr>
      <t xml:space="preserve"> Each Transmission Operator, Balancing Authority, Generator Operator, and Distribution Provider shall inform its Reliability Coordinator  of its inability to perform the Operating Instruction issued by its Reliability Coordinator in Requirement R1.</t>
    </r>
  </si>
  <si>
    <t>IRO-002-5</t>
  </si>
  <si>
    <t>IRO-008-2</t>
  </si>
  <si>
    <t>IRO-010-2</t>
  </si>
  <si>
    <r>
      <rPr>
        <b/>
        <sz val="11"/>
        <color theme="1"/>
        <rFont val="Calibri"/>
        <family val="2"/>
        <scheme val="minor"/>
      </rPr>
      <t>R1.</t>
    </r>
    <r>
      <rPr>
        <sz val="11"/>
        <color theme="1"/>
        <rFont val="Calibri"/>
        <family val="2"/>
        <scheme val="minor"/>
      </rPr>
      <t xml:space="preserve"> The Reliability Coordinator shall maintain a documented specification for the data necessary for it to perform its Operational Planning Analyses, Real-time monitoring, and Real-time Assessments. The data specification shall include but not be limited to:  
</t>
    </r>
    <r>
      <rPr>
        <b/>
        <sz val="11"/>
        <color theme="1"/>
        <rFont val="Calibri"/>
        <family val="2"/>
        <scheme val="minor"/>
      </rPr>
      <t>1.1.</t>
    </r>
    <r>
      <rPr>
        <sz val="11"/>
        <color theme="1"/>
        <rFont val="Calibri"/>
        <family val="2"/>
        <scheme val="minor"/>
      </rPr>
      <t xml:space="preserve"> A list of data and information needed by the Reliability Coordinator to support its Operational Planning Analyses, Real-time monitoring, and Real-time Assessments including non-BES data and external network data, as deemed necessary by the  Reliability Coordinator.
</t>
    </r>
    <r>
      <rPr>
        <b/>
        <sz val="11"/>
        <color theme="1"/>
        <rFont val="Calibri"/>
        <family val="2"/>
        <scheme val="minor"/>
      </rPr>
      <t>1.2.</t>
    </r>
    <r>
      <rPr>
        <sz val="11"/>
        <color theme="1"/>
        <rFont val="Calibri"/>
        <family val="2"/>
        <scheme val="minor"/>
      </rPr>
      <t xml:space="preserve"> Provisions for notification of current Protection System and Special Protection System status or degradation that impacts System reliability.
</t>
    </r>
    <r>
      <rPr>
        <b/>
        <sz val="11"/>
        <color theme="1"/>
        <rFont val="Calibri"/>
        <family val="2"/>
        <scheme val="minor"/>
      </rPr>
      <t>1.3.</t>
    </r>
    <r>
      <rPr>
        <sz val="11"/>
        <color theme="1"/>
        <rFont val="Calibri"/>
        <family val="2"/>
        <scheme val="minor"/>
      </rPr>
      <t xml:space="preserve"> A periodicity for providing data.
</t>
    </r>
    <r>
      <rPr>
        <b/>
        <sz val="11"/>
        <color theme="1"/>
        <rFont val="Calibri"/>
        <family val="2"/>
        <scheme val="minor"/>
      </rPr>
      <t>1.4.</t>
    </r>
    <r>
      <rPr>
        <sz val="11"/>
        <color theme="1"/>
        <rFont val="Calibri"/>
        <family val="2"/>
        <scheme val="minor"/>
      </rPr>
      <t xml:space="preserve"> The deadline by which the respondent is to provide the indicated data.
</t>
    </r>
  </si>
  <si>
    <r>
      <rPr>
        <b/>
        <sz val="11"/>
        <color theme="1"/>
        <rFont val="Calibri"/>
        <family val="2"/>
        <scheme val="minor"/>
      </rPr>
      <t>R3.</t>
    </r>
    <r>
      <rPr>
        <sz val="11"/>
        <color theme="1"/>
        <rFont val="Calibri"/>
        <family val="2"/>
        <scheme val="minor"/>
      </rPr>
      <t xml:space="preserve"> 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t>
    </r>
    <r>
      <rPr>
        <b/>
        <sz val="11"/>
        <color theme="1"/>
        <rFont val="Calibri"/>
        <family val="2"/>
        <scheme val="minor"/>
      </rPr>
      <t>3.1.</t>
    </r>
    <r>
      <rPr>
        <sz val="11"/>
        <color theme="1"/>
        <rFont val="Calibri"/>
        <family val="2"/>
        <scheme val="minor"/>
      </rPr>
      <t xml:space="preserve"> A mutually agreeable format
</t>
    </r>
    <r>
      <rPr>
        <b/>
        <sz val="11"/>
        <color theme="1"/>
        <rFont val="Calibri"/>
        <family val="2"/>
        <scheme val="minor"/>
      </rPr>
      <t xml:space="preserve">3.2. </t>
    </r>
    <r>
      <rPr>
        <sz val="11"/>
        <color theme="1"/>
        <rFont val="Calibri"/>
        <family val="2"/>
        <scheme val="minor"/>
      </rPr>
      <t xml:space="preserve">A mutually agreeable process for resolving data conflicts
</t>
    </r>
    <r>
      <rPr>
        <b/>
        <sz val="11"/>
        <color theme="1"/>
        <rFont val="Calibri"/>
        <family val="2"/>
        <scheme val="minor"/>
      </rPr>
      <t xml:space="preserve">3.3. </t>
    </r>
    <r>
      <rPr>
        <sz val="11"/>
        <color theme="1"/>
        <rFont val="Calibri"/>
        <family val="2"/>
        <scheme val="minor"/>
      </rPr>
      <t xml:space="preserve">A mutually agreeable security protocol
</t>
    </r>
  </si>
  <si>
    <r>
      <rPr>
        <b/>
        <sz val="11"/>
        <color theme="1"/>
        <rFont val="Calibri"/>
        <family val="2"/>
        <scheme val="minor"/>
      </rPr>
      <t>R2.</t>
    </r>
    <r>
      <rPr>
        <sz val="11"/>
        <color theme="1"/>
        <rFont val="Calibri"/>
        <family val="2"/>
        <scheme val="minor"/>
      </rPr>
      <t xml:space="preserve"> The Reliability Coordinator shall distribute its data specification to entities that have data required by the Reliability Coordinator’s Operational Planning Analyses, Real-time monitoring, and Real-time Assessments.</t>
    </r>
  </si>
  <si>
    <t>IRO-014-3</t>
  </si>
  <si>
    <t>IRO-017-1</t>
  </si>
  <si>
    <r>
      <rPr>
        <b/>
        <sz val="11"/>
        <color theme="1"/>
        <rFont val="Calibri"/>
        <family val="2"/>
        <scheme val="minor"/>
      </rPr>
      <t>R1.</t>
    </r>
    <r>
      <rPr>
        <sz val="11"/>
        <color theme="1"/>
        <rFont val="Calibri"/>
        <family val="2"/>
        <scheme val="minor"/>
      </rPr>
      <t xml:space="preserve"> Each Reliability Coordinator shall develop, implement, and maintain an outage coordination process for generation and Transmission outages within its Reliability Coordinator Area.  The outage coordination process shall: [See standard for additional information.]
</t>
    </r>
    <r>
      <rPr>
        <b/>
        <sz val="11"/>
        <color theme="1"/>
        <rFont val="Calibri"/>
        <family val="2"/>
        <scheme val="minor"/>
      </rPr>
      <t>1.1.</t>
    </r>
    <r>
      <rPr>
        <sz val="11"/>
        <color theme="1"/>
        <rFont val="Calibri"/>
        <family val="2"/>
        <scheme val="minor"/>
      </rPr>
      <t xml:space="preserve"> Identify applicable roles and reporting responsibilities including:
</t>
    </r>
    <r>
      <rPr>
        <b/>
        <sz val="11"/>
        <color theme="1"/>
        <rFont val="Calibri"/>
        <family val="2"/>
        <scheme val="minor"/>
      </rPr>
      <t xml:space="preserve">1.1.1. </t>
    </r>
    <r>
      <rPr>
        <sz val="11"/>
        <color theme="1"/>
        <rFont val="Calibri"/>
        <family val="2"/>
        <scheme val="minor"/>
      </rPr>
      <t xml:space="preserve">Development and communication of outage schedules.
</t>
    </r>
    <r>
      <rPr>
        <b/>
        <sz val="11"/>
        <color theme="1"/>
        <rFont val="Calibri"/>
        <family val="2"/>
        <scheme val="minor"/>
      </rPr>
      <t>1.1.2.</t>
    </r>
    <r>
      <rPr>
        <sz val="11"/>
        <color theme="1"/>
        <rFont val="Calibri"/>
        <family val="2"/>
        <scheme val="minor"/>
      </rPr>
      <t xml:space="preserve"> Assignment of coordination responsibilities for outage schedules between Transmission Operator(s) and Balancing Authority(s).
</t>
    </r>
    <r>
      <rPr>
        <b/>
        <sz val="11"/>
        <color theme="1"/>
        <rFont val="Calibri"/>
        <family val="2"/>
        <scheme val="minor"/>
      </rPr>
      <t>1.2.</t>
    </r>
    <r>
      <rPr>
        <sz val="11"/>
        <color theme="1"/>
        <rFont val="Calibri"/>
        <family val="2"/>
        <scheme val="minor"/>
      </rPr>
      <t xml:space="preserve"> Specify outage submission timing requirements.
</t>
    </r>
    <r>
      <rPr>
        <b/>
        <sz val="11"/>
        <color theme="1"/>
        <rFont val="Calibri"/>
        <family val="2"/>
        <scheme val="minor"/>
      </rPr>
      <t>1.3.</t>
    </r>
    <r>
      <rPr>
        <sz val="11"/>
        <color theme="1"/>
        <rFont val="Calibri"/>
        <family val="2"/>
        <scheme val="minor"/>
      </rPr>
      <t xml:space="preserve"> Define the process to evaluate the impact of Transmission and generation outages within its Wide Area.
</t>
    </r>
    <r>
      <rPr>
        <b/>
        <sz val="11"/>
        <color theme="1"/>
        <rFont val="Calibri"/>
        <family val="2"/>
        <scheme val="minor"/>
      </rPr>
      <t>1.4.</t>
    </r>
    <r>
      <rPr>
        <sz val="11"/>
        <color theme="1"/>
        <rFont val="Calibri"/>
        <family val="2"/>
        <scheme val="minor"/>
      </rPr>
      <t xml:space="preserve"> Define the process to coordinate the resolution of identified outage conflicts with its Transmission Operators and Balancing Authorities, and other Reliability Coordinators.
</t>
    </r>
  </si>
  <si>
    <t>IRO-018-1(i)</t>
  </si>
  <si>
    <t>TOP-001-4</t>
  </si>
  <si>
    <t>R14.</t>
  </si>
  <si>
    <t>R15.</t>
  </si>
  <si>
    <t>R16.</t>
  </si>
  <si>
    <t>R17.</t>
  </si>
  <si>
    <t>R18.</t>
  </si>
  <si>
    <t>R19.</t>
  </si>
  <si>
    <t>R20.</t>
  </si>
  <si>
    <t>R21.</t>
  </si>
  <si>
    <t>R22.</t>
  </si>
  <si>
    <t>R23.</t>
  </si>
  <si>
    <t>R24.</t>
  </si>
  <si>
    <t>TOP-002-4</t>
  </si>
  <si>
    <t>TOP-003-3</t>
  </si>
  <si>
    <t>TOP-010-1(i)</t>
  </si>
  <si>
    <t>R1. Each Reliability Coordinator shall have data exchange capabilities with its Balancing Authorities and Transmission Operators, and with other entities it deems necessary, for it to perform its Operational Planning Analyses.</t>
  </si>
  <si>
    <t>R19. Each Transmission Operator shall have data exchange capabilities with the entities it has identified it needs data from in order to perform its Operational Planning Analyses.</t>
  </si>
  <si>
    <t>R22. Each Balancing Authority shall have data exchange capabilities with the entities it has identified it needs data from in order to develop its Operating Plan for next-day operations.</t>
  </si>
  <si>
    <r>
      <rPr>
        <b/>
        <sz val="11"/>
        <color theme="1"/>
        <rFont val="Calibri"/>
        <family val="2"/>
        <scheme val="minor"/>
      </rPr>
      <t>R2.</t>
    </r>
    <r>
      <rPr>
        <sz val="11"/>
        <color theme="1"/>
        <rFont val="Calibri"/>
        <family val="2"/>
        <scheme val="minor"/>
      </rPr>
      <t xml:space="preserve"> Each Reliability Coordinator shall implement an Operating Process or Operating Procedure to address the quality of analysis used in its Real-time Assessments. The Operating Process or Operating Procedure shall include:
2.1. Criteria for evaluating the quality of analysis used in its Real-time Assessments;
2.2. Provisions to indicate the quality of analysis used in its Real-time Assessments; and
2.3. Actions to address analysis quality issues affecting its Real-time Assessments.
</t>
    </r>
  </si>
  <si>
    <r>
      <rPr>
        <b/>
        <sz val="11"/>
        <color theme="1"/>
        <rFont val="Calibri"/>
        <family val="2"/>
        <scheme val="minor"/>
      </rPr>
      <t>R1.</t>
    </r>
    <r>
      <rPr>
        <sz val="11"/>
        <color theme="1"/>
        <rFont val="Calibri"/>
        <family val="2"/>
        <scheme val="minor"/>
      </rPr>
      <t xml:space="preserve">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r>
  </si>
  <si>
    <r>
      <rPr>
        <b/>
        <sz val="11"/>
        <color theme="1"/>
        <rFont val="Calibri"/>
        <family val="2"/>
        <scheme val="minor"/>
      </rPr>
      <t>R3.</t>
    </r>
    <r>
      <rPr>
        <sz val="11"/>
        <color theme="1"/>
        <rFont val="Calibri"/>
        <family val="2"/>
        <scheme val="minor"/>
      </rPr>
      <t xml:space="preserve"> Each Reliability Coordinator shall have an alarm process monitor that provides notification(s) to its System Operators when a failure of its Real-time monitoring alarm processor has occurred.</t>
    </r>
  </si>
  <si>
    <r>
      <rPr>
        <b/>
        <sz val="11"/>
        <color theme="1"/>
        <rFont val="Calibri"/>
        <family val="2"/>
        <scheme val="minor"/>
      </rPr>
      <t>R1.</t>
    </r>
    <r>
      <rPr>
        <sz val="11"/>
        <color theme="1"/>
        <rFont val="Calibri"/>
        <family val="2"/>
        <scheme val="minor"/>
      </rPr>
      <t xml:space="preserve"> Each Transmission Operator shall act to maintain the reliability of its Transmission Operator Area via its own actions or by issuing Operating Instructions.</t>
    </r>
  </si>
  <si>
    <r>
      <rPr>
        <b/>
        <sz val="11"/>
        <color theme="1"/>
        <rFont val="Calibri"/>
        <family val="2"/>
        <scheme val="minor"/>
      </rPr>
      <t>R2.</t>
    </r>
    <r>
      <rPr>
        <sz val="11"/>
        <color theme="1"/>
        <rFont val="Calibri"/>
        <family val="2"/>
        <scheme val="minor"/>
      </rPr>
      <t xml:space="preserve"> Each Balancing Authority shall act to maintain the reliability of its Balancing Authority Area via its own actions or by issuing Operating Instructions.</t>
    </r>
  </si>
  <si>
    <r>
      <rPr>
        <b/>
        <sz val="11"/>
        <color theme="1"/>
        <rFont val="Calibri"/>
        <family val="2"/>
        <scheme val="minor"/>
      </rPr>
      <t>R3.</t>
    </r>
    <r>
      <rPr>
        <sz val="11"/>
        <color theme="1"/>
        <rFont val="Calibri"/>
        <family val="2"/>
        <scheme val="minor"/>
      </rPr>
      <t xml:space="preserve"> Each Balancing Authority, Generator Operator, and Distribution Provider shall comply with each Operating Instruction issued by its Transmission Operator(s), unless such action cannot be physically implemented or it would violate safety, equipment, regulatory, or statutory requirements.</t>
    </r>
  </si>
  <si>
    <r>
      <rPr>
        <b/>
        <sz val="11"/>
        <color theme="1"/>
        <rFont val="Calibri"/>
        <family val="2"/>
        <scheme val="minor"/>
      </rPr>
      <t>R4.</t>
    </r>
    <r>
      <rPr>
        <sz val="11"/>
        <color theme="1"/>
        <rFont val="Calibri"/>
        <family val="2"/>
        <scheme val="minor"/>
      </rPr>
      <t xml:space="preserve"> Each Balancing Authority, Generator Operator, and Distribution Provider shall inform its Transmission Operator of its inability to comply with an Operating Instruction issued by its Transmission Operator.</t>
    </r>
  </si>
  <si>
    <r>
      <rPr>
        <b/>
        <sz val="11"/>
        <color theme="1"/>
        <rFont val="Calibri"/>
        <family val="2"/>
        <scheme val="minor"/>
      </rPr>
      <t>R5.</t>
    </r>
    <r>
      <rPr>
        <sz val="11"/>
        <color theme="1"/>
        <rFont val="Calibri"/>
        <family val="2"/>
        <scheme val="minor"/>
      </rPr>
      <t xml:space="preserve"> Each Transmission Operator, Generator Operator, and Distribution Provider shall comply with each Operating Instruction issued by its Balancing Authority, unless such action cannot be physically implemented or it would violate safety, equipment, regulatory, or statutory requirements.</t>
    </r>
  </si>
  <si>
    <r>
      <rPr>
        <b/>
        <sz val="11"/>
        <color theme="1"/>
        <rFont val="Calibri"/>
        <family val="2"/>
        <scheme val="minor"/>
      </rPr>
      <t>R6.</t>
    </r>
    <r>
      <rPr>
        <sz val="11"/>
        <color theme="1"/>
        <rFont val="Calibri"/>
        <family val="2"/>
        <scheme val="minor"/>
      </rPr>
      <t xml:space="preserve"> Each Transmission Operator, Generator Operator, and Distribution Provider shall inform its Balancing Authority of its inability to comply with an Operating Instruction issued by its Balancing Authority.</t>
    </r>
  </si>
  <si>
    <r>
      <rPr>
        <b/>
        <sz val="11"/>
        <color theme="1"/>
        <rFont val="Calibri"/>
        <family val="2"/>
        <scheme val="minor"/>
      </rPr>
      <t>R7.</t>
    </r>
    <r>
      <rPr>
        <sz val="11"/>
        <color theme="1"/>
        <rFont val="Calibri"/>
        <family val="2"/>
        <scheme val="minor"/>
      </rPr>
      <t xml:space="preserve"> 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t>
    </r>
  </si>
  <si>
    <r>
      <rPr>
        <b/>
        <sz val="11"/>
        <color theme="1"/>
        <rFont val="Calibri"/>
        <family val="2"/>
        <scheme val="minor"/>
      </rPr>
      <t>R8.</t>
    </r>
    <r>
      <rPr>
        <sz val="11"/>
        <color theme="1"/>
        <rFont val="Calibri"/>
        <family val="2"/>
        <scheme val="minor"/>
      </rPr>
      <t xml:space="preserve"> Each Transmission Operator shall inform its Reliability Coordinator, known impacted Balancing Authorities, and known impacted Transmission Operators of its actual or expected operations that result in, or could result in, an Emergency.</t>
    </r>
  </si>
  <si>
    <r>
      <rPr>
        <b/>
        <sz val="11"/>
        <color theme="1"/>
        <rFont val="Calibri"/>
        <family val="2"/>
        <scheme val="minor"/>
      </rPr>
      <t>R9.</t>
    </r>
    <r>
      <rPr>
        <sz val="11"/>
        <color theme="1"/>
        <rFont val="Calibri"/>
        <family val="2"/>
        <scheme val="minor"/>
      </rPr>
      <t xml:space="preserve"> 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r>
  </si>
  <si>
    <r>
      <rPr>
        <b/>
        <sz val="11"/>
        <color theme="1"/>
        <rFont val="Calibri"/>
        <family val="2"/>
        <scheme val="minor"/>
      </rPr>
      <t>R7.</t>
    </r>
    <r>
      <rPr>
        <sz val="11"/>
        <color theme="1"/>
        <rFont val="Calibri"/>
        <family val="2"/>
        <scheme val="minor"/>
      </rPr>
      <t xml:space="preserve"> Each Balancing Authority shall provide its Operating Plan(s) for next-day operations identified in Requirement R4 to its Reliability Coordinator.</t>
    </r>
  </si>
  <si>
    <r>
      <rPr>
        <b/>
        <sz val="11"/>
        <color theme="1"/>
        <rFont val="Calibri"/>
        <family val="2"/>
        <scheme val="minor"/>
      </rPr>
      <t>R6.</t>
    </r>
    <r>
      <rPr>
        <sz val="11"/>
        <color theme="1"/>
        <rFont val="Calibri"/>
        <family val="2"/>
        <scheme val="minor"/>
      </rPr>
      <t xml:space="preserve"> Each Transmission Operator shall provide its Operating Plan(s) for next-day operations identified in Requirement R2 to its Reliability Coordinator.</t>
    </r>
  </si>
  <si>
    <r>
      <rPr>
        <b/>
        <sz val="11"/>
        <color theme="1"/>
        <rFont val="Calibri"/>
        <family val="2"/>
        <scheme val="minor"/>
      </rPr>
      <t xml:space="preserve">R5. </t>
    </r>
    <r>
      <rPr>
        <sz val="11"/>
        <color theme="1"/>
        <rFont val="Calibri"/>
        <family val="2"/>
        <scheme val="minor"/>
      </rPr>
      <t>Each Balancing Authority shall notify entities identified in the Operating Plan(s) cited in Requirement R4 as to their role in those plan(s).</t>
    </r>
  </si>
  <si>
    <r>
      <rPr>
        <b/>
        <sz val="11"/>
        <color theme="1"/>
        <rFont val="Calibri"/>
        <family val="2"/>
        <scheme val="minor"/>
      </rPr>
      <t>R4.</t>
    </r>
    <r>
      <rPr>
        <sz val="11"/>
        <color theme="1"/>
        <rFont val="Calibri"/>
        <family val="2"/>
        <scheme val="minor"/>
      </rPr>
      <t xml:space="preserve"> Each Balancing Authority shall have an Operating Plan(s) for the next-day that addresses:
4.1. Expected generation resource commitment and dispatch
4.2. Interchange scheduling
4.3. Demand patterns
4.4. Capacity and energy reserve requirements, including deliverability capability
</t>
    </r>
  </si>
  <si>
    <r>
      <rPr>
        <b/>
        <sz val="11"/>
        <color theme="1"/>
        <rFont val="Calibri"/>
        <family val="2"/>
        <scheme val="minor"/>
      </rPr>
      <t>R3.</t>
    </r>
    <r>
      <rPr>
        <sz val="11"/>
        <color theme="1"/>
        <rFont val="Calibri"/>
        <family val="2"/>
        <scheme val="minor"/>
      </rPr>
      <t xml:space="preserve"> Each Transmission Operator shall notify entities identified in the Operating Plan(s) cited in Requirement R2 as to their role in those plan(s).</t>
    </r>
  </si>
  <si>
    <r>
      <rPr>
        <b/>
        <sz val="11"/>
        <color theme="1"/>
        <rFont val="Calibri"/>
        <family val="2"/>
        <scheme val="minor"/>
      </rPr>
      <t xml:space="preserve">R2. </t>
    </r>
    <r>
      <rPr>
        <sz val="11"/>
        <color theme="1"/>
        <rFont val="Calibri"/>
        <family val="2"/>
        <scheme val="minor"/>
      </rPr>
      <t>Each Transmission Operator shall have an Operating Plan(s) for next-day operations to address potential System Operating Limit (SOL) exceedances identified as a result of its Operational Planning Analysis as required in Requirement R1.</t>
    </r>
  </si>
  <si>
    <r>
      <rPr>
        <b/>
        <sz val="11"/>
        <color theme="1"/>
        <rFont val="Calibri"/>
        <family val="2"/>
        <scheme val="minor"/>
      </rPr>
      <t>R3.</t>
    </r>
    <r>
      <rPr>
        <sz val="11"/>
        <color theme="1"/>
        <rFont val="Calibri"/>
        <family val="2"/>
        <scheme val="minor"/>
      </rPr>
      <t xml:space="preserve"> Each Transmission Operator shall distribute its data specification to entities that have data required by the Transmission Operator’s Operational Planning Analyses, Real-time monitoring, and Real-time Assessment.</t>
    </r>
  </si>
  <si>
    <r>
      <rPr>
        <b/>
        <sz val="11"/>
        <color theme="1"/>
        <rFont val="Calibri"/>
        <family val="2"/>
        <scheme val="minor"/>
      </rPr>
      <t xml:space="preserve">R4. </t>
    </r>
    <r>
      <rPr>
        <sz val="11"/>
        <color theme="1"/>
        <rFont val="Calibri"/>
        <family val="2"/>
        <scheme val="minor"/>
      </rPr>
      <t>Each Balancing Authority shall distribute its data specification to entities that have data required by the Balancing Authority’s analysis functions and Real-time monitoring.</t>
    </r>
  </si>
  <si>
    <r>
      <rPr>
        <b/>
        <sz val="11"/>
        <color theme="1"/>
        <rFont val="Calibri"/>
        <family val="2"/>
        <scheme val="minor"/>
      </rPr>
      <t>R5.</t>
    </r>
    <r>
      <rPr>
        <sz val="11"/>
        <color theme="1"/>
        <rFont val="Calibri"/>
        <family val="2"/>
        <scheme val="minor"/>
      </rPr>
      <t xml:space="preserve"> Each Transmission Operator, Balancing Authority, Generator Owner, Generator Operator,  Load-Serving Entity, Transmission Owner, and Distribution Provider receiving a data specification in Requirement R3 or R4 shall satisfy the obligations of the documented specifications using: [See standard for additional information.]
5.1. A mutually agreeable format
5.2. A mutually agreeable process for resolving data conflicts
5.3. A mutually agreeable security protocol
</t>
    </r>
  </si>
  <si>
    <r>
      <rPr>
        <b/>
        <sz val="11"/>
        <color theme="1"/>
        <rFont val="Calibri"/>
        <family val="2"/>
        <scheme val="minor"/>
      </rPr>
      <t xml:space="preserve">R1. </t>
    </r>
    <r>
      <rPr>
        <sz val="11"/>
        <color theme="1"/>
        <rFont val="Calibri"/>
        <family val="2"/>
        <scheme val="minor"/>
      </rPr>
      <t xml:space="preserve">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r>
  </si>
  <si>
    <r>
      <rPr>
        <b/>
        <sz val="11"/>
        <color theme="1"/>
        <rFont val="Calibri"/>
        <family val="2"/>
        <scheme val="minor"/>
      </rPr>
      <t>R2.</t>
    </r>
    <r>
      <rPr>
        <sz val="11"/>
        <color theme="1"/>
        <rFont val="Calibri"/>
        <family val="2"/>
        <scheme val="minor"/>
      </rPr>
      <t xml:space="preserve">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r>
  </si>
  <si>
    <r>
      <rPr>
        <b/>
        <sz val="11"/>
        <color theme="1"/>
        <rFont val="Calibri"/>
        <family val="2"/>
        <scheme val="minor"/>
      </rPr>
      <t>R3.</t>
    </r>
    <r>
      <rPr>
        <sz val="11"/>
        <color theme="1"/>
        <rFont val="Calibri"/>
        <family val="2"/>
        <scheme val="minor"/>
      </rPr>
      <t xml:space="preserve">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r>
  </si>
  <si>
    <r>
      <rPr>
        <b/>
        <sz val="11"/>
        <color theme="1"/>
        <rFont val="Calibri"/>
        <family val="2"/>
        <scheme val="minor"/>
      </rPr>
      <t>R4.</t>
    </r>
    <r>
      <rPr>
        <sz val="11"/>
        <color theme="1"/>
        <rFont val="Calibri"/>
        <family val="2"/>
        <scheme val="minor"/>
      </rPr>
      <t xml:space="preserve"> Each Transmission Operator and Balancing Authority shall have an alarm process monitor that provides notification(s) to its System Operators when a failure of its Real-time monitoring alarm processor has occurred.</t>
    </r>
  </si>
  <si>
    <r>
      <rPr>
        <b/>
        <sz val="11"/>
        <color theme="1"/>
        <rFont val="Calibri"/>
        <family val="2"/>
        <scheme val="minor"/>
      </rPr>
      <t xml:space="preserve">R1. </t>
    </r>
    <r>
      <rPr>
        <sz val="11"/>
        <color theme="1"/>
        <rFont val="Calibri"/>
        <family val="2"/>
        <scheme val="minor"/>
      </rPr>
      <t>Each Transmission Operator shall have an Operational Planning Analysis that will allow it to assess whether its planned operations for the next day within its Transmission Operator Area will exceed any of its System Operating Limits (SOLs).</t>
    </r>
  </si>
  <si>
    <r>
      <rPr>
        <b/>
        <sz val="11"/>
        <color theme="1"/>
        <rFont val="Calibri"/>
        <family val="2"/>
        <scheme val="minor"/>
      </rPr>
      <t>R24.</t>
    </r>
    <r>
      <rPr>
        <sz val="11"/>
        <color theme="1"/>
        <rFont val="Calibri"/>
        <family val="2"/>
        <scheme val="minor"/>
      </rPr>
      <t xml:space="preserve"> 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t>
    </r>
  </si>
  <si>
    <r>
      <rPr>
        <b/>
        <sz val="11"/>
        <color theme="1"/>
        <rFont val="Calibri"/>
        <family val="2"/>
        <scheme val="minor"/>
      </rPr>
      <t>R23.</t>
    </r>
    <r>
      <rPr>
        <sz val="11"/>
        <color theme="1"/>
        <rFont val="Calibri"/>
        <family val="2"/>
        <scheme val="minor"/>
      </rPr>
      <t xml:space="preserve"> 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t>
    </r>
  </si>
  <si>
    <r>
      <rPr>
        <b/>
        <sz val="11"/>
        <color theme="1"/>
        <rFont val="Calibri"/>
        <family val="2"/>
        <scheme val="minor"/>
      </rPr>
      <t>R21.</t>
    </r>
    <r>
      <rPr>
        <sz val="11"/>
        <color theme="1"/>
        <rFont val="Calibri"/>
        <family val="2"/>
        <scheme val="minor"/>
      </rPr>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t>
    </r>
  </si>
  <si>
    <r>
      <rPr>
        <b/>
        <sz val="11"/>
        <color theme="1"/>
        <rFont val="Calibri"/>
        <family val="2"/>
        <scheme val="minor"/>
      </rPr>
      <t>R20.</t>
    </r>
    <r>
      <rPr>
        <sz val="11"/>
        <color theme="1"/>
        <rFont val="Calibri"/>
        <family val="2"/>
        <scheme val="minor"/>
      </rPr>
      <t xml:space="preserve"> 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t>
    </r>
  </si>
  <si>
    <r>
      <rPr>
        <b/>
        <sz val="11"/>
        <color theme="1"/>
        <rFont val="Calibri"/>
        <family val="2"/>
        <scheme val="minor"/>
      </rPr>
      <t xml:space="preserve">R18. </t>
    </r>
    <r>
      <rPr>
        <sz val="11"/>
        <color theme="1"/>
        <rFont val="Calibri"/>
        <family val="2"/>
        <scheme val="minor"/>
      </rPr>
      <t>Each Transmission Operator shall operate to the most limiting parameter in instances where there is a difference in SOLs.</t>
    </r>
  </si>
  <si>
    <r>
      <rPr>
        <b/>
        <sz val="11"/>
        <color theme="1"/>
        <rFont val="Calibri"/>
        <family val="2"/>
        <scheme val="minor"/>
      </rPr>
      <t xml:space="preserve">R17. </t>
    </r>
    <r>
      <rPr>
        <sz val="11"/>
        <color theme="1"/>
        <rFont val="Calibri"/>
        <family val="2"/>
        <scheme val="minor"/>
      </rPr>
      <t>Each Balancing Authority shall provide its System Operators with the authority to approve planned outages and maintenance of its telemetering and control equipment, monitoring and assessment capabilities, and associated communication channels between affected entities.</t>
    </r>
  </si>
  <si>
    <r>
      <rPr>
        <b/>
        <sz val="11"/>
        <color theme="1"/>
        <rFont val="Calibri"/>
        <family val="2"/>
        <scheme val="minor"/>
      </rPr>
      <t>R16.</t>
    </r>
    <r>
      <rPr>
        <sz val="11"/>
        <color theme="1"/>
        <rFont val="Calibri"/>
        <family val="2"/>
        <scheme val="minor"/>
      </rPr>
      <t xml:space="preserve"> Each Transmission Operator shall provide its System Operators with the authority to approve planned outages and maintenance of its telemetering and control equipment, monitoring and assessment capabilities, and associated communication channels between affected entities.</t>
    </r>
  </si>
  <si>
    <r>
      <rPr>
        <b/>
        <sz val="11"/>
        <color theme="1"/>
        <rFont val="Calibri"/>
        <family val="2"/>
        <scheme val="minor"/>
      </rPr>
      <t xml:space="preserve">R15. </t>
    </r>
    <r>
      <rPr>
        <sz val="11"/>
        <color theme="1"/>
        <rFont val="Calibri"/>
        <family val="2"/>
        <scheme val="minor"/>
      </rPr>
      <t>Each Transmission Operator shall inform its Reliability Coordinator of actions taken to return the System to within limits when a SOL has been exceeded.</t>
    </r>
  </si>
  <si>
    <r>
      <rPr>
        <b/>
        <sz val="11"/>
        <color theme="1"/>
        <rFont val="Calibri"/>
        <family val="2"/>
        <scheme val="minor"/>
      </rPr>
      <t>R14.</t>
    </r>
    <r>
      <rPr>
        <sz val="11"/>
        <color theme="1"/>
        <rFont val="Calibri"/>
        <family val="2"/>
        <scheme val="minor"/>
      </rPr>
      <t xml:space="preserve"> Each Transmission Operator shall initiate its Operating Plan to mitigate a SOL exceedance identified as part of its Real-time monitoring or Real-time Assessment.</t>
    </r>
  </si>
  <si>
    <r>
      <rPr>
        <b/>
        <sz val="11"/>
        <color theme="1"/>
        <rFont val="Calibri"/>
        <family val="2"/>
        <scheme val="minor"/>
      </rPr>
      <t>R13.</t>
    </r>
    <r>
      <rPr>
        <sz val="11"/>
        <color theme="1"/>
        <rFont val="Calibri"/>
        <family val="2"/>
        <scheme val="minor"/>
      </rPr>
      <t xml:space="preserve"> Each Transmission Operator shall ensure that a Real-time Assessment is performed at least once every 30 minutes.</t>
    </r>
  </si>
  <si>
    <r>
      <rPr>
        <b/>
        <sz val="11"/>
        <color theme="1"/>
        <rFont val="Calibri"/>
        <family val="2"/>
        <scheme val="minor"/>
      </rPr>
      <t>R12.</t>
    </r>
    <r>
      <rPr>
        <sz val="11"/>
        <color theme="1"/>
        <rFont val="Calibri"/>
        <family val="2"/>
        <scheme val="minor"/>
      </rPr>
      <t xml:space="preserve"> Each Transmission Operator shall not operate outside any identified Interconnection Reliability Operating Limit (IROL) for a continuous duration exceeding its associated IROL Tv.</t>
    </r>
  </si>
  <si>
    <r>
      <rPr>
        <b/>
        <sz val="11"/>
        <color theme="1"/>
        <rFont val="Calibri"/>
        <family val="2"/>
        <scheme val="minor"/>
      </rPr>
      <t>R11.</t>
    </r>
    <r>
      <rPr>
        <sz val="11"/>
        <color theme="1"/>
        <rFont val="Calibri"/>
        <family val="2"/>
        <scheme val="minor"/>
      </rPr>
      <t xml:space="preserve"> Each Balancing Authority shall monitor its Balancing Authority Area, including the status of Remedial Action Schemes that impact generation or Load, in order to maintain generation-Load-interchange balance within its Balancing Authority Area and support Interconnection frequency.</t>
    </r>
  </si>
  <si>
    <r>
      <rPr>
        <b/>
        <sz val="11"/>
        <color theme="1"/>
        <rFont val="Calibri"/>
        <family val="2"/>
        <scheme val="minor"/>
      </rPr>
      <t>R10.</t>
    </r>
    <r>
      <rPr>
        <sz val="11"/>
        <color theme="1"/>
        <rFont val="Calibri"/>
        <family val="2"/>
        <scheme val="minor"/>
      </rPr>
      <t xml:space="preserve">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r>
  </si>
  <si>
    <r>
      <rPr>
        <b/>
        <sz val="11"/>
        <color theme="1"/>
        <rFont val="Calibri"/>
        <family val="2"/>
        <scheme val="minor"/>
      </rPr>
      <t xml:space="preserve">R2. </t>
    </r>
    <r>
      <rPr>
        <sz val="11"/>
        <color theme="1"/>
        <rFont val="Calibri"/>
        <family val="2"/>
        <scheme val="minor"/>
      </rPr>
      <t>Each Transmission Operator and Balancing Authority shall perform the functions specified in its Reliability Coordinator’s outage coordination process.</t>
    </r>
  </si>
  <si>
    <r>
      <rPr>
        <b/>
        <sz val="11"/>
        <color theme="1"/>
        <rFont val="Calibri"/>
        <family val="2"/>
        <scheme val="minor"/>
      </rPr>
      <t>R3.</t>
    </r>
    <r>
      <rPr>
        <sz val="11"/>
        <color theme="1"/>
        <rFont val="Calibri"/>
        <family val="2"/>
        <scheme val="minor"/>
      </rPr>
      <t xml:space="preserve"> Each Planning Coordinator and Transmission Planner shall provide its Planning Assessment to impacted Reliability Coordinators.</t>
    </r>
  </si>
  <si>
    <r>
      <rPr>
        <b/>
        <sz val="11"/>
        <color theme="1"/>
        <rFont val="Calibri"/>
        <family val="2"/>
        <scheme val="minor"/>
      </rPr>
      <t xml:space="preserve">R4. </t>
    </r>
    <r>
      <rPr>
        <sz val="11"/>
        <color theme="1"/>
        <rFont val="Calibri"/>
        <family val="2"/>
        <scheme val="minor"/>
      </rPr>
      <t>Each Planning Coordinator and Transmission Planner shall jointly develop solutions with its respective Reliability Coordinator(s) for identified issues or conflicts with planned outages in its Planning Assessment for the Near-Term Transmission Planning Horizon.</t>
    </r>
  </si>
  <si>
    <r>
      <rPr>
        <b/>
        <sz val="11"/>
        <color theme="1"/>
        <rFont val="Calibri"/>
        <family val="2"/>
        <scheme val="minor"/>
      </rPr>
      <t xml:space="preserve">R7. </t>
    </r>
    <r>
      <rPr>
        <sz val="11"/>
        <color theme="1"/>
        <rFont val="Calibri"/>
        <family val="2"/>
        <scheme val="minor"/>
      </rPr>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r>
  </si>
  <si>
    <r>
      <rPr>
        <b/>
        <sz val="11"/>
        <color theme="1"/>
        <rFont val="Calibri"/>
        <family val="2"/>
        <scheme val="minor"/>
      </rPr>
      <t>R6.</t>
    </r>
    <r>
      <rPr>
        <sz val="11"/>
        <color theme="1"/>
        <rFont val="Calibri"/>
        <family val="2"/>
        <scheme val="minor"/>
      </rPr>
      <t xml:space="preserve"> 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r>
  </si>
  <si>
    <r>
      <rPr>
        <b/>
        <sz val="11"/>
        <color theme="1"/>
        <rFont val="Calibri"/>
        <family val="2"/>
        <scheme val="minor"/>
      </rPr>
      <t xml:space="preserve">R5. </t>
    </r>
    <r>
      <rPr>
        <sz val="11"/>
        <color theme="1"/>
        <rFont val="Calibri"/>
        <family val="2"/>
        <scheme val="minor"/>
      </rPr>
      <t>Each Reliability Coordinator that Identifies an Emergency in its Reliability Coordinator Area shall develop an action plan to resolve the Emergency during those instances where impacted Reliability Coordinators disagree on the existence of an Emergency.</t>
    </r>
  </si>
  <si>
    <r>
      <rPr>
        <b/>
        <sz val="11"/>
        <color theme="1"/>
        <rFont val="Calibri"/>
        <family val="2"/>
        <scheme val="minor"/>
      </rPr>
      <t>R6.</t>
    </r>
    <r>
      <rPr>
        <sz val="11"/>
        <color theme="1"/>
        <rFont val="Calibri"/>
        <family val="2"/>
        <scheme val="minor"/>
      </rPr>
      <t xml:space="preserve"> 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r>
  </si>
  <si>
    <r>
      <rPr>
        <b/>
        <sz val="11"/>
        <color theme="1"/>
        <rFont val="Calibri"/>
        <family val="2"/>
        <scheme val="minor"/>
      </rPr>
      <t xml:space="preserve">R5. </t>
    </r>
    <r>
      <rPr>
        <sz val="11"/>
        <color theme="1"/>
        <rFont val="Calibri"/>
        <family val="2"/>
        <scheme val="minor"/>
      </rPr>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r>
  </si>
  <si>
    <r>
      <rPr>
        <b/>
        <sz val="11"/>
        <color theme="1"/>
        <rFont val="Calibri"/>
        <family val="2"/>
        <scheme val="minor"/>
      </rPr>
      <t>R4.</t>
    </r>
    <r>
      <rPr>
        <sz val="11"/>
        <color theme="1"/>
        <rFont val="Calibri"/>
        <family val="2"/>
        <scheme val="minor"/>
      </rPr>
      <t xml:space="preserve"> Each Reliability Coordinator shall ensure that a Real-time Assessment is performed at least once every 30 minutes.</t>
    </r>
  </si>
  <si>
    <r>
      <rPr>
        <b/>
        <sz val="11"/>
        <color theme="1"/>
        <rFont val="Calibri"/>
        <family val="2"/>
        <scheme val="minor"/>
      </rPr>
      <t>R2.</t>
    </r>
    <r>
      <rPr>
        <sz val="11"/>
        <color theme="1"/>
        <rFont val="Calibri"/>
        <family val="2"/>
        <scheme val="minor"/>
      </rPr>
      <t xml:space="preserve"> 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r>
  </si>
  <si>
    <r>
      <rPr>
        <b/>
        <sz val="11"/>
        <color theme="1"/>
        <rFont val="Calibri"/>
        <family val="2"/>
        <scheme val="minor"/>
      </rPr>
      <t>R1</t>
    </r>
    <r>
      <rPr>
        <sz val="11"/>
        <color theme="1"/>
        <rFont val="Calibri"/>
        <family val="2"/>
        <scheme val="minor"/>
      </rPr>
      <t>. Each Reliability Coordinator shall perform an Operational Planning Analysis that will allow it to assess whether the planned operations for the next-day will exceed System Operating Limits (SOLs) and Interconnection Operating Reliability Limits (IROLs) within its Wide Area.</t>
    </r>
  </si>
  <si>
    <r>
      <rPr>
        <b/>
        <sz val="11"/>
        <color theme="1"/>
        <rFont val="Calibri"/>
        <family val="2"/>
        <scheme val="minor"/>
      </rPr>
      <t>R6.</t>
    </r>
    <r>
      <rPr>
        <sz val="11"/>
        <color theme="1"/>
        <rFont val="Calibri"/>
        <family val="2"/>
        <scheme val="minor"/>
      </rPr>
      <t xml:space="preserve"> 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t>
    </r>
  </si>
  <si>
    <r>
      <rPr>
        <b/>
        <sz val="11"/>
        <color theme="1"/>
        <rFont val="Calibri"/>
        <family val="2"/>
        <scheme val="minor"/>
      </rPr>
      <t>R5.</t>
    </r>
    <r>
      <rPr>
        <sz val="11"/>
        <color theme="1"/>
        <rFont val="Calibri"/>
        <family val="2"/>
        <scheme val="minor"/>
      </rPr>
      <t xml:space="preserve"> 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t>
    </r>
  </si>
  <si>
    <r>
      <rPr>
        <b/>
        <sz val="11"/>
        <color theme="1"/>
        <rFont val="Calibri"/>
        <family val="2"/>
        <scheme val="minor"/>
      </rPr>
      <t>R4.</t>
    </r>
    <r>
      <rPr>
        <sz val="11"/>
        <color theme="1"/>
        <rFont val="Calibri"/>
        <family val="2"/>
        <scheme val="minor"/>
      </rPr>
      <t xml:space="preserve"> Each Reliability Coordinator shall provide its System Operators with the authority to approve planned outages and maintenance of its telecommunication, monitoring and analysis capabilities.</t>
    </r>
  </si>
  <si>
    <r>
      <rPr>
        <b/>
        <sz val="11"/>
        <color theme="1"/>
        <rFont val="Calibri"/>
        <family val="2"/>
        <scheme val="minor"/>
      </rPr>
      <t xml:space="preserve">R3. </t>
    </r>
    <r>
      <rPr>
        <sz val="11"/>
        <color theme="1"/>
        <rFont val="Calibri"/>
        <family val="2"/>
        <scheme val="minor"/>
      </rPr>
      <t>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t>
    </r>
  </si>
  <si>
    <r>
      <rPr>
        <b/>
        <sz val="11"/>
        <color theme="1"/>
        <rFont val="Calibri"/>
        <family val="2"/>
        <scheme val="minor"/>
      </rPr>
      <t>R3.</t>
    </r>
    <r>
      <rPr>
        <sz val="11"/>
        <color theme="1"/>
        <rFont val="Calibri"/>
        <family val="2"/>
        <scheme val="minor"/>
      </rPr>
      <t xml:space="preserve"> Each Reliability Coordinator, upon identification of an expected or actual Emergency in its Reliability Coordinator Area, shall notify other impacted Reliability Coordinators.</t>
    </r>
  </si>
  <si>
    <r>
      <rPr>
        <b/>
        <sz val="11"/>
        <color theme="1"/>
        <rFont val="Calibri"/>
        <family val="2"/>
        <scheme val="minor"/>
      </rPr>
      <t>R4.</t>
    </r>
    <r>
      <rPr>
        <sz val="11"/>
        <color theme="1"/>
        <rFont val="Calibri"/>
        <family val="2"/>
        <scheme val="minor"/>
      </rPr>
      <t xml:space="preserve"> Each impacted Reliability Coordinator shall operate as though the Emergency exists during each instance where Reliability Coordinators disagree on the existence of an Emergency.</t>
    </r>
  </si>
  <si>
    <t>Questions:</t>
  </si>
  <si>
    <t xml:space="preserve">Supporting Resource(s): </t>
  </si>
  <si>
    <t>https://www.nerc.com/pa/Stand/Resources/Documents/Reliability_Principles.pdf</t>
  </si>
  <si>
    <t>https://www.nerc.com/pa/Stand/Pages/FunctionalModel.aspx</t>
  </si>
  <si>
    <t>Q2. Does this standard meet any of the three criteria for a results-based standard (RBS) (performance, risk (prevention) or capability)?</t>
  </si>
  <si>
    <t>https://www.nerc.com/pa/Stand/Resources/Documents/Results-Based_Reliability_Standard_Development_Guidance.pdf</t>
  </si>
  <si>
    <t>Q4. Are the expectation(s) of each applicable functional entity clear?</t>
  </si>
  <si>
    <t>https://www.nerc.com/pa/Stand/Resources/Documents/Ten_Benchmarks_of_an_Excellent_Reliability_Standard.pdf</t>
  </si>
  <si>
    <t>Q5. Does the requirement align with the standard's purpose statement?</t>
  </si>
  <si>
    <t>Q6. Does the requirement provide more than adequate protection of BPS?</t>
  </si>
  <si>
    <t>Q7. Can compliance be objectively measured?</t>
  </si>
  <si>
    <t xml:space="preserve">https://www.nerc.com/pa/comp/Pages/ERO-Enterprise-Compliance-Auditor-Manual.aspx
https://www.nerc.com/pa/Stand/Resources/Documents/Ten_Benchmarks_of_an_Excellent_Reliability_Standard.pdf
</t>
  </si>
  <si>
    <t>Q8. Can it be practically implemented?</t>
  </si>
  <si>
    <t>Q9. Does it have a technical basis in engineering and operations?</t>
  </si>
  <si>
    <t>Q10. Does the requirement depend on external information to determine the required level of performance?</t>
  </si>
  <si>
    <t>Q11. Is the requirement language clear and unambiguous?</t>
  </si>
  <si>
    <t>Q12. Does it use consistent and current terminology?</t>
  </si>
  <si>
    <t>https://www.nerc.com/files/glossary_of_terms.pdf
https://www.nerc.com/pa/Stand/Resources/Documents/Ten_Benchmarks_of_an_Excellent_Reliability_Standard.pdf</t>
  </si>
  <si>
    <t>Q13. Does the requirement language support the least cost solution that achieves the reliability objective?</t>
  </si>
  <si>
    <t>https://www.nerc.com/pa/Stand/Pages/Cost-Effective-Analysis-Process-CEAP-for-NERC-ERO-Standards.aspx</t>
  </si>
  <si>
    <t xml:space="preserve">C3. Does the requirement clearly state the action(s) required to achieve the reliability outcome?
</t>
  </si>
  <si>
    <t>Q1. Should this requirement remain as a separate requirement within this standard? (Should not be consolidated with another requirement)</t>
  </si>
  <si>
    <t>Content Score
(0-4)</t>
  </si>
  <si>
    <t>Supports a Reliability Objective (as defined by the Reliability Principles)?</t>
  </si>
  <si>
    <t>C1. Is the content of the requirement technically correct?</t>
  </si>
  <si>
    <t xml:space="preserve">C4. Is it clear when the action needs to be taken within the standard?
</t>
  </si>
  <si>
    <t>2020 Standard Grading Summary</t>
  </si>
  <si>
    <r>
      <rPr>
        <b/>
        <sz val="11"/>
        <color theme="1"/>
        <rFont val="Calibri"/>
        <family val="2"/>
        <scheme val="minor"/>
      </rPr>
      <t>R1.</t>
    </r>
    <r>
      <rPr>
        <sz val="11"/>
        <color theme="1"/>
        <rFont val="Calibri"/>
        <family val="2"/>
        <scheme val="minor"/>
      </rPr>
      <t xml:space="preserve"> Each Reliability Coordinator shall act to address the reliability of its Reliability Coordinator Area via direct actions or by issuing Operating Instructions. </t>
    </r>
  </si>
  <si>
    <r>
      <rPr>
        <b/>
        <sz val="11"/>
        <color theme="1"/>
        <rFont val="Calibri"/>
        <family val="2"/>
        <scheme val="minor"/>
      </rPr>
      <t>R3.</t>
    </r>
    <r>
      <rPr>
        <sz val="11"/>
        <color theme="1"/>
        <rFont val="Calibri"/>
        <family val="2"/>
        <scheme val="minor"/>
      </rPr>
      <t xml:space="preserve"> Each Reliability Coordinator shall notify impacted entities identified in its Operating Plan(s) cited in Requirement R2 as to their role in such plan(s).  </t>
    </r>
  </si>
  <si>
    <t>Q2. Does this standard meet any of the three criteria for a results-based standard (RBS) (performance, risk (prevention) or competency)?</t>
  </si>
  <si>
    <r>
      <rPr>
        <b/>
        <sz val="11"/>
        <color theme="1"/>
        <rFont val="Calibri"/>
        <family val="2"/>
        <scheme val="minor"/>
      </rPr>
      <t>R2.</t>
    </r>
    <r>
      <rPr>
        <sz val="11"/>
        <color theme="1"/>
        <rFont val="Calibri"/>
        <family val="2"/>
        <scheme val="minor"/>
      </rPr>
      <t xml:space="preserve"> 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r>
  </si>
  <si>
    <r>
      <rPr>
        <b/>
        <sz val="11"/>
        <color theme="1"/>
        <rFont val="Calibri"/>
        <family val="2"/>
        <scheme val="minor"/>
      </rPr>
      <t>R1.</t>
    </r>
    <r>
      <rPr>
        <sz val="11"/>
        <color theme="1"/>
        <rFont val="Calibri"/>
        <family val="2"/>
        <scheme val="minor"/>
      </rPr>
      <t xml:space="preserve"> 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t>
    </r>
    <r>
      <rPr>
        <b/>
        <sz val="11"/>
        <color theme="1"/>
        <rFont val="Calibri"/>
        <family val="2"/>
        <scheme val="minor"/>
      </rPr>
      <t>1.1.</t>
    </r>
    <r>
      <rPr>
        <sz val="11"/>
        <color theme="1"/>
        <rFont val="Calibri"/>
        <family val="2"/>
        <scheme val="minor"/>
      </rPr>
      <t xml:space="preserve"> Criteria and processes for notifications.
</t>
    </r>
    <r>
      <rPr>
        <b/>
        <sz val="11"/>
        <color theme="1"/>
        <rFont val="Calibri"/>
        <family val="2"/>
        <scheme val="minor"/>
      </rPr>
      <t>1.2.</t>
    </r>
    <r>
      <rPr>
        <sz val="11"/>
        <color theme="1"/>
        <rFont val="Calibri"/>
        <family val="2"/>
        <scheme val="minor"/>
      </rPr>
      <t xml:space="preserve"> Energy and capacity shortages.
</t>
    </r>
    <r>
      <rPr>
        <b/>
        <sz val="11"/>
        <color theme="1"/>
        <rFont val="Calibri"/>
        <family val="2"/>
        <scheme val="minor"/>
      </rPr>
      <t>1.3.</t>
    </r>
    <r>
      <rPr>
        <sz val="11"/>
        <color theme="1"/>
        <rFont val="Calibri"/>
        <family val="2"/>
        <scheme val="minor"/>
      </rPr>
      <t xml:space="preserve"> Control of voltage, including the coordination of reactive resources.
</t>
    </r>
    <r>
      <rPr>
        <b/>
        <sz val="11"/>
        <color theme="1"/>
        <rFont val="Calibri"/>
        <family val="2"/>
        <scheme val="minor"/>
      </rPr>
      <t>1.4.</t>
    </r>
    <r>
      <rPr>
        <sz val="11"/>
        <color theme="1"/>
        <rFont val="Calibri"/>
        <family val="2"/>
        <scheme val="minor"/>
      </rPr>
      <t xml:space="preserve"> Exchange of information including planned and unplanned outage information to support its Operational Planning Analyses and Real-time Assessments.
</t>
    </r>
    <r>
      <rPr>
        <b/>
        <sz val="11"/>
        <color theme="1"/>
        <rFont val="Calibri"/>
        <family val="2"/>
        <scheme val="minor"/>
      </rPr>
      <t>1.5.</t>
    </r>
    <r>
      <rPr>
        <sz val="11"/>
        <color theme="1"/>
        <rFont val="Calibri"/>
        <family val="2"/>
        <scheme val="minor"/>
      </rPr>
      <t xml:space="preserve"> Provisions for periodic communications to support reliable operations.
</t>
    </r>
  </si>
  <si>
    <r>
      <rPr>
        <b/>
        <sz val="11"/>
        <color theme="1"/>
        <rFont val="Calibri"/>
        <family val="2"/>
        <scheme val="minor"/>
      </rPr>
      <t xml:space="preserve">R2. </t>
    </r>
    <r>
      <rPr>
        <sz val="11"/>
        <color theme="1"/>
        <rFont val="Calibri"/>
        <family val="2"/>
        <scheme val="minor"/>
      </rPr>
      <t xml:space="preserve">Each Reliability Coordinator shall maintain its Operating Procedures, Operating Processes, or Operating Plans identified in Requirement R1 as follows: 
</t>
    </r>
    <r>
      <rPr>
        <b/>
        <sz val="11"/>
        <color theme="1"/>
        <rFont val="Calibri"/>
        <family val="2"/>
        <scheme val="minor"/>
      </rPr>
      <t>2.1.</t>
    </r>
    <r>
      <rPr>
        <sz val="11"/>
        <color theme="1"/>
        <rFont val="Calibri"/>
        <family val="2"/>
        <scheme val="minor"/>
      </rPr>
      <t xml:space="preserve"> Review and update annually with no more than 15 months between reviews.
</t>
    </r>
    <r>
      <rPr>
        <b/>
        <sz val="11"/>
        <color theme="1"/>
        <rFont val="Calibri"/>
        <family val="2"/>
        <scheme val="minor"/>
      </rPr>
      <t>2.2.</t>
    </r>
    <r>
      <rPr>
        <sz val="11"/>
        <color theme="1"/>
        <rFont val="Calibri"/>
        <family val="2"/>
        <scheme val="minor"/>
      </rPr>
      <t xml:space="preserve"> Obtain written agreement from all of the Reliability Coordinators required to take the indicated action(s) for each update.
</t>
    </r>
    <r>
      <rPr>
        <b/>
        <sz val="11"/>
        <color theme="1"/>
        <rFont val="Calibri"/>
        <family val="2"/>
        <scheme val="minor"/>
      </rPr>
      <t>2.3.</t>
    </r>
    <r>
      <rPr>
        <sz val="11"/>
        <color theme="1"/>
        <rFont val="Calibri"/>
        <family val="2"/>
        <scheme val="minor"/>
      </rPr>
      <t xml:space="preserve"> Distribute to all Reliability Coordinators that are required to take the indicated action(s) within 30 days of an update.
</t>
    </r>
  </si>
  <si>
    <r>
      <rPr>
        <b/>
        <sz val="11"/>
        <color theme="1"/>
        <rFont val="Calibri"/>
        <family val="2"/>
        <scheme val="minor"/>
      </rPr>
      <t>R1.</t>
    </r>
    <r>
      <rPr>
        <sz val="11"/>
        <color theme="1"/>
        <rFont val="Calibri"/>
        <family val="2"/>
        <scheme val="minor"/>
      </rPr>
      <t xml:space="preserve"> Each Transmission Operator shall maintain a documented specification for the data necessary for it to perform its Operational Planning Analyses, Real-time monitoring, and Real-time Assessments.  The data specification shall include, but not be limited to:
</t>
    </r>
    <r>
      <rPr>
        <b/>
        <sz val="11"/>
        <color theme="1"/>
        <rFont val="Calibri"/>
        <family val="2"/>
        <scheme val="minor"/>
      </rPr>
      <t>1.1.</t>
    </r>
    <r>
      <rPr>
        <sz val="11"/>
        <color theme="1"/>
        <rFont val="Calibri"/>
        <family val="2"/>
        <scheme val="minor"/>
      </rPr>
      <t xml:space="preserve"> A list of data and information needed by the Transmission Operator to support its Operational Planning Analyses, Real-time monitoring, and Real-time Assessments including non-BES data and external network data as deemed necessary by the Transmission Operator.
</t>
    </r>
    <r>
      <rPr>
        <b/>
        <sz val="11"/>
        <color theme="1"/>
        <rFont val="Calibri"/>
        <family val="2"/>
        <scheme val="minor"/>
      </rPr>
      <t>1.2.</t>
    </r>
    <r>
      <rPr>
        <sz val="11"/>
        <color theme="1"/>
        <rFont val="Calibri"/>
        <family val="2"/>
        <scheme val="minor"/>
      </rPr>
      <t xml:space="preserve"> Provisions for notification of current Protection System and Special Protection System status or degradation that impacts System reliability.
</t>
    </r>
    <r>
      <rPr>
        <b/>
        <sz val="11"/>
        <color theme="1"/>
        <rFont val="Calibri"/>
        <family val="2"/>
        <scheme val="minor"/>
      </rPr>
      <t>1.3.</t>
    </r>
    <r>
      <rPr>
        <sz val="11"/>
        <color theme="1"/>
        <rFont val="Calibri"/>
        <family val="2"/>
        <scheme val="minor"/>
      </rPr>
      <t xml:space="preserve"> A periodicity for providing data.
</t>
    </r>
    <r>
      <rPr>
        <b/>
        <sz val="11"/>
        <color theme="1"/>
        <rFont val="Calibri"/>
        <family val="2"/>
        <scheme val="minor"/>
      </rPr>
      <t xml:space="preserve">1.4. </t>
    </r>
    <r>
      <rPr>
        <sz val="11"/>
        <color theme="1"/>
        <rFont val="Calibri"/>
        <family val="2"/>
        <scheme val="minor"/>
      </rPr>
      <t xml:space="preserve">The deadline by which the respondent is to provide the indicated data.
</t>
    </r>
  </si>
  <si>
    <r>
      <rPr>
        <b/>
        <sz val="11"/>
        <color theme="1"/>
        <rFont val="Calibri"/>
        <family val="2"/>
        <scheme val="minor"/>
      </rPr>
      <t>R2.</t>
    </r>
    <r>
      <rPr>
        <sz val="11"/>
        <color theme="1"/>
        <rFont val="Calibri"/>
        <family val="2"/>
        <scheme val="minor"/>
      </rPr>
      <t xml:space="preserve"> Each Balancing Authority shall maintain a documented specification for the data necessary for it to perform its analysis functions and Real-time monitoring.  The data specification shall include, but not be limited to: 
</t>
    </r>
    <r>
      <rPr>
        <b/>
        <sz val="11"/>
        <color theme="1"/>
        <rFont val="Calibri"/>
        <family val="2"/>
        <scheme val="minor"/>
      </rPr>
      <t>2.1</t>
    </r>
    <r>
      <rPr>
        <sz val="11"/>
        <color theme="1"/>
        <rFont val="Calibri"/>
        <family val="2"/>
        <scheme val="minor"/>
      </rPr>
      <t xml:space="preserve">. A list of data and information needed by the Balancing Authority to support its analysis functions and Real-time monitoring.
</t>
    </r>
    <r>
      <rPr>
        <b/>
        <sz val="11"/>
        <color theme="1"/>
        <rFont val="Calibri"/>
        <family val="2"/>
        <scheme val="minor"/>
      </rPr>
      <t xml:space="preserve">2.2. </t>
    </r>
    <r>
      <rPr>
        <sz val="11"/>
        <color theme="1"/>
        <rFont val="Calibri"/>
        <family val="2"/>
        <scheme val="minor"/>
      </rPr>
      <t xml:space="preserve">Provisions for notification of current Protection System and Special Protection System status or degradation that impacts System reliability.
</t>
    </r>
    <r>
      <rPr>
        <b/>
        <sz val="11"/>
        <color theme="1"/>
        <rFont val="Calibri"/>
        <family val="2"/>
        <scheme val="minor"/>
      </rPr>
      <t>2.3.</t>
    </r>
    <r>
      <rPr>
        <sz val="11"/>
        <color theme="1"/>
        <rFont val="Calibri"/>
        <family val="2"/>
        <scheme val="minor"/>
      </rPr>
      <t xml:space="preserve"> A periodicity for providing data.
</t>
    </r>
    <r>
      <rPr>
        <b/>
        <sz val="11"/>
        <color theme="1"/>
        <rFont val="Calibri"/>
        <family val="2"/>
        <scheme val="minor"/>
      </rPr>
      <t xml:space="preserve">2.4. </t>
    </r>
    <r>
      <rPr>
        <sz val="11"/>
        <color theme="1"/>
        <rFont val="Calibri"/>
        <family val="2"/>
        <scheme val="minor"/>
      </rPr>
      <t xml:space="preserve">The deadline by which the respondent is to provide the indicated data.
</t>
    </r>
  </si>
  <si>
    <t>Q10. Is the Reliability Standard complete and self-contained (not dependent on external information to determine the required level of performance)?</t>
  </si>
  <si>
    <r>
      <rPr>
        <b/>
        <sz val="11"/>
        <color theme="1"/>
        <rFont val="Calibri"/>
        <family val="2"/>
        <scheme val="minor"/>
      </rPr>
      <t>R1.</t>
    </r>
    <r>
      <rPr>
        <sz val="11"/>
        <color theme="1"/>
        <rFont val="Calibri"/>
        <family val="2"/>
        <scheme val="minor"/>
      </rPr>
      <t xml:space="preserve"> Each Transmission Operator shall maintain a documented specification for the data necessary for it to perform its Operational Planning Analyses, Real-time monitoring, and Real-time Assessments.  The data specification shall include, but not be limited to:
</t>
    </r>
    <r>
      <rPr>
        <b/>
        <sz val="11"/>
        <color theme="1"/>
        <rFont val="Calibri"/>
        <family val="2"/>
        <scheme val="minor"/>
      </rPr>
      <t>1.1</t>
    </r>
    <r>
      <rPr>
        <sz val="11"/>
        <color theme="1"/>
        <rFont val="Calibri"/>
        <family val="2"/>
        <scheme val="minor"/>
      </rPr>
      <t xml:space="preserve">. A list of data and information needed by the Transmission Operator to support its Operational Planning Analyses, Real-time monitoring, and Real-time Assessments including non-BES data and external network data as deemed necessary by the Transmission Operator.
</t>
    </r>
    <r>
      <rPr>
        <b/>
        <sz val="11"/>
        <color theme="1"/>
        <rFont val="Calibri"/>
        <family val="2"/>
        <scheme val="minor"/>
      </rPr>
      <t>1.2.</t>
    </r>
    <r>
      <rPr>
        <sz val="11"/>
        <color theme="1"/>
        <rFont val="Calibri"/>
        <family val="2"/>
        <scheme val="minor"/>
      </rPr>
      <t xml:space="preserve"> Provisions for notification of current Protection System and Special Protection System status or degradation that impacts System reliability.
</t>
    </r>
    <r>
      <rPr>
        <b/>
        <sz val="11"/>
        <color theme="1"/>
        <rFont val="Calibri"/>
        <family val="2"/>
        <scheme val="minor"/>
      </rPr>
      <t>1.3.</t>
    </r>
    <r>
      <rPr>
        <sz val="11"/>
        <color theme="1"/>
        <rFont val="Calibri"/>
        <family val="2"/>
        <scheme val="minor"/>
      </rPr>
      <t xml:space="preserve"> A periodicity for providing data.
</t>
    </r>
    <r>
      <rPr>
        <b/>
        <sz val="11"/>
        <color theme="1"/>
        <rFont val="Calibri"/>
        <family val="2"/>
        <scheme val="minor"/>
      </rPr>
      <t>1.4.</t>
    </r>
    <r>
      <rPr>
        <sz val="11"/>
        <color theme="1"/>
        <rFont val="Calibri"/>
        <family val="2"/>
        <scheme val="minor"/>
      </rPr>
      <t xml:space="preserve"> The deadline by which the respondent is to provide the indicated data.
</t>
    </r>
  </si>
  <si>
    <t>Q8:  Many entitites cannot perform RTA as specified with EMS down, which is occasionally inevitable. It is debatable whether an alternative RTA performed by the respective RC or an adjacent TOP meets the intent during an EMS outage.</t>
  </si>
  <si>
    <t>C4:  Not explicity stated when the action has to be taken.</t>
  </si>
  <si>
    <r>
      <rPr>
        <u/>
        <sz val="11"/>
        <color theme="1"/>
        <rFont val="Calibri"/>
        <family val="2"/>
        <scheme val="minor"/>
      </rPr>
      <t>Q4:</t>
    </r>
    <r>
      <rPr>
        <sz val="11"/>
        <color theme="1"/>
        <rFont val="Calibri"/>
        <family val="2"/>
        <scheme val="minor"/>
      </rPr>
      <t xml:space="preserve"> The expectation for "performance" of RTA is not clear in the standard requirement. TOP-001, R13 is corollary requirement for TOP.  What is the difference between the RC's RTA and the TOP's RTA?  Are they interchangeable? </t>
    </r>
  </si>
  <si>
    <r>
      <rPr>
        <u/>
        <sz val="11"/>
        <color theme="1"/>
        <rFont val="Calibri"/>
        <family val="2"/>
        <scheme val="minor"/>
      </rPr>
      <t>Q10:</t>
    </r>
    <r>
      <rPr>
        <sz val="11"/>
        <color theme="1"/>
        <rFont val="Calibri"/>
        <family val="2"/>
        <scheme val="minor"/>
      </rPr>
      <t xml:space="preserve">  the Reliability Coordinator’s outage coordination process specifies what performance is required; the requirement is digital with respect to level of perfomance</t>
    </r>
  </si>
  <si>
    <r>
      <rPr>
        <u/>
        <sz val="11"/>
        <color theme="1"/>
        <rFont val="Calibri"/>
        <family val="2"/>
        <scheme val="minor"/>
      </rPr>
      <t>Q1:</t>
    </r>
    <r>
      <rPr>
        <sz val="11"/>
        <color theme="1"/>
        <rFont val="Calibri"/>
        <family val="2"/>
        <scheme val="minor"/>
      </rPr>
      <t xml:space="preserve"> R3 and R4 could be combined to focus on what the Reliability Coordinator's obligations are with respect to the Planning Analysis
</t>
    </r>
    <r>
      <rPr>
        <u/>
        <sz val="11"/>
        <color theme="1"/>
        <rFont val="Calibri"/>
        <family val="2"/>
        <scheme val="minor"/>
      </rPr>
      <t>Q11:</t>
    </r>
    <r>
      <rPr>
        <sz val="11"/>
        <color theme="1"/>
        <rFont val="Calibri"/>
        <family val="2"/>
        <scheme val="minor"/>
      </rPr>
      <t xml:space="preserve">  The clear, unambiguous language should state that the Reliability Coordinator should provide available system adjustments such as Transmission configuration changes and re-dispatch of generation if such adjustments are realistic mitigation for SOL or IROL exceedances and can be used as Corrective Actions to be studied in the planning horizon.</t>
    </r>
  </si>
  <si>
    <r>
      <rPr>
        <u/>
        <sz val="11"/>
        <color theme="1"/>
        <rFont val="Calibri"/>
        <family val="2"/>
        <scheme val="minor"/>
      </rPr>
      <t>C4:</t>
    </r>
    <r>
      <rPr>
        <sz val="11"/>
        <color theme="1"/>
        <rFont val="Calibri"/>
        <family val="2"/>
        <scheme val="minor"/>
      </rPr>
      <t xml:space="preserve"> the requirement relies on an understood meaning of "implement"</t>
    </r>
  </si>
  <si>
    <r>
      <rPr>
        <u/>
        <sz val="11"/>
        <color theme="1"/>
        <rFont val="Calibri"/>
        <family val="2"/>
        <scheme val="minor"/>
      </rPr>
      <t>C4:</t>
    </r>
    <r>
      <rPr>
        <sz val="11"/>
        <color theme="1"/>
        <rFont val="Calibri"/>
        <family val="2"/>
        <scheme val="minor"/>
      </rPr>
      <t xml:space="preserve"> the requirement relies on an understood meaning of "implement"
</t>
    </r>
    <r>
      <rPr>
        <u/>
        <sz val="11"/>
        <color theme="1"/>
        <rFont val="Calibri"/>
        <family val="2"/>
        <scheme val="minor"/>
      </rPr>
      <t>Q4:</t>
    </r>
    <r>
      <rPr>
        <sz val="11"/>
        <color theme="1"/>
        <rFont val="Calibri"/>
        <family val="2"/>
        <scheme val="minor"/>
      </rPr>
      <t xml:space="preserve"> R2.3 is incomplete in the expectation for system operator awareness as it impacts RTA; the requirement does not align with the expectations stated in the rationale.</t>
    </r>
  </si>
  <si>
    <r>
      <rPr>
        <u/>
        <sz val="11"/>
        <color theme="1"/>
        <rFont val="Calibri"/>
        <family val="2"/>
        <scheme val="minor"/>
      </rPr>
      <t>C4:</t>
    </r>
    <r>
      <rPr>
        <sz val="11"/>
        <color theme="1"/>
        <rFont val="Calibri"/>
        <family val="2"/>
        <scheme val="minor"/>
      </rPr>
      <t xml:space="preserve"> The requirement is unclear when the OPA should be performed and under what conditions the OPA should be re-performed/updated. (meaning an OPA performed on Friday for Saturday, Sunday, and Monday could be valid)
</t>
    </r>
    <r>
      <rPr>
        <u/>
        <sz val="11"/>
        <color theme="1"/>
        <rFont val="Calibri"/>
        <family val="2"/>
        <scheme val="minor"/>
      </rPr>
      <t>Q10:</t>
    </r>
    <r>
      <rPr>
        <sz val="11"/>
        <color theme="1"/>
        <rFont val="Calibri"/>
        <family val="2"/>
        <scheme val="minor"/>
      </rPr>
      <t xml:space="preserve"> The determiniation of SOL and IROL is dependent on each RC's methodology (developed in FAC-011), therefore monitoring for exceedance of the limit depends on the limit having first been determined (FAC-014).  Requirement should be evaluated upon conclusion of Project 2015-09  Establish and Communicate System Operating Limits - FAC-010, FAC-011, FAC-014 (drafting estimated to be completed by May 2020)
</t>
    </r>
  </si>
  <si>
    <r>
      <rPr>
        <u/>
        <sz val="11"/>
        <rFont val="Calibri"/>
        <family val="2"/>
        <scheme val="minor"/>
      </rPr>
      <t>Q5:</t>
    </r>
    <r>
      <rPr>
        <sz val="11"/>
        <rFont val="Calibri"/>
        <family val="2"/>
        <scheme val="minor"/>
      </rPr>
      <t xml:space="preserve">  Since IRO-014, IRO-015 and IRO-016 were consolidated into a revised IRO-014, the concept of "reliability directive" has changed with COM-002 and "Joint Operating Agreement" concepts for RC-to-RC coordination have been widely adopted.  This requirement could be better aligned with its purpose statement to explicitly require Joint Operating Agreements among RC's to address coordination of actions that may impact adjacent Reliability Coordinator Areas in support of Interconnection reliability and should address the use of "Operating Instructions" as a tool when communicating with other RC's.</t>
    </r>
  </si>
  <si>
    <r>
      <rPr>
        <u/>
        <sz val="11"/>
        <color theme="1"/>
        <rFont val="Calibri"/>
        <family val="2"/>
        <scheme val="minor"/>
      </rPr>
      <t>Q10</t>
    </r>
    <r>
      <rPr>
        <sz val="11"/>
        <color theme="1"/>
        <rFont val="Calibri"/>
        <family val="2"/>
        <scheme val="minor"/>
      </rPr>
      <t>: The determiniation of  SOL and IROL is dependent on each RC's methodology (developed in FAC-011), therefore monitoring for exceedance of the limit depends on the limit having first been determined (FAC-014).</t>
    </r>
  </si>
  <si>
    <r>
      <rPr>
        <u/>
        <sz val="11"/>
        <color theme="1"/>
        <rFont val="Calibri"/>
        <family val="2"/>
        <scheme val="minor"/>
      </rPr>
      <t>C4/Q4/Q11</t>
    </r>
    <r>
      <rPr>
        <sz val="11"/>
        <color theme="1"/>
        <rFont val="Calibri"/>
        <family val="2"/>
        <scheme val="minor"/>
      </rPr>
      <t>: The expectations are unclear as to whether data exchange "infrastructure" or "capability" is to be redundant.  In response to a directive in FERC Order 817, NERC revised IRO-002-4 to clarify that Reliability Coordinators shall have redundant and diversely routed data exchange capabilities and explains in its rationale that redundant and diversely routed data exchange capabilities consist of data exchange infrastructure components that would provide continued functionality despite failure or malfunction of an individual component within the applicable entity’s primary Control Center. “Redundant infrastructure” is equivalent to redundant and diversely routed data exchange capabilities but "redundant and diversely routed data exchange capabilities" may not always require “Redundant infrastructure” of every part.</t>
    </r>
  </si>
  <si>
    <r>
      <rPr>
        <u/>
        <sz val="11"/>
        <color theme="1"/>
        <rFont val="Calibri"/>
        <family val="2"/>
        <scheme val="minor"/>
      </rPr>
      <t>C4:</t>
    </r>
    <r>
      <rPr>
        <sz val="11"/>
        <color theme="1"/>
        <rFont val="Calibri"/>
        <family val="2"/>
        <scheme val="minor"/>
      </rPr>
      <t xml:space="preserve"> the requirement is not clear when the action needs to be taken within the standard; TPL-001-5 provides for "within 90 calendar days of completing its Planning Assessment" it is unclear whether the two requirements have the same timing need.
</t>
    </r>
    <r>
      <rPr>
        <u/>
        <sz val="11"/>
        <color theme="1"/>
        <rFont val="Calibri"/>
        <family val="2"/>
        <scheme val="minor"/>
      </rPr>
      <t>Q4</t>
    </r>
    <r>
      <rPr>
        <sz val="11"/>
        <color theme="1"/>
        <rFont val="Calibri"/>
        <family val="2"/>
        <scheme val="minor"/>
      </rPr>
      <t>:  What is the Reliability Coordinator supposed to do with the Planning Assessment? Some Planning Assessments sent to RC's are not being used.</t>
    </r>
  </si>
  <si>
    <t>C1 (Tech correct): Scott-The requirement reads that internal Interpersonal Communication "capabilities" is required, but the Measure reads that the entity had a "capability" (singular). The Requirement implies that more than one capability is required since is uses the plural.</t>
  </si>
  <si>
    <t xml:space="preserve">Q1: This seems to be a redundant requirement to R1, R4, R5 &amp; R8. Also, Does Generator Operator mean every plant or a common location?  
</t>
  </si>
  <si>
    <t>C4: Ambiguity around what is required for a Real-time Assessment.</t>
  </si>
  <si>
    <t>C4, Q7: Difficult to prove the negative</t>
  </si>
  <si>
    <t>Q4, Q7: Unclear on what "monitor" means,</t>
  </si>
  <si>
    <t>Q7, Q11: Unclear on how redundant and diversely routed is achieved</t>
  </si>
  <si>
    <t>Q11: Unclear on how redundant and diversely routed is achieved</t>
  </si>
  <si>
    <t>C4: Unclear exactly what kind notification should be made.</t>
  </si>
  <si>
    <t>Q4, Q6: Just providing this to the RC does not increase reliability unless the RC is actively reviewing plans - no actions around that.</t>
  </si>
  <si>
    <t>Q10: Relies on OPA completion to develop plans</t>
  </si>
  <si>
    <t>C4: No time frame for Notification</t>
  </si>
  <si>
    <t>Q10: RTA relies on data quality from IRO-018</t>
  </si>
  <si>
    <t>C4: No time frame for Notification
Q11: The phrase "or could result in" is unclear. It could be assumed that this phrase is addressing the post-contingency aspect of the Real-time Assessment. If this is the intent, then it should be reworded to improve clarity. It is our understanding that the FAC DT is taking steps that may address this concern</t>
  </si>
  <si>
    <t xml:space="preserve">C4: When does RC have to distribute, including after modifications?
Q10: This requires the entities to have the external document from R1. </t>
  </si>
  <si>
    <t>Q10: In light of the requirements in IRO-017 related to the RC's outage coordination process, this requirement can be improved by adding "outage coordination responsibilities" to the list of items to subpart 1.4. Operational Planning Analyses per the definition are an assessment of the next day's operations. The RC needs data that is separate and unique from the OPA that is specific to the outage coordination process.</t>
  </si>
  <si>
    <t xml:space="preserve">C4: when does revised operation have to begin?
Q7: It may be hard to measure whether the impacted RC acts as if the Emergency existed.
Q11 It is unclear as to what constitues "disagreement." </t>
  </si>
  <si>
    <t>C4: How quickly must the RC implement?</t>
  </si>
  <si>
    <t>Q10: TOP and BA must rely on the process developed in R1 but there is no requirement in R1 for the RC to distribute the process.</t>
  </si>
  <si>
    <t xml:space="preserve">C4: No time frame for the PC and TP to provide their Planning Assessment.
Q5:Consider moving to the TPL-001 standard
</t>
  </si>
  <si>
    <t xml:space="preserve">C4: No time frame for developing the solutions.
</t>
  </si>
  <si>
    <t>Q7 &amp; Q11: Real-time monitoring needs fuller definition to recognize what parameters are necessary.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t>
  </si>
  <si>
    <t xml:space="preserve">C4: No time frame for TOP actions. 
Q11: shall act is vague. </t>
  </si>
  <si>
    <r>
      <t>C4: No time fram for the BA to act. 
Q11: shall act is vague. Should the language from other requirements "</t>
    </r>
    <r>
      <rPr>
        <sz val="11"/>
        <color rgb="FFFF0000"/>
        <rFont val="Calibri"/>
        <family val="2"/>
        <scheme val="minor"/>
      </rPr>
      <t>unless such actions would violate safety, equipment, regulatory, or statutory  requirements"</t>
    </r>
    <r>
      <rPr>
        <sz val="11"/>
        <color theme="1"/>
        <rFont val="Calibri"/>
        <family val="2"/>
        <scheme val="minor"/>
      </rPr>
      <t xml:space="preserve"> be added?</t>
    </r>
  </si>
  <si>
    <t>C4: No time frame that the BA, GOP, and DP must comply. Is that included in the Operating Instruction?
Q4: Uncertain when they must be implemented</t>
  </si>
  <si>
    <t>C4: No time frame that the BA, GOP, and DP must notify the RC.
Q4: Uncertain when they must notify</t>
  </si>
  <si>
    <t>C4: No time frame that the TOP, GOP, and DP must comply. Is that included in the Operating Instruction?
Q4: Uncertain when they must be implemented</t>
  </si>
  <si>
    <t>C4: No time frame that the TOP, GOP, and DP must notify the RC.
Q4: Uncertain when they must notify</t>
  </si>
  <si>
    <t>C4: How quickly must the TOP inform its RC and impacted BAs?
Q11: The phrase "or could result in" is unclear. It could be assumed that this phrase is addressing the post-contingency aspect of the Real-time Assessment. If this is the intent, then it should be reworded to improve clarity.</t>
  </si>
  <si>
    <t>C4: How quickly must the BA and TOP notify the RC</t>
  </si>
  <si>
    <t>C4: How quickly must OP be initiated. Is this identified in the OP?
Q7 &amp; Q11: Real-time monitoring needs fuller definition to recognize what parameters are necessary.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t>
  </si>
  <si>
    <t>C4: No time frame for the TOP notification to the RC
Q4 &amp;Q11: Ambiguous as to how quickly they must act and how quickly they must inform the RC.</t>
  </si>
  <si>
    <t>Q1: This could be combined with R16 "each TOP and BA"</t>
  </si>
  <si>
    <t>Q11: Unclear as to who the difference is between. Two TOPs is assumed but not stated.</t>
  </si>
  <si>
    <t>C3: There is ambiguity with using the term Control Center to delineate the boundary for where redundant/diverse paths must exist.  The glossary definition of Control Center refers to ‘facilities’, which is undefined.  There has been much discussion/debate regarding where the edge of a Control Center is, which has led to confusion about how far the redundant/diverse routes need to extend (for example, communications equipment outside of the PSP datacenter, but still within the same building).
Q7 &amp; Q11:  Real-time monitoring needs fuller definition to recognize what parameters are necessary.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t>
  </si>
  <si>
    <t>C4: No time frame for the TOP to notify the entities. Is that included in the OP?</t>
  </si>
  <si>
    <t>C1 &amp; Q11: Discussions with several individuals indicate that there is confusion with the meaning and intent of the phrase "including deliverability capability" (4.4). The ability to deliver energy to a load is a transmission system assessment, and accordingly cannot be performed by a BA, who may have no knowledge of the transmission system. The assessments to determine whether generation can be delivered to the load through the transmission system should be performed by a TOP. If this phrase isn't addressing the transmission system's ability to deliver the energy to the load, then what is it talking about? It needs to be addressed or clarified.</t>
  </si>
  <si>
    <t>C4: No time frame for the BA to notify the entities. Is that included in the OP</t>
  </si>
  <si>
    <t>C4: No time frame for  the TOP to provide its OP to its RC.</t>
  </si>
  <si>
    <t>C4: No time frame for the BA to provide its OP to its RC.</t>
  </si>
  <si>
    <t>Q7 &amp; Q11:  Real-time monitoring needs fuller definition to recognize what parameters are necessary.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t>
  </si>
  <si>
    <r>
      <t xml:space="preserve">C4: No time frame for development
</t>
    </r>
    <r>
      <rPr>
        <b/>
        <sz val="11"/>
        <color theme="1"/>
        <rFont val="Calibri"/>
        <family val="2"/>
        <scheme val="minor"/>
      </rPr>
      <t>Q12: "I"dentifies should not be capitalized.</t>
    </r>
  </si>
  <si>
    <t>C4: No time frame for complying with Operating Instructions</t>
  </si>
  <si>
    <r>
      <rPr>
        <b/>
        <sz val="11"/>
        <color theme="1"/>
        <rFont val="Calibri"/>
        <family val="2"/>
        <scheme val="minor"/>
      </rPr>
      <t>R3.</t>
    </r>
    <r>
      <rPr>
        <sz val="11"/>
        <color theme="1"/>
        <rFont val="Calibri"/>
        <family val="2"/>
        <scheme val="minor"/>
      </rPr>
      <t xml:space="preserve"> Each Transmission Operator, Balancing Authority, Generator Operator, and Distribution Provider shall inform its Reliability Coordinator of its inability to perform the Operating Instruction issued by its Reliability Coordinator in Requirement R1.</t>
    </r>
  </si>
  <si>
    <t>C4: No time frame for notification
Q11: SOL exceedances include both pre- and post-contingency states for thermal, voltage (low and high) and stability. There is little reliability benefit in requiring an RC to notify the TOP every time a high-voltage limit exceedance is prevented or mitigated. RCs should have flexibility in determining when it is appropriate to notify its TOPs and BAs of such preventions and mitigations.</t>
  </si>
  <si>
    <t>Q11: Consider review of EOP-011 R5, to revising R5 to say "impacted" rather than neighboring RCs</t>
  </si>
  <si>
    <t>C2: This is a mirror image of R3.  In order to make this more clear the entities that the RC is addressing should be identified.</t>
  </si>
  <si>
    <t>C1: The language is confusing.  Does this refer to an OPA or a real time assessment?  The Operating Plan and Real Time Assessment will have different results.</t>
  </si>
  <si>
    <t>C2: Need to include GOP</t>
  </si>
  <si>
    <t>Q8: A deadline for a joint solution is not identified.</t>
  </si>
  <si>
    <t>Q1: This might be more appropriate to move to BAL-006</t>
  </si>
  <si>
    <t>C4: The requirement implies that a BA/GOP/DP has 1 TOP to report to.  In cases today the RC and BA have the same footprint so there might be multiple TOPs to report to.</t>
  </si>
  <si>
    <t>C2: IRO-017 requires that the RC develop an outage methodology.</t>
  </si>
  <si>
    <t>Quality
Score
(0-13)</t>
  </si>
  <si>
    <t>Combined (OC/PC/RE/NERC)
Comment/Rationale</t>
  </si>
  <si>
    <t>Content
Score
(0-4)</t>
  </si>
  <si>
    <t>Content Delta</t>
  </si>
  <si>
    <t>Quality Delta</t>
  </si>
  <si>
    <t xml:space="preserve">C4: It is unclear how quickly the RC must act.
Q4, Q7, and Q11: "Shall act" is vague. All actions RC take support reliablity.  What value is this requirement adding.  What specific reliablity issues are being addressed?  </t>
  </si>
  <si>
    <r>
      <rPr>
        <u/>
        <sz val="11"/>
        <color theme="1"/>
        <rFont val="Calibri"/>
        <family val="2"/>
        <scheme val="minor"/>
      </rPr>
      <t>C4/Q11</t>
    </r>
    <r>
      <rPr>
        <sz val="11"/>
        <color theme="1"/>
        <rFont val="Calibri"/>
        <family val="2"/>
        <scheme val="minor"/>
      </rPr>
      <t>: "shall act"; (verb used without object); the actions and trigger for action are ubiquitous and all-encompassing; This language was drafted in response to "Authority" gaps identified by the Independent Experts in their 2013 report.  No change recommended.</t>
    </r>
  </si>
  <si>
    <t>OC echoes RE/NERC comments on "shall act" verbiage</t>
  </si>
  <si>
    <t>C3: Would it improve the requirement to require a confirmation that the RC received and understood the inability to perform the instruction?</t>
  </si>
  <si>
    <t>OC echoes RE/NERC comments on language with diversly routed. Implementation Guidance drafted for requirement</t>
  </si>
  <si>
    <t xml:space="preserve">C3/Q2: It is unclear what notification entails. Is this just posting the information (file share, website) for the entities to review or does it require a notification? This Requirement seems administrative in nature. </t>
  </si>
  <si>
    <t xml:space="preserve">C4: Unclear when the notification needs to take place. </t>
  </si>
  <si>
    <t xml:space="preserve">Q12: Special Protection System (SPS) should be Remedial Action Scheme (RAS)
Q11: The term Real-time monitoring is unclear. Should this be a defined term.
</t>
  </si>
  <si>
    <t>Q11: OC echoes comments regarding the ambiguity of RTM.</t>
  </si>
  <si>
    <r>
      <t xml:space="preserve">C2: Include UFLS-only DP to list of applicable entities?
</t>
    </r>
    <r>
      <rPr>
        <sz val="11"/>
        <color theme="1"/>
        <rFont val="Calibri"/>
        <family val="2"/>
        <scheme val="minor"/>
      </rPr>
      <t xml:space="preserve">
</t>
    </r>
  </si>
  <si>
    <t>NERC echoes concern about the term "assist" and when the RC is obligated to assist</t>
  </si>
  <si>
    <t>Echo comments from OC/RE</t>
  </si>
  <si>
    <t>Q4, Q7, Q8,: It is unclear as to what "assist" means.  
C4: how quickly must the RC provide the assistance?</t>
  </si>
  <si>
    <t>Q4, Q7, Q8, and Q11: (OC echoes comment from RE) It is unclear as to what "assist" means.  It does not clearly state what action needs to be taken.
C4: how quickly must the RC provide the assistance?</t>
  </si>
  <si>
    <t>Q4, Q7, Q8: (OC echoes comments from RE) It is unclear as to what "assist" means.  
C4: how quickly Must the TOP provide the assistance?</t>
  </si>
  <si>
    <t>Q4, Q7, Q8: It is unclear as to what "assist" means.  
C4: how quickly Must the TOP provide the assistance?</t>
  </si>
  <si>
    <t>R8. Each Transmission Operator shall inform its Reliability Coordinator, known impacted Balancing Authorities, and known impacted Transmission Operators of its actual or expected operations that result in, or could result in, an Emergency.</t>
  </si>
  <si>
    <t>C3, C4, TOP can impact neighboring TOPs, but not know until after the fact. Agree with RE comments about whether this relates to post-contingency analysis.</t>
  </si>
  <si>
    <t>C3, C4, Q7, Q11: Confusing language on the distinction between a planned or unplanned outage.  The timing requirement is difficult to objectively measure due to the "unplanned" nature. There is also a lack of defined terminology, such as "telemetering and control equipment". Example with RTU outage or data quality issue, when would this issue need to be flagged and communicated to RC.</t>
  </si>
  <si>
    <t xml:space="preserve">C2/Q11: Should also define most limiting parameter between any entity, not just TOP. Meaning TOP-RC or TOP-TOP?  </t>
  </si>
  <si>
    <t>C3: Should the TOP have to notify the RC if the test is unsuccessful?</t>
  </si>
  <si>
    <t>C3: Should the BA have to notify the RC if the test is unsuccessful?</t>
  </si>
  <si>
    <t>Q7 &amp; Q11:  Real-time monitoring needs fuller definition to recognize what parameters are necessary.  Periodicity of data provided gives some clarity for RTM, but RTM is not a defined term.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t>
  </si>
  <si>
    <t xml:space="preserve">Q6, Q7, Q8, Q11 This is difficult to maintain at the TOP level. Many TOPs already provided this data on a schedule to their RC.  The RC should be the one maintaining the data spec. This does not increase BPS reliability. </t>
  </si>
  <si>
    <t xml:space="preserve">Q6, Q7, Q8, Q11  This does not increase BPS reliability. </t>
  </si>
  <si>
    <t xml:space="preserve">C4: No time frame for distribution to the entities or requirement for updating.
</t>
  </si>
  <si>
    <t>Q8/Q11: With Measure for R5, does an attestation from the requesting entity saying that the sender satisfied obligations meet the intent.</t>
  </si>
  <si>
    <t xml:space="preserve">Q2: Burdensome, and seemingly administrative in nature, to entities to track when to send data request to other entities, because there is too much to keep track of especially if entities have differing data requirements than the RC. </t>
  </si>
  <si>
    <t xml:space="preserve">C3, C4, &amp;Q10: There seems to be a gap.  Nothing is required beyond notifying the System Operator of a failure of the alarm processor.  Should some type of notification be given to the RC for a specific duration of the suspected failure before it is restored? should there be some action required to address the lack of alarm(s) in the Operating Plan to operate more conservatively? 
Q4: Should there be a requirement to adddress the failure rather than just be notified of it.
</t>
  </si>
  <si>
    <t>Action to address the failure (and notifying RC) of alarm process monitor is implied and not explicitely stated.</t>
  </si>
  <si>
    <t>Echo comments from OC/RE/NERC</t>
  </si>
  <si>
    <t>Comments from Review</t>
  </si>
  <si>
    <t xml:space="preserve">Q1, Q4: This seems to be a redundant requirement to R12.  This could be combined with R12.  C3: A small DP may not have a control center, voice recordings, etc.   
</t>
  </si>
  <si>
    <t>C2/Q4: Should also include data exchange with GOPs.</t>
  </si>
  <si>
    <t xml:space="preserve">C3: There is ambiguity with using the term Control Center to delineate the boundary for where redundant/diverse paths must exist.  The glossary definition of Control Center refers to ‘facilities’, which is undefined. 
Q7, Q9- The "diversely routed" language provided does not provide clarity on what an entity is being asked to do which causes issues in determining compliance.  Routing invariably implies physical relationships which is covered in NIST 400-53 PE-9.  
Q11 - Real-time monitoring needs fuller definition to recognize what parameters are necessary.  </t>
  </si>
  <si>
    <t>Q7/Q8: Echo comments from RE about the word "assist"</t>
  </si>
  <si>
    <t>Q8/Q11: Could be difficult to distinguish between planned and unplanned outage, and example being an intermittent RTU issue that occurs then has a planned fix for the next day.</t>
  </si>
  <si>
    <t>Q8/Q12: agree with discussion on if RTM needs to be a defined term</t>
  </si>
  <si>
    <t>Q7/Q11: concerns around ambiguity of OPA/RTA/RTM and what can and cannot be requested in data specificiation is outline in SER Operational Data Simplification SAR. The Guidelines and Technical Basis (GTB) for TOP-010 does include a description for Real-time monitoring, but it is not in the Glossary of Terms.</t>
  </si>
  <si>
    <t>Q7/Q11: concerns around ambiguity of OPA/RTA/RTM and what can and cannot be requested in data specificiation is outline in SER Operational Data Simplification SAR.  The Guidelines and Technical Basis (GTB) for TOP-010 does include a description for Real-time monitoring, but it is not in the Glossary of Terms. 
Real-time monitoring may include the following activities performed in Real-time:
• Acquisition of operating data;
• Display of operating data as needed for visualization of system conditions;
• Audible or visual alerting when warranted by system conditions; and
• Audible or visual alerting when monitoring and analysis capabilities degrade or become unavailable.</t>
  </si>
  <si>
    <t>Q7, Q11 What does the definition of quality mean?  This could mean a wide range of things to different entities.  Dependent on how a Real-time assessment is defined.</t>
  </si>
  <si>
    <t>Q7, Q11 What does the definition of quality mean? This could mean a wide range of things to different entities.  Dependent on how a Real-time assessment is defined.</t>
  </si>
  <si>
    <t>Q7, Q11 What does the definition of quality mean? Example Implementation Guidance for TOP-010 R3 (approved in May 2019) was a 13 page document to address this ambiguity. This could mean a wide range of things to different entities.  Dependent on how a Real-time assessment is defined.</t>
  </si>
  <si>
    <t>Q11 The meaning of 'quality' of data can have wide interpretation. The Requirement allows flexibility for entity to create quality criteria. See TOP-010 GTB for data quality issues.
The criteria support identification of applicable data quality issues, which may include:
• Data outside of a prescribed data range;
• Analog data not updated within a predetermined time period;
• Data entered manually to override telemetered information; or
• Data otherwise identified as invalid or suspect.</t>
  </si>
  <si>
    <t>Q11: The meaning of 'quality' of data can have wide interpretation. The Requirement allows flexibility for entity to create quality criteria. See TOP-010 GTB for data quality issues.</t>
  </si>
  <si>
    <t>See comments from 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</si>
</sst>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0"/>
      <color rgb="FF000000"/>
      <name val="Arial"/>
      <family val="2"/>
    </font>
    <font>
      <b/>
      <sz val="14"/>
      <color theme="0"/>
      <name val="Calibri"/>
      <family val="2"/>
      <scheme val="minor"/>
    </font>
    <font>
      <b/>
      <sz val="11"/>
      <color theme="1"/>
      <name val="Calibri"/>
      <family val="2"/>
      <scheme val="minor"/>
    </font>
    <font>
      <sz val="18"/>
      <color theme="3"/>
      <name val="Calibri Light"/>
      <family val="2"/>
      <scheme val="major"/>
    </font>
    <font>
      <b/>
      <sz val="18"/>
      <color theme="4" tint="-0.499984740745262"/>
      <name val="Calibri Light"/>
      <family val="2"/>
      <scheme val="major"/>
    </font>
    <font>
      <b/>
      <sz val="18"/>
      <color theme="4" tint="-0.499984740745262"/>
      <name val="Calibri"/>
      <family val="2"/>
      <scheme val="minor"/>
    </font>
    <font>
      <b/>
      <sz val="11"/>
      <color theme="0"/>
      <name val="Calibri"/>
      <family val="2"/>
      <scheme val="minor"/>
    </font>
    <font>
      <b/>
      <sz val="11"/>
      <name val="Calibri"/>
      <family val="2"/>
      <scheme val="minor"/>
    </font>
    <font>
      <sz val="14"/>
      <color theme="0"/>
      <name val="Calibri"/>
      <family val="2"/>
      <scheme val="minor"/>
    </font>
    <font>
      <b/>
      <sz val="12"/>
      <color theme="0"/>
      <name val="Calibri"/>
      <family val="2"/>
      <scheme val="minor"/>
    </font>
    <font>
      <b/>
      <sz val="9"/>
      <color indexed="81"/>
      <name val="Tahoma"/>
      <family val="2"/>
    </font>
    <font>
      <sz val="9"/>
      <color indexed="81"/>
      <name val="Tahoma"/>
      <family val="2"/>
    </font>
    <font>
      <b/>
      <u/>
      <sz val="16"/>
      <color theme="1"/>
      <name val="Calibri"/>
      <family val="2"/>
      <scheme val="minor"/>
    </font>
    <font>
      <u/>
      <sz val="11"/>
      <color theme="10"/>
      <name val="Calibri"/>
      <family val="2"/>
      <scheme val="minor"/>
    </font>
    <font>
      <b/>
      <u/>
      <sz val="11"/>
      <color theme="0"/>
      <name val="Calibri"/>
      <family val="2"/>
      <scheme val="minor"/>
    </font>
    <font>
      <b/>
      <u/>
      <sz val="11"/>
      <name val="Calibri"/>
      <family val="2"/>
      <scheme val="minor"/>
    </font>
    <font>
      <u/>
      <sz val="11"/>
      <color theme="1"/>
      <name val="Calibri"/>
      <family val="2"/>
      <scheme val="minor"/>
    </font>
    <font>
      <sz val="11"/>
      <name val="Calibri"/>
      <family val="2"/>
      <scheme val="minor"/>
    </font>
    <font>
      <u/>
      <sz val="11"/>
      <name val="Calibri"/>
      <family val="2"/>
      <scheme val="minor"/>
    </font>
    <font>
      <sz val="11"/>
      <color rgb="FFFF0000"/>
      <name val="Calibri"/>
      <family val="2"/>
      <scheme val="minor"/>
    </font>
    <font>
      <sz val="11"/>
      <color theme="1"/>
      <name val="Calibri"/>
      <family val="2"/>
      <scheme val="minor"/>
    </font>
    <font>
      <b/>
      <sz val="9"/>
      <color indexed="81"/>
      <name val="Tahoma"/>
      <charset val="1"/>
    </font>
    <font>
      <sz val="9"/>
      <color indexed="81"/>
      <name val="Tahoma"/>
      <charset val="1"/>
    </font>
    <font>
      <b/>
      <sz val="12"/>
      <name val="Calibri"/>
      <family val="2"/>
      <scheme val="minor"/>
    </font>
    <font>
      <sz val="12"/>
      <color theme="1"/>
      <name val="Calibri"/>
      <family val="2"/>
      <scheme val="minor"/>
    </font>
  </fonts>
  <fills count="22">
    <fill>
      <patternFill patternType="none"/>
    </fill>
    <fill>
      <patternFill patternType="gray125"/>
    </fill>
    <fill>
      <patternFill patternType="solid">
        <fgColor theme="5" tint="0.39997558519241921"/>
        <bgColor rgb="FF000000"/>
      </patternFill>
    </fill>
    <fill>
      <patternFill patternType="solid">
        <fgColor theme="7" tint="0.39997558519241921"/>
        <bgColor rgb="FF000000"/>
      </patternFill>
    </fill>
    <fill>
      <patternFill patternType="solid">
        <fgColor theme="7" tint="-0.249977111117893"/>
        <bgColor rgb="FF000000"/>
      </patternFill>
    </fill>
    <fill>
      <patternFill patternType="solid">
        <fgColor rgb="FF2860A4"/>
        <bgColor rgb="FF000000"/>
      </patternFill>
    </fill>
    <fill>
      <patternFill patternType="solid">
        <fgColor theme="4" tint="-0.249977111117893"/>
        <bgColor rgb="FF000000"/>
      </patternFill>
    </fill>
    <fill>
      <patternFill patternType="solid">
        <fgColor theme="5" tint="-0.499984740745262"/>
        <bgColor indexed="64"/>
      </patternFill>
    </fill>
    <fill>
      <patternFill patternType="solid">
        <fgColor theme="9" tint="-0.499984740745262"/>
        <bgColor indexed="64"/>
      </patternFill>
    </fill>
    <fill>
      <patternFill patternType="solid">
        <fgColor theme="5" tint="-0.249977111117893"/>
        <bgColor rgb="FF000000"/>
      </patternFill>
    </fill>
    <fill>
      <patternFill patternType="solid">
        <fgColor theme="9" tint="-0.249977111117893"/>
        <bgColor rgb="FF000000"/>
      </patternFill>
    </fill>
    <fill>
      <patternFill patternType="solid">
        <fgColor theme="4" tint="0.79998168889431442"/>
        <bgColor indexed="64"/>
      </patternFill>
    </fill>
    <fill>
      <patternFill patternType="solid">
        <fgColor theme="5" tint="0.59999389629810485"/>
        <bgColor rgb="FF000000"/>
      </patternFill>
    </fill>
    <fill>
      <patternFill patternType="solid">
        <fgColor theme="9" tint="-0.249977111117893"/>
        <bgColor indexed="64"/>
      </patternFill>
    </fill>
    <fill>
      <patternFill patternType="solid">
        <fgColor theme="9" tint="0.39997558519241921"/>
        <bgColor indexed="64"/>
      </patternFill>
    </fill>
    <fill>
      <patternFill patternType="solid">
        <fgColor rgb="FFDDEBF7"/>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00B0F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1" fillId="0" borderId="0"/>
    <xf numFmtId="0" fontId="4" fillId="0" borderId="0" applyNumberFormat="0" applyFill="0" applyBorder="0" applyAlignment="0" applyProtection="0"/>
    <xf numFmtId="0" fontId="14" fillId="0" borderId="0" applyNumberFormat="0" applyFill="0" applyBorder="0" applyAlignment="0" applyProtection="0"/>
  </cellStyleXfs>
  <cellXfs count="109">
    <xf numFmtId="0" fontId="0" fillId="0" borderId="0" xfId="0"/>
    <xf numFmtId="0" fontId="0" fillId="0" borderId="0" xfId="0" applyFill="1"/>
    <xf numFmtId="0" fontId="0" fillId="0" borderId="0" xfId="0" applyAlignment="1">
      <alignment wrapText="1"/>
    </xf>
    <xf numFmtId="0" fontId="0" fillId="0" borderId="0" xfId="0" applyAlignment="1">
      <alignment vertical="top" wrapText="1"/>
    </xf>
    <xf numFmtId="0" fontId="0" fillId="0" borderId="5" xfId="0" applyBorder="1" applyAlignment="1">
      <alignment vertical="top" wrapText="1"/>
    </xf>
    <xf numFmtId="0" fontId="3" fillId="11" borderId="5" xfId="0" applyFont="1" applyFill="1" applyBorder="1" applyAlignment="1">
      <alignment horizontal="center" vertical="top"/>
    </xf>
    <xf numFmtId="0" fontId="3" fillId="15" borderId="5" xfId="0" applyFont="1" applyFill="1" applyBorder="1" applyAlignment="1">
      <alignment horizontal="center" vertical="top"/>
    </xf>
    <xf numFmtId="0" fontId="0" fillId="0" borderId="0" xfId="0" applyAlignment="1">
      <alignment vertical="top"/>
    </xf>
    <xf numFmtId="1" fontId="0" fillId="0" borderId="5" xfId="0" applyNumberFormat="1" applyFill="1" applyBorder="1" applyAlignment="1">
      <alignment horizontal="center" vertical="top"/>
    </xf>
    <xf numFmtId="0" fontId="7" fillId="6" borderId="1" xfId="1" applyNumberFormat="1" applyFont="1" applyFill="1" applyBorder="1" applyAlignment="1">
      <alignment horizontal="center" vertical="center" wrapText="1"/>
    </xf>
    <xf numFmtId="0" fontId="7" fillId="6" borderId="6" xfId="1" applyNumberFormat="1" applyFont="1" applyFill="1" applyBorder="1" applyAlignment="1">
      <alignment horizontal="center" vertical="center" wrapText="1"/>
    </xf>
    <xf numFmtId="0" fontId="7" fillId="9" borderId="5" xfId="1" applyNumberFormat="1" applyFont="1" applyFill="1" applyBorder="1" applyAlignment="1">
      <alignment horizontal="center" vertical="center" wrapText="1"/>
    </xf>
    <xf numFmtId="0" fontId="7" fillId="6" borderId="4" xfId="1" applyNumberFormat="1" applyFont="1" applyFill="1" applyBorder="1" applyAlignment="1">
      <alignment horizontal="center" vertical="center" wrapText="1"/>
    </xf>
    <xf numFmtId="1" fontId="7" fillId="9" borderId="1" xfId="1" applyNumberFormat="1" applyFont="1" applyFill="1" applyBorder="1" applyAlignment="1">
      <alignment horizontal="center" vertical="center" wrapText="1"/>
    </xf>
    <xf numFmtId="1" fontId="7" fillId="10" borderId="1" xfId="1" applyNumberFormat="1" applyFont="1" applyFill="1" applyBorder="1" applyAlignment="1">
      <alignment horizontal="center" vertical="center" wrapText="1"/>
    </xf>
    <xf numFmtId="0" fontId="8" fillId="11" borderId="1" xfId="1" applyNumberFormat="1" applyFont="1" applyFill="1" applyBorder="1" applyAlignment="1">
      <alignment horizontal="center" vertical="center" wrapText="1"/>
    </xf>
    <xf numFmtId="1" fontId="7" fillId="9" borderId="4" xfId="1" applyNumberFormat="1" applyFont="1" applyFill="1" applyBorder="1" applyAlignment="1">
      <alignment horizontal="center" vertical="center" wrapText="1"/>
    </xf>
    <xf numFmtId="1" fontId="7" fillId="10" borderId="4" xfId="1" applyNumberFormat="1" applyFont="1" applyFill="1" applyBorder="1" applyAlignment="1">
      <alignment horizontal="center" vertical="center" wrapText="1"/>
    </xf>
    <xf numFmtId="0" fontId="8" fillId="11" borderId="4" xfId="1" applyNumberFormat="1" applyFont="1" applyFill="1" applyBorder="1" applyAlignment="1">
      <alignment horizontal="center" vertical="center" wrapText="1"/>
    </xf>
    <xf numFmtId="1" fontId="7" fillId="9" borderId="6" xfId="1" applyNumberFormat="1" applyFont="1" applyFill="1" applyBorder="1" applyAlignment="1">
      <alignment horizontal="center" vertical="center" wrapText="1"/>
    </xf>
    <xf numFmtId="1" fontId="7" fillId="10" borderId="6" xfId="1" applyNumberFormat="1" applyFont="1" applyFill="1" applyBorder="1" applyAlignment="1">
      <alignment horizontal="center" vertical="center" wrapText="1"/>
    </xf>
    <xf numFmtId="0" fontId="8" fillId="11" borderId="6" xfId="1" applyNumberFormat="1" applyFont="1" applyFill="1" applyBorder="1" applyAlignment="1">
      <alignment horizontal="center" vertical="center" wrapText="1"/>
    </xf>
    <xf numFmtId="0" fontId="0" fillId="0" borderId="5" xfId="0" applyBorder="1" applyAlignment="1" applyProtection="1">
      <alignment vertical="top" wrapText="1"/>
      <protection locked="0"/>
    </xf>
    <xf numFmtId="0" fontId="0" fillId="0" borderId="5" xfId="0" applyFill="1" applyBorder="1" applyAlignment="1" applyProtection="1">
      <alignment vertical="top" wrapText="1"/>
      <protection locked="0"/>
    </xf>
    <xf numFmtId="2" fontId="0" fillId="15" borderId="5" xfId="0" applyNumberFormat="1" applyFont="1" applyFill="1" applyBorder="1" applyAlignment="1">
      <alignment horizontal="center" vertical="top"/>
    </xf>
    <xf numFmtId="1" fontId="0" fillId="15" borderId="5" xfId="0" applyNumberFormat="1" applyFont="1" applyFill="1" applyBorder="1" applyAlignment="1">
      <alignment horizontal="center" vertical="top"/>
    </xf>
    <xf numFmtId="1" fontId="0" fillId="0" borderId="5" xfId="0" applyNumberFormat="1" applyFont="1" applyFill="1" applyBorder="1" applyAlignment="1">
      <alignment horizontal="center" vertical="top"/>
    </xf>
    <xf numFmtId="0" fontId="0" fillId="0" borderId="5" xfId="0" applyBorder="1" applyAlignment="1">
      <alignment wrapText="1"/>
    </xf>
    <xf numFmtId="0" fontId="0" fillId="0" borderId="5" xfId="0" applyBorder="1"/>
    <xf numFmtId="0" fontId="7" fillId="5" borderId="10" xfId="1" applyNumberFormat="1" applyFont="1" applyFill="1" applyBorder="1" applyAlignment="1">
      <alignment horizontal="center" vertical="center" wrapText="1"/>
    </xf>
    <xf numFmtId="0" fontId="7" fillId="5" borderId="11" xfId="1" applyNumberFormat="1" applyFont="1" applyFill="1" applyBorder="1" applyAlignment="1">
      <alignment horizontal="center" vertical="center" wrapText="1"/>
    </xf>
    <xf numFmtId="0" fontId="0" fillId="0" borderId="7" xfId="0" applyBorder="1" applyAlignment="1" applyProtection="1">
      <alignment vertical="top" wrapText="1"/>
      <protection locked="0"/>
    </xf>
    <xf numFmtId="0" fontId="8" fillId="2" borderId="5" xfId="1" applyNumberFormat="1" applyFont="1" applyFill="1" applyBorder="1" applyAlignment="1">
      <alignment horizontal="center" vertical="center" wrapText="1"/>
    </xf>
    <xf numFmtId="0" fontId="8" fillId="3" borderId="5" xfId="1" applyNumberFormat="1" applyFont="1" applyFill="1" applyBorder="1" applyAlignment="1">
      <alignment horizontal="center" vertical="center" wrapText="1"/>
    </xf>
    <xf numFmtId="0" fontId="7" fillId="4" borderId="5" xfId="1" applyFont="1" applyFill="1" applyBorder="1" applyAlignment="1">
      <alignment horizontal="center" vertical="center" wrapText="1"/>
    </xf>
    <xf numFmtId="0" fontId="8" fillId="2" borderId="5" xfId="1" applyNumberFormat="1" applyFont="1" applyFill="1" applyBorder="1" applyAlignment="1">
      <alignment horizontal="center" vertical="center" textRotation="180" wrapText="1"/>
    </xf>
    <xf numFmtId="0" fontId="8" fillId="3" borderId="5" xfId="1" applyNumberFormat="1" applyFont="1" applyFill="1" applyBorder="1" applyAlignment="1">
      <alignment horizontal="center" vertical="center" textRotation="180" wrapText="1"/>
    </xf>
    <xf numFmtId="0" fontId="2" fillId="4" borderId="5" xfId="1" applyFont="1" applyFill="1" applyBorder="1" applyAlignment="1">
      <alignment horizontal="center" vertical="center" wrapText="1"/>
    </xf>
    <xf numFmtId="0" fontId="0" fillId="0" borderId="5" xfId="0" applyBorder="1" applyAlignment="1">
      <alignment horizontal="left" vertical="top" wrapText="1"/>
    </xf>
    <xf numFmtId="0" fontId="0" fillId="16" borderId="5" xfId="0" applyFill="1" applyBorder="1" applyAlignment="1">
      <alignment horizontal="left" vertical="top" wrapText="1"/>
    </xf>
    <xf numFmtId="0" fontId="0" fillId="17" borderId="5" xfId="0" applyFill="1" applyBorder="1" applyAlignment="1">
      <alignment horizontal="left" vertical="top" wrapText="1"/>
    </xf>
    <xf numFmtId="0" fontId="10" fillId="7" borderId="5" xfId="0" applyFont="1" applyFill="1" applyBorder="1" applyAlignment="1">
      <alignment horizontal="center"/>
    </xf>
    <xf numFmtId="0" fontId="2" fillId="8" borderId="5" xfId="0" applyFont="1" applyFill="1" applyBorder="1" applyAlignment="1">
      <alignment horizontal="center"/>
    </xf>
    <xf numFmtId="0" fontId="13" fillId="18" borderId="12" xfId="0" applyFont="1" applyFill="1" applyBorder="1"/>
    <xf numFmtId="0" fontId="13" fillId="18" borderId="13" xfId="0" applyFont="1" applyFill="1" applyBorder="1"/>
    <xf numFmtId="0" fontId="15" fillId="5" borderId="6" xfId="3" applyNumberFormat="1" applyFont="1" applyFill="1" applyBorder="1" applyAlignment="1">
      <alignment horizontal="center" vertical="center" wrapText="1"/>
    </xf>
    <xf numFmtId="0" fontId="14" fillId="0" borderId="0" xfId="3"/>
    <xf numFmtId="0" fontId="15" fillId="9" borderId="5" xfId="3" applyNumberFormat="1" applyFont="1" applyFill="1" applyBorder="1" applyAlignment="1">
      <alignment horizontal="center" vertical="center" wrapText="1"/>
    </xf>
    <xf numFmtId="0" fontId="15" fillId="13" borderId="5" xfId="3" applyNumberFormat="1" applyFont="1" applyFill="1" applyBorder="1" applyAlignment="1">
      <alignment horizontal="center" vertical="center" wrapText="1"/>
    </xf>
    <xf numFmtId="0" fontId="14" fillId="0" borderId="0" xfId="3" applyAlignment="1">
      <alignment wrapText="1"/>
    </xf>
    <xf numFmtId="0" fontId="15" fillId="6" borderId="6" xfId="3" applyNumberFormat="1" applyFont="1" applyFill="1" applyBorder="1" applyAlignment="1">
      <alignment horizontal="center" vertical="center" wrapText="1"/>
    </xf>
    <xf numFmtId="0" fontId="7" fillId="9" borderId="5" xfId="1" applyNumberFormat="1" applyFont="1" applyFill="1" applyBorder="1" applyAlignment="1">
      <alignment horizontal="left" vertical="center" wrapText="1"/>
    </xf>
    <xf numFmtId="0" fontId="7" fillId="13" borderId="5" xfId="1" applyNumberFormat="1" applyFont="1" applyFill="1" applyBorder="1" applyAlignment="1">
      <alignment horizontal="left" vertical="center" wrapText="1"/>
    </xf>
    <xf numFmtId="0" fontId="16" fillId="14" borderId="5" xfId="1" applyNumberFormat="1" applyFont="1" applyFill="1" applyBorder="1" applyAlignment="1">
      <alignment horizontal="left" vertical="center" wrapText="1"/>
    </xf>
    <xf numFmtId="0" fontId="15" fillId="13" borderId="5" xfId="3" applyNumberFormat="1" applyFont="1" applyFill="1" applyBorder="1" applyAlignment="1">
      <alignment horizontal="left" vertical="center" wrapText="1"/>
    </xf>
    <xf numFmtId="0" fontId="16" fillId="14" borderId="5" xfId="3" applyNumberFormat="1" applyFont="1" applyFill="1" applyBorder="1" applyAlignment="1">
      <alignment horizontal="left" vertical="center" wrapText="1"/>
    </xf>
    <xf numFmtId="0" fontId="8" fillId="12" borderId="5" xfId="1" applyNumberFormat="1" applyFont="1" applyFill="1" applyBorder="1" applyAlignment="1">
      <alignment horizontal="left" vertical="center" wrapText="1"/>
    </xf>
    <xf numFmtId="0" fontId="16" fillId="19" borderId="5" xfId="3" applyNumberFormat="1" applyFont="1" applyFill="1" applyBorder="1" applyAlignment="1">
      <alignment horizontal="left" vertical="center" wrapText="1"/>
    </xf>
    <xf numFmtId="0" fontId="0" fillId="17" borderId="5" xfId="0" applyFill="1" applyBorder="1" applyAlignment="1">
      <alignment vertical="top" wrapText="1"/>
    </xf>
    <xf numFmtId="0" fontId="0" fillId="0" borderId="5" xfId="0" applyFont="1" applyBorder="1" applyAlignment="1">
      <alignment horizontal="left" vertical="top" wrapText="1"/>
    </xf>
    <xf numFmtId="0" fontId="18" fillId="0" borderId="5" xfId="0" applyFont="1" applyBorder="1" applyAlignment="1">
      <alignment vertical="top" wrapText="1"/>
    </xf>
    <xf numFmtId="0" fontId="10" fillId="7" borderId="5" xfId="0" applyFont="1" applyFill="1" applyBorder="1" applyAlignment="1">
      <alignment horizontal="center"/>
    </xf>
    <xf numFmtId="0" fontId="2" fillId="8" borderId="5" xfId="0" applyFont="1" applyFill="1" applyBorder="1" applyAlignment="1">
      <alignment horizontal="center"/>
    </xf>
    <xf numFmtId="0" fontId="0" fillId="0" borderId="5" xfId="0" applyFill="1" applyBorder="1" applyAlignment="1">
      <alignment vertical="top" wrapText="1"/>
    </xf>
    <xf numFmtId="0" fontId="10" fillId="7" borderId="5" xfId="0" applyFont="1" applyFill="1" applyBorder="1" applyAlignment="1">
      <alignment horizontal="center"/>
    </xf>
    <xf numFmtId="0" fontId="2" fillId="8" borderId="5" xfId="0" applyFont="1" applyFill="1" applyBorder="1" applyAlignment="1">
      <alignment horizontal="center"/>
    </xf>
    <xf numFmtId="0" fontId="0" fillId="0" borderId="5" xfId="0" applyFill="1" applyBorder="1" applyAlignment="1">
      <alignment horizontal="left" vertical="top" wrapText="1"/>
    </xf>
    <xf numFmtId="0" fontId="0" fillId="17" borderId="7" xfId="0" applyFill="1" applyBorder="1" applyAlignment="1" applyProtection="1">
      <alignment vertical="top" wrapText="1"/>
      <protection locked="0"/>
    </xf>
    <xf numFmtId="0" fontId="0" fillId="17" borderId="5" xfId="0" applyFill="1" applyBorder="1" applyAlignment="1" applyProtection="1">
      <alignment vertical="top" wrapText="1"/>
      <protection locked="0"/>
    </xf>
    <xf numFmtId="0" fontId="0" fillId="17" borderId="0" xfId="0" applyFill="1" applyAlignment="1">
      <alignment vertical="top" wrapText="1"/>
    </xf>
    <xf numFmtId="0" fontId="0" fillId="16" borderId="5" xfId="0" applyFill="1" applyBorder="1" applyAlignment="1" applyProtection="1">
      <alignment vertical="top" wrapText="1"/>
      <protection locked="0"/>
    </xf>
    <xf numFmtId="1" fontId="7" fillId="10" borderId="14" xfId="1" applyNumberFormat="1" applyFont="1" applyFill="1" applyBorder="1" applyAlignment="1">
      <alignment horizontal="center" vertical="center" wrapText="1"/>
    </xf>
    <xf numFmtId="1" fontId="7" fillId="10" borderId="15" xfId="1" applyNumberFormat="1" applyFont="1" applyFill="1" applyBorder="1" applyAlignment="1">
      <alignment horizontal="center" vertical="center" wrapText="1"/>
    </xf>
    <xf numFmtId="1" fontId="7" fillId="10" borderId="2" xfId="1" applyNumberFormat="1" applyFont="1" applyFill="1" applyBorder="1" applyAlignment="1">
      <alignment horizontal="center" vertical="center" wrapText="1"/>
    </xf>
    <xf numFmtId="0" fontId="21" fillId="0" borderId="0" xfId="0" applyFont="1"/>
    <xf numFmtId="0" fontId="0" fillId="0" borderId="0" xfId="0" applyBorder="1" applyAlignment="1">
      <alignment wrapText="1"/>
    </xf>
    <xf numFmtId="0" fontId="21" fillId="17" borderId="5" xfId="0" applyFont="1" applyFill="1" applyBorder="1" applyAlignment="1">
      <alignment vertical="top" wrapText="1"/>
    </xf>
    <xf numFmtId="0" fontId="21" fillId="17" borderId="8" xfId="0" applyFont="1" applyFill="1" applyBorder="1" applyAlignment="1">
      <alignment vertical="top" wrapText="1"/>
    </xf>
    <xf numFmtId="0" fontId="8" fillId="11" borderId="14" xfId="1" applyNumberFormat="1" applyFont="1" applyFill="1" applyBorder="1" applyAlignment="1">
      <alignment horizontal="center" vertical="center" wrapText="1"/>
    </xf>
    <xf numFmtId="0" fontId="8" fillId="11" borderId="15" xfId="1" applyNumberFormat="1" applyFont="1" applyFill="1" applyBorder="1" applyAlignment="1">
      <alignment horizontal="center" vertical="center" wrapText="1"/>
    </xf>
    <xf numFmtId="0" fontId="24" fillId="11" borderId="2" xfId="1" applyNumberFormat="1" applyFont="1" applyFill="1" applyBorder="1" applyAlignment="1">
      <alignment horizontal="center" vertical="center" wrapText="1"/>
    </xf>
    <xf numFmtId="0" fontId="0" fillId="17" borderId="8" xfId="0" applyFont="1" applyFill="1" applyBorder="1" applyAlignment="1">
      <alignment vertical="top" wrapText="1"/>
    </xf>
    <xf numFmtId="0" fontId="0" fillId="20" borderId="8" xfId="0" applyFont="1" applyFill="1" applyBorder="1" applyAlignment="1">
      <alignment vertical="top" wrapText="1"/>
    </xf>
    <xf numFmtId="1" fontId="7" fillId="9" borderId="5" xfId="1" applyNumberFormat="1" applyFont="1" applyFill="1" applyBorder="1" applyAlignment="1">
      <alignment horizontal="center" vertical="center" wrapText="1"/>
    </xf>
    <xf numFmtId="1" fontId="7" fillId="10" borderId="5" xfId="1" applyNumberFormat="1" applyFont="1" applyFill="1" applyBorder="1" applyAlignment="1">
      <alignment horizontal="center" vertical="center" wrapText="1"/>
    </xf>
    <xf numFmtId="1" fontId="0" fillId="0" borderId="5" xfId="0" applyNumberFormat="1" applyBorder="1"/>
    <xf numFmtId="0" fontId="3" fillId="21" borderId="5" xfId="0" applyFont="1" applyFill="1" applyBorder="1" applyAlignment="1">
      <alignment horizontal="center"/>
    </xf>
    <xf numFmtId="1" fontId="3" fillId="0" borderId="5" xfId="0" applyNumberFormat="1" applyFont="1" applyBorder="1"/>
    <xf numFmtId="0" fontId="0" fillId="17" borderId="5" xfId="0" applyFont="1" applyFill="1" applyBorder="1" applyAlignment="1">
      <alignment horizontal="left" vertical="top" wrapText="1"/>
    </xf>
    <xf numFmtId="0" fontId="0" fillId="17" borderId="5" xfId="0" applyFill="1" applyBorder="1" applyAlignment="1">
      <alignment wrapText="1"/>
    </xf>
    <xf numFmtId="0" fontId="18" fillId="20" borderId="8" xfId="0" applyFont="1" applyFill="1" applyBorder="1" applyAlignment="1">
      <alignment vertical="top" wrapText="1"/>
    </xf>
    <xf numFmtId="0" fontId="25" fillId="20" borderId="8" xfId="0" applyFont="1" applyFill="1" applyBorder="1" applyAlignment="1">
      <alignment vertical="top" wrapText="1"/>
    </xf>
    <xf numFmtId="0" fontId="3" fillId="15" borderId="9" xfId="0" applyFont="1" applyFill="1" applyBorder="1" applyAlignment="1">
      <alignment horizontal="center" vertical="top"/>
    </xf>
    <xf numFmtId="0" fontId="0" fillId="0" borderId="9" xfId="0" applyBorder="1" applyAlignment="1">
      <alignment horizontal="center" vertical="top"/>
    </xf>
    <xf numFmtId="0" fontId="0" fillId="0" borderId="7" xfId="0" applyBorder="1" applyAlignment="1">
      <alignment horizontal="center" vertical="top"/>
    </xf>
    <xf numFmtId="0" fontId="3" fillId="15" borderId="8" xfId="0" applyFont="1" applyFill="1" applyBorder="1" applyAlignment="1">
      <alignment horizontal="center" vertical="top"/>
    </xf>
    <xf numFmtId="0" fontId="0" fillId="15" borderId="9" xfId="0" applyFill="1" applyBorder="1" applyAlignment="1">
      <alignment horizontal="center" vertical="top"/>
    </xf>
    <xf numFmtId="0" fontId="5" fillId="15" borderId="2" xfId="2" applyFont="1" applyFill="1" applyBorder="1" applyAlignment="1">
      <alignment horizontal="center" vertical="top"/>
    </xf>
    <xf numFmtId="0" fontId="0" fillId="0" borderId="3" xfId="0" applyBorder="1" applyAlignment="1">
      <alignment horizontal="center" vertical="top"/>
    </xf>
    <xf numFmtId="0" fontId="6" fillId="15" borderId="1" xfId="2" applyFont="1" applyFill="1" applyBorder="1" applyAlignment="1">
      <alignment horizontal="center" vertical="top"/>
    </xf>
    <xf numFmtId="0" fontId="0" fillId="15" borderId="1" xfId="0" applyFill="1" applyBorder="1" applyAlignment="1">
      <alignment horizontal="center" vertical="top"/>
    </xf>
    <xf numFmtId="0" fontId="10" fillId="7" borderId="5" xfId="0" applyFont="1" applyFill="1" applyBorder="1" applyAlignment="1">
      <alignment horizontal="center"/>
    </xf>
    <xf numFmtId="0" fontId="2" fillId="8" borderId="5" xfId="0" applyFont="1" applyFill="1" applyBorder="1" applyAlignment="1">
      <alignment horizontal="center"/>
    </xf>
    <xf numFmtId="0" fontId="2" fillId="8" borderId="8" xfId="0" applyFont="1" applyFill="1" applyBorder="1" applyAlignment="1">
      <alignment horizontal="center"/>
    </xf>
    <xf numFmtId="0" fontId="2" fillId="8" borderId="9" xfId="0" applyFont="1" applyFill="1" applyBorder="1" applyAlignment="1">
      <alignment horizontal="center"/>
    </xf>
    <xf numFmtId="0" fontId="2" fillId="8" borderId="7" xfId="0" applyFont="1" applyFill="1" applyBorder="1" applyAlignment="1">
      <alignment horizontal="center"/>
    </xf>
    <xf numFmtId="0" fontId="10" fillId="7" borderId="8" xfId="0" applyFont="1" applyFill="1" applyBorder="1" applyAlignment="1">
      <alignment horizontal="center"/>
    </xf>
    <xf numFmtId="0" fontId="10" fillId="7" borderId="9" xfId="0" applyFont="1" applyFill="1" applyBorder="1" applyAlignment="1">
      <alignment horizontal="center"/>
    </xf>
    <xf numFmtId="0" fontId="10" fillId="7" borderId="7" xfId="0" applyFont="1" applyFill="1" applyBorder="1" applyAlignment="1">
      <alignment horizontal="center"/>
    </xf>
  </cellXfs>
  <cellStyles count="4">
    <cellStyle name="Hyperlink" xfId="3" builtinId="8"/>
    <cellStyle name="Normal" xfId="0" builtinId="0"/>
    <cellStyle name="Normal_Sheet1" xfId="1"/>
    <cellStyle name="Title" xfId="2" builtinId="1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theme="0" tint="-4.9989318521683403E-2"/>
        </patternFill>
      </fill>
    </dxf>
    <dxf>
      <font>
        <color rgb="FF9C0006"/>
      </font>
      <fill>
        <patternFill>
          <bgColor rgb="FFFFFFB9"/>
        </patternFill>
      </fill>
    </dxf>
    <dxf>
      <font>
        <color rgb="FF9C0006"/>
      </font>
      <fill>
        <patternFill>
          <bgColor rgb="FFFFC000"/>
        </patternFill>
      </fill>
    </dxf>
    <dxf>
      <font>
        <color rgb="FF9C0006"/>
      </font>
      <fill>
        <patternFill>
          <bgColor rgb="FFFF8F8F"/>
        </patternFill>
      </fill>
    </dxf>
  </dxfs>
  <tableStyles count="0" defaultTableStyle="TableStyleMedium2" defaultPivotStyle="PivotStyleLight16"/>
  <colors>
    <mruColors>
      <color rgb="FFFF8F8F"/>
      <color rgb="FFFFAFAF"/>
      <color rgb="FFFFFFB9"/>
      <color rgb="FFFEC200"/>
      <color rgb="FFFBFBCB"/>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nerc.com/pa/Stand/Resources/Documents/Ten_Benchmarks_of_an_Excellent_Reliability_Standard.pdf" TargetMode="External"/><Relationship Id="rId13" Type="http://schemas.openxmlformats.org/officeDocument/2006/relationships/printerSettings" Target="../printerSettings/printerSettings3.bin"/><Relationship Id="rId3"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Stand/Resources/Documents/Ten_Benchmarks_of_an_Excellent_Reliability_Standard.pdf" TargetMode="External"/><Relationship Id="rId12" Type="http://schemas.openxmlformats.org/officeDocument/2006/relationships/hyperlink" Target="https://www.nerc.com/pa/Stand/Pages/Cost-Effective-Analysis-Process-CEAP-for-NERC-ERO-Standards.aspx" TargetMode="External"/><Relationship Id="rId2" Type="http://schemas.openxmlformats.org/officeDocument/2006/relationships/hyperlink" Target="https://www.nerc.com/pa/Stand/Resources/Documents/Results-Based_Reliability_Standard_Development_Guidance.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comp/Pages/ERO-Enterprise-Compliance-Auditor-Manual.aspx" TargetMode="External"/><Relationship Id="rId11" Type="http://schemas.openxmlformats.org/officeDocument/2006/relationships/hyperlink" Target="https://www.nerc.com/files/glossary_of_terms.pdf" TargetMode="External"/><Relationship Id="rId5" Type="http://schemas.openxmlformats.org/officeDocument/2006/relationships/hyperlink" Target="https://www.nerc.com/pa/Stand/Resources/Documents/Ten_Benchmarks_of_an_Excellent_Reliability_Standard.pdf" TargetMode="External"/><Relationship Id="rId15" Type="http://schemas.openxmlformats.org/officeDocument/2006/relationships/comments" Target="../comments3.xml"/><Relationship Id="rId10"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Resources/Documents/Ten_Benchmarks_of_an_Excellent_Reliability_Standard.pdf" TargetMode="External"/><Relationship Id="rId9" Type="http://schemas.openxmlformats.org/officeDocument/2006/relationships/hyperlink" Target="https://www.nerc.com/pa/Stand/Resources/Documents/Ten_Benchmarks_of_an_Excellent_Reliability_Standard.pdf" TargetMode="External"/><Relationship Id="rId1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8" Type="http://schemas.openxmlformats.org/officeDocument/2006/relationships/hyperlink" Target="https://www.nerc.com/pa/Stand/Resources/Documents/Ten_Benchmarks_of_an_Excellent_Reliability_Standard.pdf" TargetMode="External"/><Relationship Id="rId13" Type="http://schemas.openxmlformats.org/officeDocument/2006/relationships/printerSettings" Target="../printerSettings/printerSettings4.bin"/><Relationship Id="rId3"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Stand/Resources/Documents/Ten_Benchmarks_of_an_Excellent_Reliability_Standard.pdf" TargetMode="External"/><Relationship Id="rId12" Type="http://schemas.openxmlformats.org/officeDocument/2006/relationships/hyperlink" Target="https://www.nerc.com/pa/Stand/Pages/Cost-Effective-Analysis-Process-CEAP-for-NERC-ERO-Standards.aspx" TargetMode="External"/><Relationship Id="rId2" Type="http://schemas.openxmlformats.org/officeDocument/2006/relationships/hyperlink" Target="https://www.nerc.com/pa/Stand/Resources/Documents/Results-Based_Reliability_Standard_Development_Guidance.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comp/Pages/ERO-Enterprise-Compliance-Auditor-Manual.aspx" TargetMode="External"/><Relationship Id="rId11" Type="http://schemas.openxmlformats.org/officeDocument/2006/relationships/hyperlink" Target="https://www.nerc.com/files/glossary_of_terms.pdf" TargetMode="External"/><Relationship Id="rId5" Type="http://schemas.openxmlformats.org/officeDocument/2006/relationships/hyperlink" Target="https://www.nerc.com/pa/Stand/Resources/Documents/Ten_Benchmarks_of_an_Excellent_Reliability_Standard.pdf" TargetMode="External"/><Relationship Id="rId15" Type="http://schemas.openxmlformats.org/officeDocument/2006/relationships/comments" Target="../comments4.xml"/><Relationship Id="rId10"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Resources/Documents/Ten_Benchmarks_of_an_Excellent_Reliability_Standard.pdf" TargetMode="External"/><Relationship Id="rId9" Type="http://schemas.openxmlformats.org/officeDocument/2006/relationships/hyperlink" Target="https://www.nerc.com/pa/Stand/Resources/Documents/Ten_Benchmarks_of_an_Excellent_Reliability_Standard.pdf" TargetMode="External"/><Relationship Id="rId1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8" Type="http://schemas.openxmlformats.org/officeDocument/2006/relationships/hyperlink" Target="https://www.nerc.com/pa/Stand/Resources/Documents/Ten_Benchmarks_of_an_Excellent_Reliability_Standard.pdf" TargetMode="External"/><Relationship Id="rId13" Type="http://schemas.openxmlformats.org/officeDocument/2006/relationships/printerSettings" Target="../printerSettings/printerSettings5.bin"/><Relationship Id="rId3"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comp/Pages/ERO-Enterprise-Compliance-Auditor-Manual.aspx" TargetMode="External"/><Relationship Id="rId12" Type="http://schemas.openxmlformats.org/officeDocument/2006/relationships/hyperlink" Target="https://www.nerc.com/pa/Stand/Resources/Documents/Reliability_Principles.pdf" TargetMode="External"/><Relationship Id="rId2" Type="http://schemas.openxmlformats.org/officeDocument/2006/relationships/hyperlink" Target="https://www.nerc.com/files/glossary_of_terms.pdf" TargetMode="External"/><Relationship Id="rId1" Type="http://schemas.openxmlformats.org/officeDocument/2006/relationships/hyperlink" Target="https://www.nerc.com/pa/Stand/Pages/Cost-Effective-Analysis-Process-CEAP-for-NERC-ERO-Standards.aspx" TargetMode="External"/><Relationship Id="rId6" Type="http://schemas.openxmlformats.org/officeDocument/2006/relationships/hyperlink" Target="https://www.nerc.com/pa/Stand/Resources/Documents/Ten_Benchmarks_of_an_Excellent_Reliability_Standard.pdf" TargetMode="External"/><Relationship Id="rId11" Type="http://schemas.openxmlformats.org/officeDocument/2006/relationships/hyperlink" Target="https://www.nerc.com/pa/Stand/Resources/Documents/Results-Based_Reliability_Standard_Development_Guidance.pdf" TargetMode="External"/><Relationship Id="rId5" Type="http://schemas.openxmlformats.org/officeDocument/2006/relationships/hyperlink" Target="https://www.nerc.com/pa/Stand/Resources/Documents/Ten_Benchmarks_of_an_Excellent_Reliability_Standard.pdf" TargetMode="External"/><Relationship Id="rId15" Type="http://schemas.openxmlformats.org/officeDocument/2006/relationships/comments" Target="../comments5.xml"/><Relationship Id="rId10"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Resources/Documents/Ten_Benchmarks_of_an_Excellent_Reliability_Standard.pdf" TargetMode="External"/><Relationship Id="rId9" Type="http://schemas.openxmlformats.org/officeDocument/2006/relationships/hyperlink" Target="https://www.nerc.com/pa/Stand/Resources/Documents/Ten_Benchmarks_of_an_Excellent_Reliability_Standard.pdf" TargetMode="External"/><Relationship Id="rId1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8" Type="http://schemas.openxmlformats.org/officeDocument/2006/relationships/hyperlink" Target="https://www.nerc.com/pa/Stand/Resources/Documents/Ten_Benchmarks_of_an_Excellent_Reliability_Standard.pdf" TargetMode="External"/><Relationship Id="rId13" Type="http://schemas.openxmlformats.org/officeDocument/2006/relationships/printerSettings" Target="../printerSettings/printerSettings6.bin"/><Relationship Id="rId3"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Stand/Resources/Documents/Ten_Benchmarks_of_an_Excellent_Reliability_Standard.pdf" TargetMode="External"/><Relationship Id="rId12" Type="http://schemas.openxmlformats.org/officeDocument/2006/relationships/hyperlink" Target="https://www.nerc.com/pa/Stand/Pages/Cost-Effective-Analysis-Process-CEAP-for-NERC-ERO-Standards.aspx" TargetMode="External"/><Relationship Id="rId2" Type="http://schemas.openxmlformats.org/officeDocument/2006/relationships/hyperlink" Target="https://www.nerc.com/pa/Stand/Resources/Documents/Results-Based_Reliability_Standard_Development_Guidance.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comp/Pages/ERO-Enterprise-Compliance-Auditor-Manual.aspx" TargetMode="External"/><Relationship Id="rId11" Type="http://schemas.openxmlformats.org/officeDocument/2006/relationships/hyperlink" Target="https://www.nerc.com/files/glossary_of_terms.pdf" TargetMode="External"/><Relationship Id="rId5" Type="http://schemas.openxmlformats.org/officeDocument/2006/relationships/hyperlink" Target="https://www.nerc.com/pa/Stand/Resources/Documents/Ten_Benchmarks_of_an_Excellent_Reliability_Standard.pdf" TargetMode="External"/><Relationship Id="rId15" Type="http://schemas.openxmlformats.org/officeDocument/2006/relationships/comments" Target="../comments6.xml"/><Relationship Id="rId10"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Resources/Documents/Ten_Benchmarks_of_an_Excellent_Reliability_Standard.pdf" TargetMode="External"/><Relationship Id="rId9" Type="http://schemas.openxmlformats.org/officeDocument/2006/relationships/hyperlink" Target="https://www.nerc.com/pa/Stand/Resources/Documents/Ten_Benchmarks_of_an_Excellent_Reliability_Standard.pdf" TargetMode="External"/><Relationship Id="rId1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8" Type="http://schemas.openxmlformats.org/officeDocument/2006/relationships/hyperlink" Target="https://www.nerc.com/pa/comp/Pages/ERO-Enterprise-Compliance-Auditor-Manual.aspx" TargetMode="External"/><Relationship Id="rId13" Type="http://schemas.openxmlformats.org/officeDocument/2006/relationships/hyperlink" Target="https://www.nerc.com/pa/Stand/Resources/Documents/Ten_Benchmarks_of_an_Excellent_Reliability_Standard.pdf" TargetMode="External"/><Relationship Id="rId18" Type="http://schemas.openxmlformats.org/officeDocument/2006/relationships/hyperlink" Target="https://www.nerc.com/pa/Stand/Pages/Cost-Effective-Analysis-Process-CEAP-for-NERC-ERO-Standards.aspx" TargetMode="External"/><Relationship Id="rId3" Type="http://schemas.openxmlformats.org/officeDocument/2006/relationships/hyperlink" Target="https://www.nerc.com/pa/Stand/Resources/Documents/Reliability_Principles.pdf" TargetMode="External"/><Relationship Id="rId21"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comp/Pages/ERO-Enterprise-Compliance-Auditor-Manual.aspx" TargetMode="External"/><Relationship Id="rId12" Type="http://schemas.openxmlformats.org/officeDocument/2006/relationships/hyperlink" Target="https://www.nerc.com/pa/Stand/Resources/Documents/Ten_Benchmarks_of_an_Excellent_Reliability_Standard.pdf" TargetMode="External"/><Relationship Id="rId17" Type="http://schemas.openxmlformats.org/officeDocument/2006/relationships/hyperlink" Target="https://www.nerc.com/pa/Stand/Pages/Cost-Effective-Analysis-Process-CEAP-for-NERC-ERO-Standards.aspx" TargetMode="External"/><Relationship Id="rId25" Type="http://schemas.openxmlformats.org/officeDocument/2006/relationships/hyperlink" Target="https://www.nerc.com/pa/Stand/Resources/Documents/Ten_Benchmarks_of_an_Excellent_Reliability_Standard.pdf" TargetMode="External"/><Relationship Id="rId2" Type="http://schemas.openxmlformats.org/officeDocument/2006/relationships/hyperlink" Target="https://www.nerc.com/pa/Stand/Pages/FunctionalModel.aspx" TargetMode="External"/><Relationship Id="rId16" Type="http://schemas.openxmlformats.org/officeDocument/2006/relationships/hyperlink" Target="https://www.nerc.com/files/glossary_of_terms.pdf" TargetMode="External"/><Relationship Id="rId20" Type="http://schemas.openxmlformats.org/officeDocument/2006/relationships/hyperlink" Target="https://www.nerc.com/pa/Stand/Resources/Documents/Ten_Benchmarks_of_an_Excellent_Reliability_Standard.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Stand/Resources/Documents/Results-Based_Reliability_Standard_Development_Guidance.pdf" TargetMode="External"/><Relationship Id="rId11" Type="http://schemas.openxmlformats.org/officeDocument/2006/relationships/hyperlink" Target="https://www.nerc.com/pa/Stand/Resources/Documents/Ten_Benchmarks_of_an_Excellent_Reliability_Standard.pdf" TargetMode="External"/><Relationship Id="rId24" Type="http://schemas.openxmlformats.org/officeDocument/2006/relationships/hyperlink" Target="https://www.nerc.com/pa/Stand/Resources/Documents/Ten_Benchmarks_of_an_Excellent_Reliability_Standard.pdf" TargetMode="External"/><Relationship Id="rId5" Type="http://schemas.openxmlformats.org/officeDocument/2006/relationships/hyperlink" Target="https://www.nerc.com/pa/Stand/Resources/Documents/Results-Based_Reliability_Standard_Development_Guidance.pdf" TargetMode="External"/><Relationship Id="rId15" Type="http://schemas.openxmlformats.org/officeDocument/2006/relationships/hyperlink" Target="https://www.nerc.com/files/glossary_of_terms.pdf" TargetMode="External"/><Relationship Id="rId23" Type="http://schemas.openxmlformats.org/officeDocument/2006/relationships/hyperlink" Target="https://www.nerc.com/pa/Stand/Resources/Documents/Ten_Benchmarks_of_an_Excellent_Reliability_Standard.pdf" TargetMode="External"/><Relationship Id="rId10" Type="http://schemas.openxmlformats.org/officeDocument/2006/relationships/hyperlink" Target="https://www.nerc.com/pa/Stand/Resources/Documents/Ten_Benchmarks_of_an_Excellent_Reliability_Standard.pdf" TargetMode="External"/><Relationship Id="rId19"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Pages/FunctionalModel.aspx" TargetMode="External"/><Relationship Id="rId9" Type="http://schemas.openxmlformats.org/officeDocument/2006/relationships/hyperlink" Target="https://www.nerc.com/pa/Stand/Resources/Documents/Ten_Benchmarks_of_an_Excellent_Reliability_Standard.pdf" TargetMode="External"/><Relationship Id="rId14" Type="http://schemas.openxmlformats.org/officeDocument/2006/relationships/hyperlink" Target="https://www.nerc.com/pa/Stand/Resources/Documents/Ten_Benchmarks_of_an_Excellent_Reliability_Standard.pdf" TargetMode="External"/><Relationship Id="rId22" Type="http://schemas.openxmlformats.org/officeDocument/2006/relationships/hyperlink" Target="https://www.nerc.com/pa/Stand/Resources/Documents/Ten_Benchmarks_of_an_Excellent_Reliability_Standard.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N77"/>
  <sheetViews>
    <sheetView tabSelected="1" zoomScale="110" zoomScaleNormal="110" workbookViewId="0">
      <pane ySplit="3" topLeftCell="A7" activePane="bottomLeft" state="frozen"/>
      <selection activeCell="B1" sqref="B1"/>
      <selection pane="bottomLeft" activeCell="E54" sqref="E54"/>
    </sheetView>
  </sheetViews>
  <sheetFormatPr defaultColWidth="8.81640625" defaultRowHeight="14.5" x14ac:dyDescent="0.35"/>
  <cols>
    <col min="1" max="1" width="12.26953125" style="7" bestFit="1" customWidth="1"/>
    <col min="2" max="2" width="7.1796875" style="7" customWidth="1"/>
    <col min="3" max="14" width="8.26953125" style="7" customWidth="1"/>
    <col min="15" max="16384" width="8.81640625" style="7"/>
  </cols>
  <sheetData>
    <row r="1" spans="1:14" ht="23.5" x14ac:dyDescent="0.35">
      <c r="A1" s="99" t="s">
        <v>152</v>
      </c>
      <c r="B1" s="100"/>
      <c r="C1" s="100"/>
      <c r="D1" s="100"/>
      <c r="E1" s="100"/>
      <c r="F1" s="100"/>
      <c r="G1" s="100"/>
      <c r="H1" s="100"/>
      <c r="I1" s="100"/>
      <c r="J1" s="100"/>
      <c r="K1" s="100"/>
      <c r="L1" s="100"/>
      <c r="M1" s="100"/>
      <c r="N1" s="100"/>
    </row>
    <row r="2" spans="1:14" ht="14.5" customHeight="1" x14ac:dyDescent="0.35">
      <c r="A2" s="97"/>
      <c r="B2" s="98"/>
      <c r="C2" s="95" t="s">
        <v>11</v>
      </c>
      <c r="D2" s="96"/>
      <c r="E2" s="96"/>
      <c r="F2" s="96"/>
      <c r="G2" s="93"/>
      <c r="H2" s="94"/>
      <c r="I2" s="92" t="s">
        <v>12</v>
      </c>
      <c r="J2" s="93"/>
      <c r="K2" s="93"/>
      <c r="L2" s="93"/>
      <c r="M2" s="93"/>
      <c r="N2" s="94"/>
    </row>
    <row r="3" spans="1:14" ht="15" customHeight="1" x14ac:dyDescent="0.35">
      <c r="A3" s="6" t="s">
        <v>26</v>
      </c>
      <c r="B3" s="5" t="s">
        <v>27</v>
      </c>
      <c r="C3" s="5" t="s">
        <v>7</v>
      </c>
      <c r="D3" s="5" t="s">
        <v>8</v>
      </c>
      <c r="E3" s="5" t="s">
        <v>9</v>
      </c>
      <c r="F3" s="5" t="s">
        <v>10</v>
      </c>
      <c r="G3" s="5" t="s">
        <v>14</v>
      </c>
      <c r="H3" s="6" t="s">
        <v>13</v>
      </c>
      <c r="I3" s="5" t="s">
        <v>7</v>
      </c>
      <c r="J3" s="5" t="s">
        <v>8</v>
      </c>
      <c r="K3" s="5" t="s">
        <v>9</v>
      </c>
      <c r="L3" s="5" t="s">
        <v>10</v>
      </c>
      <c r="M3" s="5" t="s">
        <v>14</v>
      </c>
      <c r="N3" s="6" t="s">
        <v>13</v>
      </c>
    </row>
    <row r="4" spans="1:14" ht="15" customHeight="1" x14ac:dyDescent="0.35">
      <c r="A4" s="38" t="s">
        <v>34</v>
      </c>
      <c r="B4" s="38" t="s">
        <v>35</v>
      </c>
      <c r="C4" s="8">
        <f>OC!W4</f>
        <v>4</v>
      </c>
      <c r="D4" s="8">
        <f>PC!W4</f>
        <v>4</v>
      </c>
      <c r="E4" s="8">
        <f>RE!W4</f>
        <v>4</v>
      </c>
      <c r="F4" s="8">
        <f>NERC!W4</f>
        <v>3</v>
      </c>
      <c r="G4" s="24">
        <f>AVERAGE(C4:F4)</f>
        <v>3.75</v>
      </c>
      <c r="H4" s="25">
        <f>(MAX(C4:F4)-MIN(C4:F4))</f>
        <v>1</v>
      </c>
      <c r="I4" s="26">
        <f>OC!X4</f>
        <v>11</v>
      </c>
      <c r="J4" s="26">
        <f>PC!X4</f>
        <v>13</v>
      </c>
      <c r="K4" s="26">
        <f>RE!X4</f>
        <v>13</v>
      </c>
      <c r="L4" s="26">
        <f>NERC!X4</f>
        <v>13</v>
      </c>
      <c r="M4" s="24">
        <f t="shared" ref="M4:M41" si="0">AVERAGE(I4:L4)</f>
        <v>12.5</v>
      </c>
      <c r="N4" s="25">
        <f>(MAX(I4:L4)-MIN(I4:L4))</f>
        <v>2</v>
      </c>
    </row>
    <row r="5" spans="1:14" ht="15" customHeight="1" x14ac:dyDescent="0.35">
      <c r="A5" s="38" t="s">
        <v>34</v>
      </c>
      <c r="B5" s="38" t="s">
        <v>37</v>
      </c>
      <c r="C5" s="8">
        <f>OC!W5</f>
        <v>3</v>
      </c>
      <c r="D5" s="8">
        <f>PC!W5</f>
        <v>4</v>
      </c>
      <c r="E5" s="8">
        <f>RE!W5</f>
        <v>4</v>
      </c>
      <c r="F5" s="8">
        <f>NERC!W5</f>
        <v>3</v>
      </c>
      <c r="G5" s="24">
        <f t="shared" ref="G5:G42" si="1">AVERAGE(C5:F5)</f>
        <v>3.5</v>
      </c>
      <c r="H5" s="25">
        <f t="shared" ref="H5:H68" si="2">(MAX(C5:F5)-MIN(C5:F5))</f>
        <v>1</v>
      </c>
      <c r="I5" s="26">
        <f>OC!X5</f>
        <v>11</v>
      </c>
      <c r="J5" s="26">
        <f>PC!X5</f>
        <v>13</v>
      </c>
      <c r="K5" s="26">
        <f>RE!X5</f>
        <v>13</v>
      </c>
      <c r="L5" s="26">
        <f>NERC!X5</f>
        <v>13</v>
      </c>
      <c r="M5" s="24">
        <f t="shared" si="0"/>
        <v>12.5</v>
      </c>
      <c r="N5" s="25">
        <f t="shared" ref="N5:N68" si="3">(MAX(I5:L5)-MIN(I5:L5))</f>
        <v>2</v>
      </c>
    </row>
    <row r="6" spans="1:14" ht="15" customHeight="1" x14ac:dyDescent="0.35">
      <c r="A6" s="38" t="s">
        <v>39</v>
      </c>
      <c r="B6" s="38" t="s">
        <v>15</v>
      </c>
      <c r="C6" s="8">
        <f>OC!W6</f>
        <v>4</v>
      </c>
      <c r="D6" s="8">
        <f>PC!W6</f>
        <v>3</v>
      </c>
      <c r="E6" s="8">
        <f>RE!W6</f>
        <v>3</v>
      </c>
      <c r="F6" s="8">
        <f>NERC!W6</f>
        <v>3</v>
      </c>
      <c r="G6" s="24">
        <f t="shared" si="1"/>
        <v>3.25</v>
      </c>
      <c r="H6" s="25">
        <f t="shared" si="2"/>
        <v>1</v>
      </c>
      <c r="I6" s="26">
        <f>OC!X6</f>
        <v>13</v>
      </c>
      <c r="J6" s="26">
        <f>PC!X6</f>
        <v>13</v>
      </c>
      <c r="K6" s="26">
        <f>RE!X6</f>
        <v>11</v>
      </c>
      <c r="L6" s="26">
        <f>NERC!X6</f>
        <v>12</v>
      </c>
      <c r="M6" s="24">
        <f t="shared" si="0"/>
        <v>12.25</v>
      </c>
      <c r="N6" s="25">
        <f t="shared" si="3"/>
        <v>2</v>
      </c>
    </row>
    <row r="7" spans="1:14" ht="15" customHeight="1" x14ac:dyDescent="0.35">
      <c r="A7" s="38" t="s">
        <v>39</v>
      </c>
      <c r="B7" s="38" t="s">
        <v>16</v>
      </c>
      <c r="C7" s="8">
        <f>OC!W7</f>
        <v>4</v>
      </c>
      <c r="D7" s="8">
        <f>PC!W7</f>
        <v>4</v>
      </c>
      <c r="E7" s="8">
        <f>RE!W7</f>
        <v>3</v>
      </c>
      <c r="F7" s="8">
        <f>NERC!W7</f>
        <v>4</v>
      </c>
      <c r="G7" s="24">
        <f t="shared" si="1"/>
        <v>3.75</v>
      </c>
      <c r="H7" s="25">
        <f t="shared" si="2"/>
        <v>1</v>
      </c>
      <c r="I7" s="26">
        <f>OC!X7</f>
        <v>13</v>
      </c>
      <c r="J7" s="26">
        <f>PC!X7</f>
        <v>13</v>
      </c>
      <c r="K7" s="26">
        <f>RE!X7</f>
        <v>13</v>
      </c>
      <c r="L7" s="26">
        <f>NERC!X7</f>
        <v>13</v>
      </c>
      <c r="M7" s="24">
        <f t="shared" si="0"/>
        <v>13</v>
      </c>
      <c r="N7" s="25">
        <f t="shared" si="3"/>
        <v>0</v>
      </c>
    </row>
    <row r="8" spans="1:14" ht="15" customHeight="1" x14ac:dyDescent="0.35">
      <c r="A8" s="38" t="s">
        <v>39</v>
      </c>
      <c r="B8" s="38" t="s">
        <v>17</v>
      </c>
      <c r="C8" s="8">
        <f>OC!W8</f>
        <v>4</v>
      </c>
      <c r="D8" s="8">
        <f>PC!W8</f>
        <v>4</v>
      </c>
      <c r="E8" s="8">
        <f>RE!W8</f>
        <v>3</v>
      </c>
      <c r="F8" s="8">
        <f>NERC!W8</f>
        <v>4</v>
      </c>
      <c r="G8" s="24">
        <f t="shared" si="1"/>
        <v>3.75</v>
      </c>
      <c r="H8" s="25">
        <f t="shared" si="2"/>
        <v>1</v>
      </c>
      <c r="I8" s="26">
        <f>OC!X8</f>
        <v>13</v>
      </c>
      <c r="J8" s="26">
        <f>PC!X8</f>
        <v>13</v>
      </c>
      <c r="K8" s="26">
        <f>RE!X8</f>
        <v>13</v>
      </c>
      <c r="L8" s="26">
        <f>NERC!X8</f>
        <v>13</v>
      </c>
      <c r="M8" s="24">
        <f t="shared" si="0"/>
        <v>13</v>
      </c>
      <c r="N8" s="25">
        <f t="shared" si="3"/>
        <v>0</v>
      </c>
    </row>
    <row r="9" spans="1:14" ht="15" customHeight="1" x14ac:dyDescent="0.35">
      <c r="A9" s="39" t="s">
        <v>42</v>
      </c>
      <c r="B9" s="39" t="s">
        <v>15</v>
      </c>
      <c r="C9" s="8">
        <f>OC!W9</f>
        <v>4</v>
      </c>
      <c r="D9" s="8">
        <f>PC!W9</f>
        <v>4</v>
      </c>
      <c r="E9" s="8">
        <f>RE!W9</f>
        <v>4</v>
      </c>
      <c r="F9" s="8">
        <f>NERC!W9</f>
        <v>4</v>
      </c>
      <c r="G9" s="24">
        <f t="shared" si="1"/>
        <v>4</v>
      </c>
      <c r="H9" s="25">
        <f t="shared" si="2"/>
        <v>0</v>
      </c>
      <c r="I9" s="26">
        <f>OC!X9</f>
        <v>13</v>
      </c>
      <c r="J9" s="26">
        <f>PC!X9</f>
        <v>13</v>
      </c>
      <c r="K9" s="26">
        <f>RE!X9</f>
        <v>13</v>
      </c>
      <c r="L9" s="26">
        <f>NERC!X9</f>
        <v>13</v>
      </c>
      <c r="M9" s="24">
        <f t="shared" si="0"/>
        <v>13</v>
      </c>
      <c r="N9" s="25">
        <f t="shared" si="3"/>
        <v>0</v>
      </c>
    </row>
    <row r="10" spans="1:14" ht="15" customHeight="1" x14ac:dyDescent="0.35">
      <c r="A10" s="38" t="s">
        <v>42</v>
      </c>
      <c r="B10" s="38" t="s">
        <v>16</v>
      </c>
      <c r="C10" s="8">
        <f>OC!W10</f>
        <v>4</v>
      </c>
      <c r="D10" s="8">
        <f>PC!W10</f>
        <v>3</v>
      </c>
      <c r="E10" s="8">
        <f>RE!W10</f>
        <v>3</v>
      </c>
      <c r="F10" s="8">
        <f>NERC!W10</f>
        <v>3</v>
      </c>
      <c r="G10" s="24">
        <f t="shared" si="1"/>
        <v>3.25</v>
      </c>
      <c r="H10" s="25">
        <f t="shared" si="2"/>
        <v>1</v>
      </c>
      <c r="I10" s="26">
        <f>OC!X10</f>
        <v>12</v>
      </c>
      <c r="J10" s="26">
        <f>PC!X10</f>
        <v>12</v>
      </c>
      <c r="K10" s="26">
        <f>RE!X10</f>
        <v>10</v>
      </c>
      <c r="L10" s="26">
        <f>NERC!X10</f>
        <v>11</v>
      </c>
      <c r="M10" s="24">
        <f t="shared" si="0"/>
        <v>11.25</v>
      </c>
      <c r="N10" s="25">
        <f t="shared" si="3"/>
        <v>2</v>
      </c>
    </row>
    <row r="11" spans="1:14" ht="15" customHeight="1" x14ac:dyDescent="0.35">
      <c r="A11" s="38" t="s">
        <v>42</v>
      </c>
      <c r="B11" s="38" t="s">
        <v>17</v>
      </c>
      <c r="C11" s="8">
        <f>OC!W11</f>
        <v>4</v>
      </c>
      <c r="D11" s="8">
        <f>PC!W11</f>
        <v>4</v>
      </c>
      <c r="E11" s="8">
        <f>RE!W11</f>
        <v>4</v>
      </c>
      <c r="F11" s="8">
        <f>NERC!W11</f>
        <v>4</v>
      </c>
      <c r="G11" s="24">
        <f t="shared" si="1"/>
        <v>4</v>
      </c>
      <c r="H11" s="25">
        <f t="shared" si="2"/>
        <v>0</v>
      </c>
      <c r="I11" s="26">
        <f>OC!X11</f>
        <v>13</v>
      </c>
      <c r="J11" s="26">
        <f>PC!X11</f>
        <v>13</v>
      </c>
      <c r="K11" s="26">
        <f>RE!X11</f>
        <v>13</v>
      </c>
      <c r="L11" s="26">
        <f>NERC!X11</f>
        <v>13</v>
      </c>
      <c r="M11" s="24">
        <f t="shared" si="0"/>
        <v>13</v>
      </c>
      <c r="N11" s="25">
        <f t="shared" si="3"/>
        <v>0</v>
      </c>
    </row>
    <row r="12" spans="1:14" ht="15" customHeight="1" x14ac:dyDescent="0.35">
      <c r="A12" s="38" t="s">
        <v>42</v>
      </c>
      <c r="B12" s="38" t="s">
        <v>18</v>
      </c>
      <c r="C12" s="8">
        <f>OC!W12</f>
        <v>4</v>
      </c>
      <c r="D12" s="8">
        <f>PC!W12</f>
        <v>4</v>
      </c>
      <c r="E12" s="8">
        <f>RE!W12</f>
        <v>4</v>
      </c>
      <c r="F12" s="8">
        <f>NERC!W12</f>
        <v>4</v>
      </c>
      <c r="G12" s="24">
        <f t="shared" si="1"/>
        <v>4</v>
      </c>
      <c r="H12" s="25">
        <f t="shared" si="2"/>
        <v>0</v>
      </c>
      <c r="I12" s="26">
        <f>OC!X12</f>
        <v>13</v>
      </c>
      <c r="J12" s="26">
        <f>PC!X12</f>
        <v>13</v>
      </c>
      <c r="K12" s="26">
        <f>RE!X12</f>
        <v>13</v>
      </c>
      <c r="L12" s="26">
        <f>NERC!X12</f>
        <v>13</v>
      </c>
      <c r="M12" s="24">
        <f t="shared" si="0"/>
        <v>13</v>
      </c>
      <c r="N12" s="25">
        <f t="shared" si="3"/>
        <v>0</v>
      </c>
    </row>
    <row r="13" spans="1:14" ht="15" customHeight="1" x14ac:dyDescent="0.35">
      <c r="A13" s="38" t="s">
        <v>42</v>
      </c>
      <c r="B13" s="38" t="s">
        <v>19</v>
      </c>
      <c r="C13" s="8">
        <f>OC!W13</f>
        <v>4</v>
      </c>
      <c r="D13" s="8">
        <f>PC!W13</f>
        <v>4</v>
      </c>
      <c r="E13" s="8">
        <f>RE!W13</f>
        <v>4</v>
      </c>
      <c r="F13" s="8">
        <f>NERC!W13</f>
        <v>4</v>
      </c>
      <c r="G13" s="24">
        <f t="shared" si="1"/>
        <v>4</v>
      </c>
      <c r="H13" s="25">
        <f t="shared" si="2"/>
        <v>0</v>
      </c>
      <c r="I13" s="26">
        <f>OC!X13</f>
        <v>13</v>
      </c>
      <c r="J13" s="26">
        <f>PC!X13</f>
        <v>13</v>
      </c>
      <c r="K13" s="26">
        <f>RE!X13</f>
        <v>13</v>
      </c>
      <c r="L13" s="26">
        <f>NERC!X13</f>
        <v>12</v>
      </c>
      <c r="M13" s="24">
        <f t="shared" si="0"/>
        <v>12.75</v>
      </c>
      <c r="N13" s="25">
        <f t="shared" si="3"/>
        <v>1</v>
      </c>
    </row>
    <row r="14" spans="1:14" ht="15" customHeight="1" x14ac:dyDescent="0.35">
      <c r="A14" s="38" t="s">
        <v>42</v>
      </c>
      <c r="B14" s="38" t="s">
        <v>20</v>
      </c>
      <c r="C14" s="8">
        <f>OC!W14</f>
        <v>4</v>
      </c>
      <c r="D14" s="8">
        <f>PC!W14</f>
        <v>4</v>
      </c>
      <c r="E14" s="8">
        <f>RE!W14</f>
        <v>4</v>
      </c>
      <c r="F14" s="8">
        <f>NERC!W14</f>
        <v>4</v>
      </c>
      <c r="G14" s="24">
        <f t="shared" si="1"/>
        <v>4</v>
      </c>
      <c r="H14" s="25">
        <f t="shared" si="2"/>
        <v>0</v>
      </c>
      <c r="I14" s="26">
        <f>OC!X14</f>
        <v>13</v>
      </c>
      <c r="J14" s="26">
        <f>PC!X14</f>
        <v>13</v>
      </c>
      <c r="K14" s="26">
        <f>RE!X14</f>
        <v>13</v>
      </c>
      <c r="L14" s="26">
        <f>NERC!X14</f>
        <v>13</v>
      </c>
      <c r="M14" s="24">
        <f t="shared" si="0"/>
        <v>13</v>
      </c>
      <c r="N14" s="25">
        <f t="shared" si="3"/>
        <v>0</v>
      </c>
    </row>
    <row r="15" spans="1:14" ht="15" customHeight="1" x14ac:dyDescent="0.35">
      <c r="A15" s="38" t="s">
        <v>43</v>
      </c>
      <c r="B15" s="38" t="s">
        <v>15</v>
      </c>
      <c r="C15" s="8">
        <f>OC!W15</f>
        <v>4</v>
      </c>
      <c r="D15" s="8">
        <f>PC!W15</f>
        <v>4</v>
      </c>
      <c r="E15" s="8">
        <f>RE!W15</f>
        <v>4</v>
      </c>
      <c r="F15" s="8">
        <f>NERC!W15</f>
        <v>3</v>
      </c>
      <c r="G15" s="24">
        <f t="shared" si="1"/>
        <v>3.75</v>
      </c>
      <c r="H15" s="25">
        <f t="shared" si="2"/>
        <v>1</v>
      </c>
      <c r="I15" s="26">
        <f>OC!X15</f>
        <v>13</v>
      </c>
      <c r="J15" s="26">
        <f>PC!X15</f>
        <v>13</v>
      </c>
      <c r="K15" s="26">
        <f>RE!X15</f>
        <v>13</v>
      </c>
      <c r="L15" s="26">
        <f>NERC!X15</f>
        <v>12</v>
      </c>
      <c r="M15" s="24">
        <f t="shared" si="0"/>
        <v>12.75</v>
      </c>
      <c r="N15" s="25">
        <f t="shared" si="3"/>
        <v>1</v>
      </c>
    </row>
    <row r="16" spans="1:14" ht="15" customHeight="1" x14ac:dyDescent="0.35">
      <c r="A16" s="38" t="s">
        <v>43</v>
      </c>
      <c r="B16" s="38" t="s">
        <v>16</v>
      </c>
      <c r="C16" s="8">
        <f>OC!W16</f>
        <v>4</v>
      </c>
      <c r="D16" s="8">
        <f>PC!W16</f>
        <v>4</v>
      </c>
      <c r="E16" s="8">
        <f>RE!W16</f>
        <v>4</v>
      </c>
      <c r="F16" s="8">
        <f>NERC!W16</f>
        <v>4</v>
      </c>
      <c r="G16" s="24">
        <f t="shared" si="1"/>
        <v>4</v>
      </c>
      <c r="H16" s="25">
        <f t="shared" si="2"/>
        <v>0</v>
      </c>
      <c r="I16" s="26">
        <f>OC!X16</f>
        <v>13</v>
      </c>
      <c r="J16" s="26">
        <f>PC!X16</f>
        <v>13</v>
      </c>
      <c r="K16" s="26">
        <f>RE!X16</f>
        <v>12</v>
      </c>
      <c r="L16" s="26">
        <f>NERC!X16</f>
        <v>13</v>
      </c>
      <c r="M16" s="24">
        <f t="shared" si="0"/>
        <v>12.75</v>
      </c>
      <c r="N16" s="25">
        <f t="shared" si="3"/>
        <v>1</v>
      </c>
    </row>
    <row r="17" spans="1:14" ht="15" customHeight="1" x14ac:dyDescent="0.35">
      <c r="A17" s="38" t="s">
        <v>43</v>
      </c>
      <c r="B17" s="38" t="s">
        <v>17</v>
      </c>
      <c r="C17" s="8">
        <f>OC!W17</f>
        <v>3</v>
      </c>
      <c r="D17" s="8">
        <f>PC!W17</f>
        <v>4</v>
      </c>
      <c r="E17" s="8">
        <f>RE!W17</f>
        <v>3</v>
      </c>
      <c r="F17" s="8">
        <f>NERC!W17</f>
        <v>4</v>
      </c>
      <c r="G17" s="24">
        <f t="shared" si="1"/>
        <v>3.5</v>
      </c>
      <c r="H17" s="25">
        <f t="shared" si="2"/>
        <v>1</v>
      </c>
      <c r="I17" s="26">
        <f>OC!X17</f>
        <v>12</v>
      </c>
      <c r="J17" s="26">
        <f>PC!X17</f>
        <v>13</v>
      </c>
      <c r="K17" s="26">
        <f>RE!X17</f>
        <v>13</v>
      </c>
      <c r="L17" s="26">
        <f>NERC!X17</f>
        <v>13</v>
      </c>
      <c r="M17" s="24">
        <f t="shared" si="0"/>
        <v>12.75</v>
      </c>
      <c r="N17" s="25">
        <f t="shared" si="3"/>
        <v>1</v>
      </c>
    </row>
    <row r="18" spans="1:14" ht="15" customHeight="1" x14ac:dyDescent="0.35">
      <c r="A18" s="38" t="s">
        <v>43</v>
      </c>
      <c r="B18" s="38" t="s">
        <v>18</v>
      </c>
      <c r="C18" s="8">
        <f>OC!W18</f>
        <v>3</v>
      </c>
      <c r="D18" s="8">
        <f>PC!W18</f>
        <v>4</v>
      </c>
      <c r="E18" s="8">
        <f>RE!W18</f>
        <v>4</v>
      </c>
      <c r="F18" s="8">
        <f>NERC!W18</f>
        <v>4</v>
      </c>
      <c r="G18" s="24">
        <f t="shared" si="1"/>
        <v>3.75</v>
      </c>
      <c r="H18" s="25">
        <f t="shared" si="2"/>
        <v>1</v>
      </c>
      <c r="I18" s="26">
        <f>OC!X18</f>
        <v>13</v>
      </c>
      <c r="J18" s="26">
        <f>PC!X18</f>
        <v>13</v>
      </c>
      <c r="K18" s="26">
        <f>RE!X18</f>
        <v>12</v>
      </c>
      <c r="L18" s="26">
        <f>NERC!X18</f>
        <v>12</v>
      </c>
      <c r="M18" s="24">
        <f t="shared" si="0"/>
        <v>12.5</v>
      </c>
      <c r="N18" s="25">
        <f t="shared" si="3"/>
        <v>1</v>
      </c>
    </row>
    <row r="19" spans="1:14" ht="15" customHeight="1" x14ac:dyDescent="0.35">
      <c r="A19" s="38" t="s">
        <v>43</v>
      </c>
      <c r="B19" s="38" t="s">
        <v>19</v>
      </c>
      <c r="C19" s="8">
        <f>OC!W19</f>
        <v>3</v>
      </c>
      <c r="D19" s="8">
        <f>PC!W19</f>
        <v>3</v>
      </c>
      <c r="E19" s="8">
        <f>RE!W19</f>
        <v>3</v>
      </c>
      <c r="F19" s="8">
        <f>NERC!W19</f>
        <v>4</v>
      </c>
      <c r="G19" s="24">
        <f t="shared" si="1"/>
        <v>3.25</v>
      </c>
      <c r="H19" s="25">
        <f t="shared" si="2"/>
        <v>1</v>
      </c>
      <c r="I19" s="26">
        <f>OC!X19</f>
        <v>12</v>
      </c>
      <c r="J19" s="26">
        <f>PC!X19</f>
        <v>13</v>
      </c>
      <c r="K19" s="26">
        <f>RE!X19</f>
        <v>12</v>
      </c>
      <c r="L19" s="26">
        <f>NERC!X19</f>
        <v>13</v>
      </c>
      <c r="M19" s="24">
        <f t="shared" si="0"/>
        <v>12.5</v>
      </c>
      <c r="N19" s="25">
        <f t="shared" si="3"/>
        <v>1</v>
      </c>
    </row>
    <row r="20" spans="1:14" ht="15" customHeight="1" x14ac:dyDescent="0.35">
      <c r="A20" s="38" t="s">
        <v>43</v>
      </c>
      <c r="B20" s="38" t="s">
        <v>20</v>
      </c>
      <c r="C20" s="8">
        <f>OC!W20</f>
        <v>3</v>
      </c>
      <c r="D20" s="8">
        <f>PC!W20</f>
        <v>4</v>
      </c>
      <c r="E20" s="8">
        <f>RE!W20</f>
        <v>3</v>
      </c>
      <c r="F20" s="8">
        <f>NERC!W20</f>
        <v>4</v>
      </c>
      <c r="G20" s="24">
        <f t="shared" si="1"/>
        <v>3.5</v>
      </c>
      <c r="H20" s="25">
        <f t="shared" si="2"/>
        <v>1</v>
      </c>
      <c r="I20" s="26">
        <f>OC!X20</f>
        <v>12</v>
      </c>
      <c r="J20" s="26">
        <f>PC!X20</f>
        <v>13</v>
      </c>
      <c r="K20" s="26">
        <f>RE!X20</f>
        <v>12</v>
      </c>
      <c r="L20" s="26">
        <f>NERC!X20</f>
        <v>13</v>
      </c>
      <c r="M20" s="24">
        <f t="shared" si="0"/>
        <v>12.5</v>
      </c>
      <c r="N20" s="25">
        <f t="shared" si="3"/>
        <v>1</v>
      </c>
    </row>
    <row r="21" spans="1:14" ht="15" customHeight="1" x14ac:dyDescent="0.35">
      <c r="A21" s="38" t="s">
        <v>44</v>
      </c>
      <c r="B21" s="38" t="s">
        <v>15</v>
      </c>
      <c r="C21" s="8">
        <f>OC!W21</f>
        <v>4</v>
      </c>
      <c r="D21" s="8">
        <f>PC!W21</f>
        <v>4</v>
      </c>
      <c r="E21" s="8">
        <f>RE!W21</f>
        <v>4</v>
      </c>
      <c r="F21" s="8">
        <f>NERC!W21</f>
        <v>4</v>
      </c>
      <c r="G21" s="24">
        <f t="shared" si="1"/>
        <v>4</v>
      </c>
      <c r="H21" s="25">
        <f t="shared" si="2"/>
        <v>0</v>
      </c>
      <c r="I21" s="26">
        <f>OC!X21</f>
        <v>12</v>
      </c>
      <c r="J21" s="26">
        <f>PC!X21</f>
        <v>13</v>
      </c>
      <c r="K21" s="26">
        <f>RE!X21</f>
        <v>11</v>
      </c>
      <c r="L21" s="26">
        <f>NERC!X21</f>
        <v>13</v>
      </c>
      <c r="M21" s="24">
        <f t="shared" si="0"/>
        <v>12.25</v>
      </c>
      <c r="N21" s="25">
        <f t="shared" si="3"/>
        <v>2</v>
      </c>
    </row>
    <row r="22" spans="1:14" ht="15" customHeight="1" x14ac:dyDescent="0.35">
      <c r="A22" s="38" t="s">
        <v>44</v>
      </c>
      <c r="B22" s="38" t="s">
        <v>16</v>
      </c>
      <c r="C22" s="8">
        <f>OC!W22</f>
        <v>4</v>
      </c>
      <c r="D22" s="8">
        <f>PC!W22</f>
        <v>4</v>
      </c>
      <c r="E22" s="8">
        <f>RE!W22</f>
        <v>3</v>
      </c>
      <c r="F22" s="8">
        <f>NERC!W22</f>
        <v>4</v>
      </c>
      <c r="G22" s="24">
        <f t="shared" si="1"/>
        <v>3.75</v>
      </c>
      <c r="H22" s="25">
        <f t="shared" si="2"/>
        <v>1</v>
      </c>
      <c r="I22" s="26">
        <f>OC!X22</f>
        <v>13</v>
      </c>
      <c r="J22" s="26">
        <f>PC!X22</f>
        <v>13</v>
      </c>
      <c r="K22" s="26">
        <f>RE!X22</f>
        <v>12</v>
      </c>
      <c r="L22" s="26">
        <f>NERC!X22</f>
        <v>13</v>
      </c>
      <c r="M22" s="24">
        <f t="shared" si="0"/>
        <v>12.75</v>
      </c>
      <c r="N22" s="25">
        <f t="shared" si="3"/>
        <v>1</v>
      </c>
    </row>
    <row r="23" spans="1:14" ht="15" customHeight="1" x14ac:dyDescent="0.35">
      <c r="A23" s="38" t="s">
        <v>44</v>
      </c>
      <c r="B23" s="38" t="s">
        <v>17</v>
      </c>
      <c r="C23" s="8">
        <f>OC!W23</f>
        <v>4</v>
      </c>
      <c r="D23" s="8">
        <f>PC!W23</f>
        <v>4</v>
      </c>
      <c r="E23" s="8">
        <f>RE!W23</f>
        <v>3</v>
      </c>
      <c r="F23" s="8">
        <f>NERC!W23</f>
        <v>4</v>
      </c>
      <c r="G23" s="24">
        <f t="shared" si="1"/>
        <v>3.75</v>
      </c>
      <c r="H23" s="25">
        <f t="shared" si="2"/>
        <v>1</v>
      </c>
      <c r="I23" s="26">
        <f>OC!X23</f>
        <v>13</v>
      </c>
      <c r="J23" s="26">
        <f>PC!X23</f>
        <v>13</v>
      </c>
      <c r="K23" s="26">
        <f>RE!X23</f>
        <v>13</v>
      </c>
      <c r="L23" s="26">
        <f>NERC!X23</f>
        <v>13</v>
      </c>
      <c r="M23" s="24">
        <f t="shared" si="0"/>
        <v>13</v>
      </c>
      <c r="N23" s="25">
        <f t="shared" si="3"/>
        <v>0</v>
      </c>
    </row>
    <row r="24" spans="1:14" ht="15" customHeight="1" x14ac:dyDescent="0.35">
      <c r="A24" s="38" t="s">
        <v>48</v>
      </c>
      <c r="B24" s="38" t="s">
        <v>15</v>
      </c>
      <c r="C24" s="8">
        <f>OC!W24</f>
        <v>4</v>
      </c>
      <c r="D24" s="8">
        <f>PC!W24</f>
        <v>4</v>
      </c>
      <c r="E24" s="8">
        <f>RE!W24</f>
        <v>4</v>
      </c>
      <c r="F24" s="8">
        <f>NERC!W24</f>
        <v>4</v>
      </c>
      <c r="G24" s="24">
        <f t="shared" si="1"/>
        <v>4</v>
      </c>
      <c r="H24" s="25">
        <f t="shared" si="2"/>
        <v>0</v>
      </c>
      <c r="I24" s="26">
        <f>OC!X24</f>
        <v>13</v>
      </c>
      <c r="J24" s="26">
        <f>PC!X24</f>
        <v>13</v>
      </c>
      <c r="K24" s="26">
        <f>RE!X24</f>
        <v>12</v>
      </c>
      <c r="L24" s="26">
        <f>NERC!X24</f>
        <v>12</v>
      </c>
      <c r="M24" s="24">
        <f t="shared" si="0"/>
        <v>12.5</v>
      </c>
      <c r="N24" s="25">
        <f t="shared" si="3"/>
        <v>1</v>
      </c>
    </row>
    <row r="25" spans="1:14" ht="15" customHeight="1" x14ac:dyDescent="0.35">
      <c r="A25" s="38" t="s">
        <v>48</v>
      </c>
      <c r="B25" s="38" t="s">
        <v>16</v>
      </c>
      <c r="C25" s="8">
        <f>OC!W25</f>
        <v>4</v>
      </c>
      <c r="D25" s="8">
        <f>PC!W25</f>
        <v>4</v>
      </c>
      <c r="E25" s="8">
        <f>RE!W25</f>
        <v>4</v>
      </c>
      <c r="F25" s="8">
        <f>NERC!W25</f>
        <v>4</v>
      </c>
      <c r="G25" s="24">
        <f t="shared" si="1"/>
        <v>4</v>
      </c>
      <c r="H25" s="25">
        <f t="shared" si="2"/>
        <v>0</v>
      </c>
      <c r="I25" s="26">
        <f>OC!X25</f>
        <v>13</v>
      </c>
      <c r="J25" s="26">
        <f>PC!X25</f>
        <v>13</v>
      </c>
      <c r="K25" s="26">
        <f>RE!X25</f>
        <v>13</v>
      </c>
      <c r="L25" s="26">
        <f>NERC!X25</f>
        <v>13</v>
      </c>
      <c r="M25" s="24">
        <f t="shared" si="0"/>
        <v>13</v>
      </c>
      <c r="N25" s="25">
        <f t="shared" si="3"/>
        <v>0</v>
      </c>
    </row>
    <row r="26" spans="1:14" ht="15" customHeight="1" x14ac:dyDescent="0.35">
      <c r="A26" s="38" t="s">
        <v>48</v>
      </c>
      <c r="B26" s="38" t="s">
        <v>17</v>
      </c>
      <c r="C26" s="8">
        <f>OC!W26</f>
        <v>4</v>
      </c>
      <c r="D26" s="8">
        <f>PC!W26</f>
        <v>4</v>
      </c>
      <c r="E26" s="8">
        <f>RE!W26</f>
        <v>4</v>
      </c>
      <c r="F26" s="8">
        <f>NERC!W26</f>
        <v>4</v>
      </c>
      <c r="G26" s="24">
        <f t="shared" si="1"/>
        <v>4</v>
      </c>
      <c r="H26" s="25">
        <f t="shared" si="2"/>
        <v>0</v>
      </c>
      <c r="I26" s="26">
        <f>OC!X26</f>
        <v>13</v>
      </c>
      <c r="J26" s="26">
        <f>PC!X26</f>
        <v>13</v>
      </c>
      <c r="K26" s="26">
        <f>RE!X26</f>
        <v>12</v>
      </c>
      <c r="L26" s="26">
        <f>NERC!X26</f>
        <v>13</v>
      </c>
      <c r="M26" s="24">
        <f t="shared" si="0"/>
        <v>12.75</v>
      </c>
      <c r="N26" s="25">
        <f t="shared" si="3"/>
        <v>1</v>
      </c>
    </row>
    <row r="27" spans="1:14" ht="15" customHeight="1" x14ac:dyDescent="0.35">
      <c r="A27" s="38" t="s">
        <v>48</v>
      </c>
      <c r="B27" s="38" t="s">
        <v>18</v>
      </c>
      <c r="C27" s="8">
        <f>OC!W27</f>
        <v>4</v>
      </c>
      <c r="D27" s="8">
        <f>PC!W27</f>
        <v>4</v>
      </c>
      <c r="E27" s="8">
        <f>RE!W27</f>
        <v>3</v>
      </c>
      <c r="F27" s="8">
        <f>NERC!W27</f>
        <v>4</v>
      </c>
      <c r="G27" s="24">
        <f t="shared" si="1"/>
        <v>3.75</v>
      </c>
      <c r="H27" s="25">
        <f t="shared" si="2"/>
        <v>1</v>
      </c>
      <c r="I27" s="26">
        <f>OC!X27</f>
        <v>13</v>
      </c>
      <c r="J27" s="26">
        <f>PC!X27</f>
        <v>13</v>
      </c>
      <c r="K27" s="26">
        <f>RE!X27</f>
        <v>11</v>
      </c>
      <c r="L27" s="26">
        <f>NERC!X27</f>
        <v>13</v>
      </c>
      <c r="M27" s="24">
        <f t="shared" si="0"/>
        <v>12.5</v>
      </c>
      <c r="N27" s="25">
        <f t="shared" si="3"/>
        <v>2</v>
      </c>
    </row>
    <row r="28" spans="1:14" ht="15" customHeight="1" x14ac:dyDescent="0.35">
      <c r="A28" s="38" t="s">
        <v>48</v>
      </c>
      <c r="B28" s="38" t="s">
        <v>19</v>
      </c>
      <c r="C28" s="8">
        <f>OC!W28</f>
        <v>4</v>
      </c>
      <c r="D28" s="8">
        <f>PC!W28</f>
        <v>4</v>
      </c>
      <c r="E28" s="8">
        <f>RE!W28</f>
        <v>3</v>
      </c>
      <c r="F28" s="8">
        <f>NERC!W28</f>
        <v>4</v>
      </c>
      <c r="G28" s="24">
        <f t="shared" si="1"/>
        <v>3.75</v>
      </c>
      <c r="H28" s="25">
        <f t="shared" si="2"/>
        <v>1</v>
      </c>
      <c r="I28" s="26">
        <f>OC!X28</f>
        <v>13</v>
      </c>
      <c r="J28" s="26">
        <f>PC!X28</f>
        <v>13</v>
      </c>
      <c r="K28" s="26">
        <f>RE!X28</f>
        <v>12</v>
      </c>
      <c r="L28" s="26">
        <f>NERC!X28</f>
        <v>13</v>
      </c>
      <c r="M28" s="24">
        <f t="shared" si="0"/>
        <v>12.75</v>
      </c>
      <c r="N28" s="25">
        <f t="shared" si="3"/>
        <v>1</v>
      </c>
    </row>
    <row r="29" spans="1:14" ht="15" customHeight="1" x14ac:dyDescent="0.35">
      <c r="A29" s="38" t="s">
        <v>48</v>
      </c>
      <c r="B29" s="38" t="s">
        <v>20</v>
      </c>
      <c r="C29" s="8">
        <f>OC!W29</f>
        <v>4</v>
      </c>
      <c r="D29" s="8">
        <f>PC!W29</f>
        <v>4</v>
      </c>
      <c r="E29" s="8">
        <f>RE!W29</f>
        <v>3</v>
      </c>
      <c r="F29" s="8">
        <f>NERC!W29</f>
        <v>4</v>
      </c>
      <c r="G29" s="24">
        <f t="shared" si="1"/>
        <v>3.75</v>
      </c>
      <c r="H29" s="25">
        <f t="shared" si="2"/>
        <v>1</v>
      </c>
      <c r="I29" s="26">
        <f>OC!X29</f>
        <v>13</v>
      </c>
      <c r="J29" s="26">
        <f>PC!X29</f>
        <v>13</v>
      </c>
      <c r="K29" s="26">
        <f>RE!X29</f>
        <v>13</v>
      </c>
      <c r="L29" s="26">
        <f>NERC!X29</f>
        <v>13</v>
      </c>
      <c r="M29" s="24">
        <f t="shared" si="0"/>
        <v>13</v>
      </c>
      <c r="N29" s="25">
        <f t="shared" si="3"/>
        <v>0</v>
      </c>
    </row>
    <row r="30" spans="1:14" ht="15" customHeight="1" x14ac:dyDescent="0.35">
      <c r="A30" s="38" t="s">
        <v>48</v>
      </c>
      <c r="B30" s="38" t="s">
        <v>21</v>
      </c>
      <c r="C30" s="8">
        <f>OC!W30</f>
        <v>3</v>
      </c>
      <c r="D30" s="8">
        <f>PC!W30</f>
        <v>4</v>
      </c>
      <c r="E30" s="8">
        <f>RE!W30</f>
        <v>3</v>
      </c>
      <c r="F30" s="8">
        <f>NERC!W30</f>
        <v>4</v>
      </c>
      <c r="G30" s="24">
        <f t="shared" si="1"/>
        <v>3.5</v>
      </c>
      <c r="H30" s="25">
        <f t="shared" si="2"/>
        <v>1</v>
      </c>
      <c r="I30" s="26">
        <f>OC!X30</f>
        <v>9</v>
      </c>
      <c r="J30" s="26">
        <f>PC!X30</f>
        <v>10</v>
      </c>
      <c r="K30" s="26">
        <f>RE!X30</f>
        <v>10</v>
      </c>
      <c r="L30" s="26">
        <f>NERC!X30</f>
        <v>10</v>
      </c>
      <c r="M30" s="24">
        <f t="shared" si="0"/>
        <v>9.75</v>
      </c>
      <c r="N30" s="25">
        <f t="shared" si="3"/>
        <v>1</v>
      </c>
    </row>
    <row r="31" spans="1:14" ht="15" customHeight="1" x14ac:dyDescent="0.35">
      <c r="A31" s="38" t="s">
        <v>49</v>
      </c>
      <c r="B31" s="38" t="s">
        <v>15</v>
      </c>
      <c r="C31" s="8">
        <f>OC!W31</f>
        <v>4</v>
      </c>
      <c r="D31" s="8">
        <f>PC!W31</f>
        <v>4</v>
      </c>
      <c r="E31" s="8">
        <f>RE!W31</f>
        <v>4</v>
      </c>
      <c r="F31" s="8">
        <f>NERC!W31</f>
        <v>4</v>
      </c>
      <c r="G31" s="24">
        <f t="shared" si="1"/>
        <v>4</v>
      </c>
      <c r="H31" s="25">
        <f t="shared" si="2"/>
        <v>0</v>
      </c>
      <c r="I31" s="26">
        <f>OC!X31</f>
        <v>13</v>
      </c>
      <c r="J31" s="26">
        <f>PC!X31</f>
        <v>13</v>
      </c>
      <c r="K31" s="26">
        <f>RE!X31</f>
        <v>13</v>
      </c>
      <c r="L31" s="26">
        <f>NERC!X31</f>
        <v>13</v>
      </c>
      <c r="M31" s="24">
        <f t="shared" si="0"/>
        <v>13</v>
      </c>
      <c r="N31" s="25">
        <f t="shared" si="3"/>
        <v>0</v>
      </c>
    </row>
    <row r="32" spans="1:14" ht="15" customHeight="1" x14ac:dyDescent="0.35">
      <c r="A32" s="38" t="s">
        <v>49</v>
      </c>
      <c r="B32" s="38" t="s">
        <v>16</v>
      </c>
      <c r="C32" s="8">
        <f>OC!W32</f>
        <v>4</v>
      </c>
      <c r="D32" s="8">
        <f>PC!W32</f>
        <v>3</v>
      </c>
      <c r="E32" s="8">
        <f>RE!W32</f>
        <v>4</v>
      </c>
      <c r="F32" s="8">
        <f>NERC!W32</f>
        <v>4</v>
      </c>
      <c r="G32" s="24">
        <f t="shared" si="1"/>
        <v>3.75</v>
      </c>
      <c r="H32" s="25">
        <f t="shared" si="2"/>
        <v>1</v>
      </c>
      <c r="I32" s="26">
        <f>OC!X32</f>
        <v>13</v>
      </c>
      <c r="J32" s="26">
        <f>PC!X32</f>
        <v>13</v>
      </c>
      <c r="K32" s="26">
        <f>RE!X32</f>
        <v>12</v>
      </c>
      <c r="L32" s="26">
        <f>NERC!X32</f>
        <v>12</v>
      </c>
      <c r="M32" s="24">
        <f t="shared" si="0"/>
        <v>12.5</v>
      </c>
      <c r="N32" s="25">
        <f t="shared" si="3"/>
        <v>1</v>
      </c>
    </row>
    <row r="33" spans="1:14" ht="15" customHeight="1" x14ac:dyDescent="0.35">
      <c r="A33" s="38" t="s">
        <v>49</v>
      </c>
      <c r="B33" s="38" t="s">
        <v>17</v>
      </c>
      <c r="C33" s="8">
        <f>OC!W33</f>
        <v>4</v>
      </c>
      <c r="D33" s="8">
        <f>PC!W33</f>
        <v>4</v>
      </c>
      <c r="E33" s="8">
        <f>RE!W33</f>
        <v>3</v>
      </c>
      <c r="F33" s="8">
        <f>NERC!W33</f>
        <v>3</v>
      </c>
      <c r="G33" s="24">
        <f t="shared" si="1"/>
        <v>3.5</v>
      </c>
      <c r="H33" s="25">
        <f t="shared" si="2"/>
        <v>1</v>
      </c>
      <c r="I33" s="26">
        <f>OC!X33</f>
        <v>13</v>
      </c>
      <c r="J33" s="26">
        <f>PC!X33</f>
        <v>13</v>
      </c>
      <c r="K33" s="26">
        <f>RE!X33</f>
        <v>12</v>
      </c>
      <c r="L33" s="26">
        <f>NERC!X33</f>
        <v>12</v>
      </c>
      <c r="M33" s="24">
        <f t="shared" si="0"/>
        <v>12.5</v>
      </c>
      <c r="N33" s="25">
        <f t="shared" si="3"/>
        <v>1</v>
      </c>
    </row>
    <row r="34" spans="1:14" ht="15" customHeight="1" x14ac:dyDescent="0.35">
      <c r="A34" s="38" t="s">
        <v>49</v>
      </c>
      <c r="B34" s="38" t="s">
        <v>18</v>
      </c>
      <c r="C34" s="8">
        <f>OC!W34</f>
        <v>4</v>
      </c>
      <c r="D34" s="8">
        <f>PC!W34</f>
        <v>3</v>
      </c>
      <c r="E34" s="8">
        <f>RE!W34</f>
        <v>3</v>
      </c>
      <c r="F34" s="8">
        <f>NERC!W34</f>
        <v>4</v>
      </c>
      <c r="G34" s="24">
        <f t="shared" si="1"/>
        <v>3.5</v>
      </c>
      <c r="H34" s="25">
        <f t="shared" si="2"/>
        <v>1</v>
      </c>
      <c r="I34" s="26">
        <f>OC!X34</f>
        <v>13</v>
      </c>
      <c r="J34" s="26">
        <f>PC!X34</f>
        <v>12</v>
      </c>
      <c r="K34" s="26">
        <f>RE!X34</f>
        <v>13</v>
      </c>
      <c r="L34" s="26">
        <f>NERC!X34</f>
        <v>11</v>
      </c>
      <c r="M34" s="24">
        <f t="shared" si="0"/>
        <v>12.25</v>
      </c>
      <c r="N34" s="25">
        <f t="shared" si="3"/>
        <v>2</v>
      </c>
    </row>
    <row r="35" spans="1:14" ht="15" customHeight="1" x14ac:dyDescent="0.35">
      <c r="A35" s="38" t="s">
        <v>51</v>
      </c>
      <c r="B35" s="38" t="s">
        <v>15</v>
      </c>
      <c r="C35" s="8">
        <f>OC!W35</f>
        <v>4</v>
      </c>
      <c r="D35" s="8">
        <f>PC!W35</f>
        <v>4</v>
      </c>
      <c r="E35" s="8">
        <f>RE!W35</f>
        <v>4</v>
      </c>
      <c r="F35" s="8">
        <f>NERC!W35</f>
        <v>3</v>
      </c>
      <c r="G35" s="24">
        <f t="shared" si="1"/>
        <v>3.75</v>
      </c>
      <c r="H35" s="25">
        <f t="shared" si="2"/>
        <v>1</v>
      </c>
      <c r="I35" s="26">
        <f>OC!X35</f>
        <v>13</v>
      </c>
      <c r="J35" s="26">
        <f>PC!X35</f>
        <v>13</v>
      </c>
      <c r="K35" s="26">
        <f>RE!X35</f>
        <v>11</v>
      </c>
      <c r="L35" s="26">
        <f>NERC!X35</f>
        <v>13</v>
      </c>
      <c r="M35" s="24">
        <f t="shared" si="0"/>
        <v>12.5</v>
      </c>
      <c r="N35" s="25">
        <f t="shared" si="3"/>
        <v>2</v>
      </c>
    </row>
    <row r="36" spans="1:14" ht="15" customHeight="1" x14ac:dyDescent="0.35">
      <c r="A36" s="38" t="s">
        <v>51</v>
      </c>
      <c r="B36" s="38" t="s">
        <v>16</v>
      </c>
      <c r="C36" s="8">
        <f>OC!W36</f>
        <v>4</v>
      </c>
      <c r="D36" s="8">
        <f>PC!W36</f>
        <v>4</v>
      </c>
      <c r="E36" s="8">
        <f>RE!W36</f>
        <v>4</v>
      </c>
      <c r="F36" s="8">
        <f>NERC!W36</f>
        <v>3</v>
      </c>
      <c r="G36" s="24">
        <f t="shared" si="1"/>
        <v>3.75</v>
      </c>
      <c r="H36" s="25">
        <f t="shared" si="2"/>
        <v>1</v>
      </c>
      <c r="I36" s="26">
        <f>OC!X36</f>
        <v>13</v>
      </c>
      <c r="J36" s="26">
        <f>PC!X36</f>
        <v>13</v>
      </c>
      <c r="K36" s="26">
        <f>RE!X36</f>
        <v>13</v>
      </c>
      <c r="L36" s="26">
        <f>NERC!X36</f>
        <v>12</v>
      </c>
      <c r="M36" s="24">
        <f t="shared" si="0"/>
        <v>12.75</v>
      </c>
      <c r="N36" s="25">
        <f t="shared" si="3"/>
        <v>1</v>
      </c>
    </row>
    <row r="37" spans="1:14" ht="15" customHeight="1" x14ac:dyDescent="0.35">
      <c r="A37" s="38" t="s">
        <v>51</v>
      </c>
      <c r="B37" s="38" t="s">
        <v>17</v>
      </c>
      <c r="C37" s="8">
        <f>OC!W37</f>
        <v>4</v>
      </c>
      <c r="D37" s="8">
        <f>PC!W37</f>
        <v>4</v>
      </c>
      <c r="E37" s="8">
        <f>RE!W37</f>
        <v>4</v>
      </c>
      <c r="F37" s="8">
        <f>NERC!W37</f>
        <v>4</v>
      </c>
      <c r="G37" s="24">
        <f t="shared" si="1"/>
        <v>4</v>
      </c>
      <c r="H37" s="25">
        <f t="shared" si="2"/>
        <v>0</v>
      </c>
      <c r="I37" s="26">
        <f>OC!X37</f>
        <v>13</v>
      </c>
      <c r="J37" s="26">
        <f>PC!X37</f>
        <v>13</v>
      </c>
      <c r="K37" s="26">
        <f>RE!X37</f>
        <v>11</v>
      </c>
      <c r="L37" s="26">
        <f>NERC!X37</f>
        <v>13</v>
      </c>
      <c r="M37" s="24">
        <f t="shared" si="0"/>
        <v>12.5</v>
      </c>
      <c r="N37" s="25">
        <f t="shared" si="3"/>
        <v>2</v>
      </c>
    </row>
    <row r="38" spans="1:14" ht="15" customHeight="1" x14ac:dyDescent="0.35">
      <c r="A38" s="38" t="s">
        <v>52</v>
      </c>
      <c r="B38" s="38" t="s">
        <v>15</v>
      </c>
      <c r="C38" s="8">
        <f>OC!W38</f>
        <v>4</v>
      </c>
      <c r="D38" s="8">
        <f>PC!W38</f>
        <v>4</v>
      </c>
      <c r="E38" s="8">
        <f>RE!W38</f>
        <v>3</v>
      </c>
      <c r="F38" s="8">
        <f>NERC!W38</f>
        <v>4</v>
      </c>
      <c r="G38" s="24">
        <f t="shared" si="1"/>
        <v>3.75</v>
      </c>
      <c r="H38" s="25">
        <f t="shared" si="2"/>
        <v>1</v>
      </c>
      <c r="I38" s="26">
        <f>OC!X38</f>
        <v>13</v>
      </c>
      <c r="J38" s="26">
        <f>PC!X38</f>
        <v>13</v>
      </c>
      <c r="K38" s="26">
        <f>RE!X38</f>
        <v>12</v>
      </c>
      <c r="L38" s="26">
        <f>NERC!X38</f>
        <v>13</v>
      </c>
      <c r="M38" s="24">
        <f t="shared" si="0"/>
        <v>12.75</v>
      </c>
      <c r="N38" s="25">
        <f t="shared" si="3"/>
        <v>1</v>
      </c>
    </row>
    <row r="39" spans="1:14" ht="15" customHeight="1" x14ac:dyDescent="0.35">
      <c r="A39" s="38" t="s">
        <v>52</v>
      </c>
      <c r="B39" s="38" t="s">
        <v>16</v>
      </c>
      <c r="C39" s="8">
        <f>OC!W39</f>
        <v>4</v>
      </c>
      <c r="D39" s="8">
        <f>PC!W39</f>
        <v>4</v>
      </c>
      <c r="E39" s="8">
        <f>RE!W39</f>
        <v>3</v>
      </c>
      <c r="F39" s="8">
        <f>NERC!W39</f>
        <v>4</v>
      </c>
      <c r="G39" s="24">
        <f t="shared" si="1"/>
        <v>3.75</v>
      </c>
      <c r="H39" s="25">
        <f t="shared" si="2"/>
        <v>1</v>
      </c>
      <c r="I39" s="26">
        <f>OC!X39</f>
        <v>13</v>
      </c>
      <c r="J39" s="26">
        <f>PC!X39</f>
        <v>12</v>
      </c>
      <c r="K39" s="26">
        <f>RE!X39</f>
        <v>12</v>
      </c>
      <c r="L39" s="26">
        <f>NERC!X39</f>
        <v>13</v>
      </c>
      <c r="M39" s="24">
        <f t="shared" si="0"/>
        <v>12.5</v>
      </c>
      <c r="N39" s="25">
        <f t="shared" si="3"/>
        <v>1</v>
      </c>
    </row>
    <row r="40" spans="1:14" ht="15" customHeight="1" x14ac:dyDescent="0.35">
      <c r="A40" s="38" t="s">
        <v>52</v>
      </c>
      <c r="B40" s="38" t="s">
        <v>17</v>
      </c>
      <c r="C40" s="8">
        <f>OC!W40</f>
        <v>4</v>
      </c>
      <c r="D40" s="8">
        <f>PC!W40</f>
        <v>4</v>
      </c>
      <c r="E40" s="8">
        <f>RE!W40</f>
        <v>3</v>
      </c>
      <c r="F40" s="8">
        <f>NERC!W40</f>
        <v>4</v>
      </c>
      <c r="G40" s="24">
        <f t="shared" si="1"/>
        <v>3.75</v>
      </c>
      <c r="H40" s="25">
        <f t="shared" si="2"/>
        <v>1</v>
      </c>
      <c r="I40" s="26">
        <f>OC!X40</f>
        <v>13</v>
      </c>
      <c r="J40" s="26">
        <f>PC!X40</f>
        <v>13</v>
      </c>
      <c r="K40" s="26">
        <f>RE!X40</f>
        <v>12</v>
      </c>
      <c r="L40" s="26">
        <f>NERC!X40</f>
        <v>13</v>
      </c>
      <c r="M40" s="24">
        <f t="shared" si="0"/>
        <v>12.75</v>
      </c>
      <c r="N40" s="25">
        <f t="shared" si="3"/>
        <v>1</v>
      </c>
    </row>
    <row r="41" spans="1:14" ht="15" customHeight="1" x14ac:dyDescent="0.35">
      <c r="A41" s="38" t="s">
        <v>52</v>
      </c>
      <c r="B41" s="38" t="s">
        <v>18</v>
      </c>
      <c r="C41" s="8">
        <f>OC!W41</f>
        <v>3</v>
      </c>
      <c r="D41" s="8">
        <f>PC!W41</f>
        <v>3</v>
      </c>
      <c r="E41" s="8">
        <f>RE!W41</f>
        <v>3</v>
      </c>
      <c r="F41" s="8">
        <f>NERC!W41</f>
        <v>4</v>
      </c>
      <c r="G41" s="24">
        <f t="shared" si="1"/>
        <v>3.25</v>
      </c>
      <c r="H41" s="25">
        <f t="shared" si="2"/>
        <v>1</v>
      </c>
      <c r="I41" s="26">
        <f>OC!X41</f>
        <v>12</v>
      </c>
      <c r="J41" s="26">
        <f>PC!X41</f>
        <v>13</v>
      </c>
      <c r="K41" s="26">
        <f>RE!X41</f>
        <v>12</v>
      </c>
      <c r="L41" s="26">
        <f>NERC!X41</f>
        <v>13</v>
      </c>
      <c r="M41" s="24">
        <f t="shared" si="0"/>
        <v>12.5</v>
      </c>
      <c r="N41" s="25">
        <f t="shared" si="3"/>
        <v>1</v>
      </c>
    </row>
    <row r="42" spans="1:14" ht="15" customHeight="1" x14ac:dyDescent="0.35">
      <c r="A42" s="38" t="s">
        <v>52</v>
      </c>
      <c r="B42" s="38" t="s">
        <v>19</v>
      </c>
      <c r="C42" s="8">
        <f>OC!W42</f>
        <v>3</v>
      </c>
      <c r="D42" s="8">
        <f>PC!W42</f>
        <v>4</v>
      </c>
      <c r="E42" s="8">
        <f>RE!W42</f>
        <v>3</v>
      </c>
      <c r="F42" s="8">
        <f>NERC!W42</f>
        <v>4</v>
      </c>
      <c r="G42" s="24">
        <f t="shared" si="1"/>
        <v>3.5</v>
      </c>
      <c r="H42" s="25">
        <f t="shared" si="2"/>
        <v>1</v>
      </c>
      <c r="I42" s="26">
        <f>OC!X42</f>
        <v>12</v>
      </c>
      <c r="J42" s="26">
        <f>PC!X42</f>
        <v>13</v>
      </c>
      <c r="K42" s="26">
        <f>RE!X42</f>
        <v>12</v>
      </c>
      <c r="L42" s="26">
        <f>NERC!X42</f>
        <v>13</v>
      </c>
      <c r="M42" s="24">
        <f t="shared" ref="M42:M56" si="4">AVERAGE(I42:L42)</f>
        <v>12.5</v>
      </c>
      <c r="N42" s="25">
        <f t="shared" si="3"/>
        <v>1</v>
      </c>
    </row>
    <row r="43" spans="1:14" ht="15" customHeight="1" x14ac:dyDescent="0.35">
      <c r="A43" s="38" t="s">
        <v>52</v>
      </c>
      <c r="B43" s="38" t="s">
        <v>20</v>
      </c>
      <c r="C43" s="8">
        <f>OC!W43</f>
        <v>3</v>
      </c>
      <c r="D43" s="8">
        <f>PC!W43</f>
        <v>4</v>
      </c>
      <c r="E43" s="8">
        <f>RE!W43</f>
        <v>3</v>
      </c>
      <c r="F43" s="8">
        <f>NERC!W43</f>
        <v>4</v>
      </c>
      <c r="G43" s="24">
        <f t="shared" ref="G43:G56" si="5">AVERAGE(C43:F43)</f>
        <v>3.5</v>
      </c>
      <c r="H43" s="25">
        <f t="shared" si="2"/>
        <v>1</v>
      </c>
      <c r="I43" s="26">
        <f>OC!X43</f>
        <v>12</v>
      </c>
      <c r="J43" s="26">
        <f>PC!X43</f>
        <v>13</v>
      </c>
      <c r="K43" s="26">
        <f>RE!X43</f>
        <v>12</v>
      </c>
      <c r="L43" s="26">
        <f>NERC!X43</f>
        <v>13</v>
      </c>
      <c r="M43" s="24">
        <f t="shared" si="4"/>
        <v>12.5</v>
      </c>
      <c r="N43" s="25">
        <f t="shared" si="3"/>
        <v>1</v>
      </c>
    </row>
    <row r="44" spans="1:14" ht="15" customHeight="1" x14ac:dyDescent="0.35">
      <c r="A44" s="38" t="s">
        <v>52</v>
      </c>
      <c r="B44" s="38" t="s">
        <v>21</v>
      </c>
      <c r="C44" s="8">
        <f>OC!W44</f>
        <v>3</v>
      </c>
      <c r="D44" s="8">
        <f>PC!W44</f>
        <v>4</v>
      </c>
      <c r="E44" s="8">
        <f>RE!W44</f>
        <v>3</v>
      </c>
      <c r="F44" s="8">
        <f>NERC!W44</f>
        <v>4</v>
      </c>
      <c r="G44" s="24">
        <f t="shared" si="5"/>
        <v>3.5</v>
      </c>
      <c r="H44" s="25">
        <f t="shared" si="2"/>
        <v>1</v>
      </c>
      <c r="I44" s="26">
        <f>OC!X44</f>
        <v>10</v>
      </c>
      <c r="J44" s="26">
        <f>PC!X44</f>
        <v>10</v>
      </c>
      <c r="K44" s="26">
        <f>RE!X44</f>
        <v>9</v>
      </c>
      <c r="L44" s="26">
        <f>NERC!X44</f>
        <v>10</v>
      </c>
      <c r="M44" s="24">
        <f t="shared" si="4"/>
        <v>9.75</v>
      </c>
      <c r="N44" s="25">
        <f t="shared" si="3"/>
        <v>1</v>
      </c>
    </row>
    <row r="45" spans="1:14" ht="15" customHeight="1" x14ac:dyDescent="0.35">
      <c r="A45" s="38" t="s">
        <v>52</v>
      </c>
      <c r="B45" s="38" t="s">
        <v>22</v>
      </c>
      <c r="C45" s="8">
        <f>OC!W45</f>
        <v>3</v>
      </c>
      <c r="D45" s="8">
        <f>PC!W45</f>
        <v>4</v>
      </c>
      <c r="E45" s="8">
        <f>RE!W45</f>
        <v>3</v>
      </c>
      <c r="F45" s="8">
        <f>NERC!W45</f>
        <v>4</v>
      </c>
      <c r="G45" s="24">
        <f t="shared" si="5"/>
        <v>3.5</v>
      </c>
      <c r="H45" s="25">
        <f t="shared" si="2"/>
        <v>1</v>
      </c>
      <c r="I45" s="26">
        <f>OC!X45</f>
        <v>13</v>
      </c>
      <c r="J45" s="26">
        <f>PC!X45</f>
        <v>13</v>
      </c>
      <c r="K45" s="26">
        <f>RE!X45</f>
        <v>12</v>
      </c>
      <c r="L45" s="26">
        <f>NERC!X45</f>
        <v>13</v>
      </c>
      <c r="M45" s="24">
        <f t="shared" si="4"/>
        <v>12.75</v>
      </c>
      <c r="N45" s="25">
        <f t="shared" si="3"/>
        <v>1</v>
      </c>
    </row>
    <row r="46" spans="1:14" ht="15" customHeight="1" x14ac:dyDescent="0.35">
      <c r="A46" s="38" t="s">
        <v>52</v>
      </c>
      <c r="B46" s="38" t="s">
        <v>23</v>
      </c>
      <c r="C46" s="8">
        <f>OC!W46</f>
        <v>3</v>
      </c>
      <c r="D46" s="8">
        <f>PC!W46</f>
        <v>4</v>
      </c>
      <c r="E46" s="8">
        <f>RE!W46</f>
        <v>3</v>
      </c>
      <c r="F46" s="8">
        <f>NERC!W46</f>
        <v>3</v>
      </c>
      <c r="G46" s="24">
        <f t="shared" si="5"/>
        <v>3.25</v>
      </c>
      <c r="H46" s="25">
        <f t="shared" si="2"/>
        <v>1</v>
      </c>
      <c r="I46" s="26">
        <f>OC!X46</f>
        <v>11</v>
      </c>
      <c r="J46" s="26">
        <f>PC!X46</f>
        <v>13</v>
      </c>
      <c r="K46" s="26">
        <f>RE!X46</f>
        <v>13</v>
      </c>
      <c r="L46" s="26">
        <f>NERC!X46</f>
        <v>11</v>
      </c>
      <c r="M46" s="24">
        <f t="shared" si="4"/>
        <v>12</v>
      </c>
      <c r="N46" s="25">
        <f t="shared" si="3"/>
        <v>2</v>
      </c>
    </row>
    <row r="47" spans="1:14" ht="15" customHeight="1" x14ac:dyDescent="0.35">
      <c r="A47" s="38" t="s">
        <v>52</v>
      </c>
      <c r="B47" s="38" t="s">
        <v>24</v>
      </c>
      <c r="C47" s="8">
        <f>OC!W47</f>
        <v>4</v>
      </c>
      <c r="D47" s="8">
        <f>PC!W47</f>
        <v>4</v>
      </c>
      <c r="E47" s="8">
        <f>RE!W47</f>
        <v>4</v>
      </c>
      <c r="F47" s="8">
        <f>NERC!W47</f>
        <v>4</v>
      </c>
      <c r="G47" s="24">
        <f t="shared" si="5"/>
        <v>4</v>
      </c>
      <c r="H47" s="25">
        <f t="shared" si="2"/>
        <v>0</v>
      </c>
      <c r="I47" s="26">
        <f>OC!X47</f>
        <v>11</v>
      </c>
      <c r="J47" s="26">
        <f>PC!X47</f>
        <v>13</v>
      </c>
      <c r="K47" s="26">
        <f>RE!X47</f>
        <v>13</v>
      </c>
      <c r="L47" s="26">
        <f>NERC!X47</f>
        <v>13</v>
      </c>
      <c r="M47" s="24">
        <f t="shared" si="4"/>
        <v>12.5</v>
      </c>
      <c r="N47" s="25">
        <f t="shared" si="3"/>
        <v>2</v>
      </c>
    </row>
    <row r="48" spans="1:14" ht="15" customHeight="1" x14ac:dyDescent="0.35">
      <c r="A48" s="38" t="s">
        <v>52</v>
      </c>
      <c r="B48" s="38" t="s">
        <v>25</v>
      </c>
      <c r="C48" s="8">
        <f>OC!W48</f>
        <v>4</v>
      </c>
      <c r="D48" s="8">
        <f>PC!W48</f>
        <v>4</v>
      </c>
      <c r="E48" s="8">
        <f>RE!W48</f>
        <v>4</v>
      </c>
      <c r="F48" s="8">
        <f>NERC!W48</f>
        <v>4</v>
      </c>
      <c r="G48" s="24">
        <f t="shared" si="5"/>
        <v>4</v>
      </c>
      <c r="H48" s="25">
        <f t="shared" si="2"/>
        <v>0</v>
      </c>
      <c r="I48" s="26">
        <f>OC!X48</f>
        <v>13</v>
      </c>
      <c r="J48" s="26">
        <f>PC!X48</f>
        <v>13</v>
      </c>
      <c r="K48" s="26">
        <f>RE!X48</f>
        <v>13</v>
      </c>
      <c r="L48" s="26">
        <f>NERC!X48</f>
        <v>13</v>
      </c>
      <c r="M48" s="24">
        <f t="shared" si="4"/>
        <v>13</v>
      </c>
      <c r="N48" s="25">
        <f t="shared" si="3"/>
        <v>0</v>
      </c>
    </row>
    <row r="49" spans="1:14" ht="15" customHeight="1" x14ac:dyDescent="0.35">
      <c r="A49" s="38" t="s">
        <v>52</v>
      </c>
      <c r="B49" s="38" t="s">
        <v>35</v>
      </c>
      <c r="C49" s="8">
        <f>OC!W49</f>
        <v>4</v>
      </c>
      <c r="D49" s="8">
        <f>PC!W49</f>
        <v>4</v>
      </c>
      <c r="E49" s="8">
        <f>RE!W49</f>
        <v>4</v>
      </c>
      <c r="F49" s="8">
        <f>NERC!W49</f>
        <v>4</v>
      </c>
      <c r="G49" s="24">
        <f t="shared" si="5"/>
        <v>4</v>
      </c>
      <c r="H49" s="25">
        <f t="shared" si="2"/>
        <v>0</v>
      </c>
      <c r="I49" s="26">
        <f>OC!X49</f>
        <v>13</v>
      </c>
      <c r="J49" s="26">
        <f>PC!X49</f>
        <v>13</v>
      </c>
      <c r="K49" s="26">
        <f>RE!X49</f>
        <v>13</v>
      </c>
      <c r="L49" s="26">
        <f>NERC!X49</f>
        <v>13</v>
      </c>
      <c r="M49" s="24">
        <f t="shared" si="4"/>
        <v>13</v>
      </c>
      <c r="N49" s="25">
        <f t="shared" si="3"/>
        <v>0</v>
      </c>
    </row>
    <row r="50" spans="1:14" ht="15" customHeight="1" x14ac:dyDescent="0.35">
      <c r="A50" s="38" t="s">
        <v>52</v>
      </c>
      <c r="B50" s="38" t="s">
        <v>37</v>
      </c>
      <c r="C50" s="8">
        <f>OC!W50</f>
        <v>3</v>
      </c>
      <c r="D50" s="8">
        <f>PC!W50</f>
        <v>4</v>
      </c>
      <c r="E50" s="8">
        <f>RE!W50</f>
        <v>4</v>
      </c>
      <c r="F50" s="8">
        <f>NERC!W50</f>
        <v>4</v>
      </c>
      <c r="G50" s="24">
        <f t="shared" si="5"/>
        <v>3.75</v>
      </c>
      <c r="H50" s="25">
        <f t="shared" si="2"/>
        <v>1</v>
      </c>
      <c r="I50" s="26">
        <f>OC!X50</f>
        <v>13</v>
      </c>
      <c r="J50" s="26">
        <f>PC!X50</f>
        <v>13</v>
      </c>
      <c r="K50" s="26">
        <f>RE!X50</f>
        <v>13</v>
      </c>
      <c r="L50" s="26">
        <f>NERC!X50</f>
        <v>12</v>
      </c>
      <c r="M50" s="24">
        <f t="shared" si="4"/>
        <v>12.75</v>
      </c>
      <c r="N50" s="25">
        <f t="shared" si="3"/>
        <v>1</v>
      </c>
    </row>
    <row r="51" spans="1:14" ht="15" customHeight="1" x14ac:dyDescent="0.35">
      <c r="A51" s="38" t="s">
        <v>52</v>
      </c>
      <c r="B51" s="38" t="s">
        <v>53</v>
      </c>
      <c r="C51" s="8">
        <f>OC!W51</f>
        <v>4</v>
      </c>
      <c r="D51" s="8">
        <f>PC!W51</f>
        <v>4</v>
      </c>
      <c r="E51" s="8">
        <f>RE!W51</f>
        <v>3</v>
      </c>
      <c r="F51" s="8">
        <f>NERC!W51</f>
        <v>4</v>
      </c>
      <c r="G51" s="24">
        <f t="shared" si="5"/>
        <v>3.75</v>
      </c>
      <c r="H51" s="25">
        <f t="shared" si="2"/>
        <v>1</v>
      </c>
      <c r="I51" s="26">
        <f>OC!X51</f>
        <v>11</v>
      </c>
      <c r="J51" s="26">
        <f>PC!X51</f>
        <v>13</v>
      </c>
      <c r="K51" s="26">
        <f>RE!X51</f>
        <v>11</v>
      </c>
      <c r="L51" s="26">
        <f>NERC!X51</f>
        <v>13</v>
      </c>
      <c r="M51" s="24">
        <f t="shared" si="4"/>
        <v>12</v>
      </c>
      <c r="N51" s="25">
        <f t="shared" si="3"/>
        <v>2</v>
      </c>
    </row>
    <row r="52" spans="1:14" ht="15" customHeight="1" x14ac:dyDescent="0.35">
      <c r="A52" s="38" t="s">
        <v>52</v>
      </c>
      <c r="B52" s="38" t="s">
        <v>54</v>
      </c>
      <c r="C52" s="8">
        <f>OC!W52</f>
        <v>4</v>
      </c>
      <c r="D52" s="8">
        <f>PC!W52</f>
        <v>4</v>
      </c>
      <c r="E52" s="8">
        <f>RE!W52</f>
        <v>3</v>
      </c>
      <c r="F52" s="8">
        <f>NERC!W52</f>
        <v>4</v>
      </c>
      <c r="G52" s="24">
        <f t="shared" si="5"/>
        <v>3.75</v>
      </c>
      <c r="H52" s="25">
        <f t="shared" si="2"/>
        <v>1</v>
      </c>
      <c r="I52" s="26">
        <f>OC!X52</f>
        <v>11</v>
      </c>
      <c r="J52" s="26">
        <f>PC!X52</f>
        <v>13</v>
      </c>
      <c r="K52" s="26">
        <f>RE!X52</f>
        <v>11</v>
      </c>
      <c r="L52" s="26">
        <f>NERC!X52</f>
        <v>13</v>
      </c>
      <c r="M52" s="24">
        <f t="shared" si="4"/>
        <v>12</v>
      </c>
      <c r="N52" s="25">
        <f t="shared" si="3"/>
        <v>2</v>
      </c>
    </row>
    <row r="53" spans="1:14" ht="15" customHeight="1" x14ac:dyDescent="0.35">
      <c r="A53" s="38" t="s">
        <v>52</v>
      </c>
      <c r="B53" s="38" t="s">
        <v>55</v>
      </c>
      <c r="C53" s="8">
        <f>OC!W53</f>
        <v>4</v>
      </c>
      <c r="D53" s="8">
        <f>PC!W53</f>
        <v>4</v>
      </c>
      <c r="E53" s="8">
        <f>RE!W53</f>
        <v>4</v>
      </c>
      <c r="F53" s="8">
        <f>NERC!W53</f>
        <v>4</v>
      </c>
      <c r="G53" s="24">
        <f t="shared" si="5"/>
        <v>4</v>
      </c>
      <c r="H53" s="25">
        <f t="shared" si="2"/>
        <v>0</v>
      </c>
      <c r="I53" s="26">
        <f>OC!X53</f>
        <v>13</v>
      </c>
      <c r="J53" s="26">
        <f>PC!X53</f>
        <v>13</v>
      </c>
      <c r="K53" s="26">
        <f>RE!X53</f>
        <v>13</v>
      </c>
      <c r="L53" s="26">
        <f>NERC!X53</f>
        <v>13</v>
      </c>
      <c r="M53" s="24">
        <f t="shared" si="4"/>
        <v>13</v>
      </c>
      <c r="N53" s="25">
        <f t="shared" si="3"/>
        <v>0</v>
      </c>
    </row>
    <row r="54" spans="1:14" ht="15" customHeight="1" x14ac:dyDescent="0.35">
      <c r="A54" s="38" t="s">
        <v>52</v>
      </c>
      <c r="B54" s="38" t="s">
        <v>56</v>
      </c>
      <c r="C54" s="8">
        <f>OC!W54</f>
        <v>4</v>
      </c>
      <c r="D54" s="8">
        <f>PC!W54</f>
        <v>3</v>
      </c>
      <c r="E54" s="8">
        <f>RE!W54</f>
        <v>4</v>
      </c>
      <c r="F54" s="8">
        <f>NERC!W54</f>
        <v>4</v>
      </c>
      <c r="G54" s="24">
        <f t="shared" si="5"/>
        <v>3.75</v>
      </c>
      <c r="H54" s="25">
        <f t="shared" si="2"/>
        <v>1</v>
      </c>
      <c r="I54" s="26">
        <f>OC!X54</f>
        <v>13</v>
      </c>
      <c r="J54" s="26">
        <f>PC!X54</f>
        <v>13</v>
      </c>
      <c r="K54" s="26">
        <f>RE!X54</f>
        <v>12</v>
      </c>
      <c r="L54" s="26">
        <f>NERC!X54</f>
        <v>13</v>
      </c>
      <c r="M54" s="24">
        <f t="shared" si="4"/>
        <v>12.75</v>
      </c>
      <c r="N54" s="25">
        <f t="shared" si="3"/>
        <v>1</v>
      </c>
    </row>
    <row r="55" spans="1:14" ht="15" customHeight="1" x14ac:dyDescent="0.35">
      <c r="A55" s="38" t="s">
        <v>52</v>
      </c>
      <c r="B55" s="38" t="s">
        <v>57</v>
      </c>
      <c r="C55" s="8">
        <f>OC!W55</f>
        <v>3</v>
      </c>
      <c r="D55" s="8">
        <f>PC!W55</f>
        <v>4</v>
      </c>
      <c r="E55" s="8">
        <f>RE!W55</f>
        <v>4</v>
      </c>
      <c r="F55" s="8">
        <f>NERC!W55</f>
        <v>4</v>
      </c>
      <c r="G55" s="24">
        <f t="shared" si="5"/>
        <v>3.75</v>
      </c>
      <c r="H55" s="25">
        <f t="shared" si="2"/>
        <v>1</v>
      </c>
      <c r="I55" s="26">
        <f>OC!X55</f>
        <v>12</v>
      </c>
      <c r="J55" s="26">
        <f>PC!X55</f>
        <v>13</v>
      </c>
      <c r="K55" s="26">
        <f>RE!X55</f>
        <v>12</v>
      </c>
      <c r="L55" s="26">
        <f>NERC!X55</f>
        <v>13</v>
      </c>
      <c r="M55" s="24">
        <f t="shared" si="4"/>
        <v>12.5</v>
      </c>
      <c r="N55" s="25">
        <f t="shared" si="3"/>
        <v>1</v>
      </c>
    </row>
    <row r="56" spans="1:14" ht="15" customHeight="1" x14ac:dyDescent="0.35">
      <c r="A56" s="39" t="s">
        <v>52</v>
      </c>
      <c r="B56" s="39" t="s">
        <v>58</v>
      </c>
      <c r="C56" s="8">
        <f>OC!W56</f>
        <v>4</v>
      </c>
      <c r="D56" s="8">
        <f>PC!W56</f>
        <v>4</v>
      </c>
      <c r="E56" s="8">
        <f>RE!W56</f>
        <v>4</v>
      </c>
      <c r="F56" s="8">
        <f>NERC!W56</f>
        <v>4</v>
      </c>
      <c r="G56" s="24">
        <f t="shared" si="5"/>
        <v>4</v>
      </c>
      <c r="H56" s="25">
        <f t="shared" si="2"/>
        <v>0</v>
      </c>
      <c r="I56" s="26">
        <f>OC!X56</f>
        <v>13</v>
      </c>
      <c r="J56" s="26">
        <f>PC!X56</f>
        <v>13</v>
      </c>
      <c r="K56" s="26">
        <f>RE!X56</f>
        <v>13</v>
      </c>
      <c r="L56" s="26">
        <f>NERC!X56</f>
        <v>13</v>
      </c>
      <c r="M56" s="24">
        <f t="shared" si="4"/>
        <v>13</v>
      </c>
      <c r="N56" s="25">
        <f t="shared" si="3"/>
        <v>0</v>
      </c>
    </row>
    <row r="57" spans="1:14" x14ac:dyDescent="0.35">
      <c r="A57" s="38" t="s">
        <v>52</v>
      </c>
      <c r="B57" s="38" t="s">
        <v>59</v>
      </c>
      <c r="C57" s="8">
        <f>OC!W57</f>
        <v>4</v>
      </c>
      <c r="D57" s="8">
        <f>PC!W57</f>
        <v>4</v>
      </c>
      <c r="E57" s="8">
        <f>RE!W57</f>
        <v>3</v>
      </c>
      <c r="F57" s="8">
        <f>NERC!W57</f>
        <v>4</v>
      </c>
      <c r="G57" s="24">
        <f t="shared" ref="G57:G77" si="6">AVERAGE(C57:F57)</f>
        <v>3.75</v>
      </c>
      <c r="H57" s="25">
        <f t="shared" si="2"/>
        <v>1</v>
      </c>
      <c r="I57" s="26">
        <f>OC!X57</f>
        <v>11</v>
      </c>
      <c r="J57" s="26">
        <f>PC!X57</f>
        <v>13</v>
      </c>
      <c r="K57" s="26">
        <f>RE!X57</f>
        <v>11</v>
      </c>
      <c r="L57" s="26">
        <f>NERC!X57</f>
        <v>13</v>
      </c>
      <c r="M57" s="24">
        <f t="shared" ref="M57:M77" si="7">AVERAGE(I57:L57)</f>
        <v>12</v>
      </c>
      <c r="N57" s="25">
        <f t="shared" si="3"/>
        <v>2</v>
      </c>
    </row>
    <row r="58" spans="1:14" x14ac:dyDescent="0.35">
      <c r="A58" s="38" t="s">
        <v>52</v>
      </c>
      <c r="B58" s="38" t="s">
        <v>60</v>
      </c>
      <c r="C58" s="8">
        <f>OC!W58</f>
        <v>4</v>
      </c>
      <c r="D58" s="8">
        <f>PC!W58</f>
        <v>4</v>
      </c>
      <c r="E58" s="8">
        <f>RE!W58</f>
        <v>3</v>
      </c>
      <c r="F58" s="8">
        <f>NERC!W58</f>
        <v>4</v>
      </c>
      <c r="G58" s="24">
        <f t="shared" si="6"/>
        <v>3.75</v>
      </c>
      <c r="H58" s="25">
        <f t="shared" si="2"/>
        <v>1</v>
      </c>
      <c r="I58" s="26">
        <f>OC!X58</f>
        <v>13</v>
      </c>
      <c r="J58" s="26">
        <f>PC!X58</f>
        <v>13</v>
      </c>
      <c r="K58" s="26">
        <f>RE!X58</f>
        <v>13</v>
      </c>
      <c r="L58" s="26">
        <f>NERC!X58</f>
        <v>13</v>
      </c>
      <c r="M58" s="24">
        <f t="shared" si="7"/>
        <v>13</v>
      </c>
      <c r="N58" s="25">
        <f t="shared" si="3"/>
        <v>0</v>
      </c>
    </row>
    <row r="59" spans="1:14" x14ac:dyDescent="0.35">
      <c r="A59" s="39" t="s">
        <v>52</v>
      </c>
      <c r="B59" s="39" t="s">
        <v>61</v>
      </c>
      <c r="C59" s="8">
        <f>OC!W59</f>
        <v>4</v>
      </c>
      <c r="D59" s="8">
        <f>PC!W59</f>
        <v>4</v>
      </c>
      <c r="E59" s="8">
        <f>RE!W59</f>
        <v>4</v>
      </c>
      <c r="F59" s="8">
        <f>NERC!W59</f>
        <v>4</v>
      </c>
      <c r="G59" s="24">
        <f t="shared" si="6"/>
        <v>4</v>
      </c>
      <c r="H59" s="25">
        <f t="shared" si="2"/>
        <v>0</v>
      </c>
      <c r="I59" s="26">
        <f>OC!X59</f>
        <v>13</v>
      </c>
      <c r="J59" s="26">
        <f>PC!X59</f>
        <v>13</v>
      </c>
      <c r="K59" s="26">
        <f>RE!X59</f>
        <v>13</v>
      </c>
      <c r="L59" s="26">
        <f>NERC!X59</f>
        <v>13</v>
      </c>
      <c r="M59" s="24">
        <f t="shared" si="7"/>
        <v>13</v>
      </c>
      <c r="N59" s="25">
        <f t="shared" si="3"/>
        <v>0</v>
      </c>
    </row>
    <row r="60" spans="1:14" x14ac:dyDescent="0.35">
      <c r="A60" s="38" t="s">
        <v>52</v>
      </c>
      <c r="B60" s="38" t="s">
        <v>62</v>
      </c>
      <c r="C60" s="8">
        <f>OC!W60</f>
        <v>4</v>
      </c>
      <c r="D60" s="8">
        <f>PC!W60</f>
        <v>4</v>
      </c>
      <c r="E60" s="8">
        <f>RE!W60</f>
        <v>3</v>
      </c>
      <c r="F60" s="8">
        <f>NERC!W60</f>
        <v>4</v>
      </c>
      <c r="G60" s="24">
        <f t="shared" si="6"/>
        <v>3.75</v>
      </c>
      <c r="H60" s="25">
        <f t="shared" si="2"/>
        <v>1</v>
      </c>
      <c r="I60" s="26">
        <f>OC!X60</f>
        <v>12</v>
      </c>
      <c r="J60" s="26">
        <f>PC!X60</f>
        <v>13</v>
      </c>
      <c r="K60" s="26">
        <f>RE!X60</f>
        <v>11</v>
      </c>
      <c r="L60" s="26">
        <f>NERC!X60</f>
        <v>13</v>
      </c>
      <c r="M60" s="24">
        <f t="shared" si="7"/>
        <v>12.25</v>
      </c>
      <c r="N60" s="25">
        <f t="shared" si="3"/>
        <v>2</v>
      </c>
    </row>
    <row r="61" spans="1:14" x14ac:dyDescent="0.35">
      <c r="A61" s="38" t="s">
        <v>52</v>
      </c>
      <c r="B61" s="38" t="s">
        <v>63</v>
      </c>
      <c r="C61" s="8">
        <f>OC!W61</f>
        <v>4</v>
      </c>
      <c r="D61" s="8">
        <f>PC!W61</f>
        <v>4</v>
      </c>
      <c r="E61" s="8">
        <f>RE!W61</f>
        <v>3</v>
      </c>
      <c r="F61" s="8">
        <f>NERC!W61</f>
        <v>4</v>
      </c>
      <c r="G61" s="24">
        <f t="shared" si="6"/>
        <v>3.75</v>
      </c>
      <c r="H61" s="25">
        <f t="shared" si="2"/>
        <v>1</v>
      </c>
      <c r="I61" s="26">
        <f>OC!X61</f>
        <v>13</v>
      </c>
      <c r="J61" s="26">
        <f>PC!X61</f>
        <v>13</v>
      </c>
      <c r="K61" s="26">
        <f>RE!X61</f>
        <v>13</v>
      </c>
      <c r="L61" s="26">
        <f>NERC!X61</f>
        <v>13</v>
      </c>
      <c r="M61" s="24">
        <f t="shared" si="7"/>
        <v>13</v>
      </c>
      <c r="N61" s="25">
        <f t="shared" si="3"/>
        <v>0</v>
      </c>
    </row>
    <row r="62" spans="1:14" x14ac:dyDescent="0.35">
      <c r="A62" s="40" t="s">
        <v>64</v>
      </c>
      <c r="B62" s="40" t="s">
        <v>15</v>
      </c>
      <c r="C62" s="8">
        <f>OC!W62</f>
        <v>4</v>
      </c>
      <c r="D62" s="8">
        <f>PC!W62</f>
        <v>4</v>
      </c>
      <c r="E62" s="8">
        <f>RE!W62</f>
        <v>4</v>
      </c>
      <c r="F62" s="8">
        <f>NERC!W62</f>
        <v>4</v>
      </c>
      <c r="G62" s="24">
        <f t="shared" si="6"/>
        <v>4</v>
      </c>
      <c r="H62" s="25">
        <f t="shared" si="2"/>
        <v>0</v>
      </c>
      <c r="I62" s="26">
        <f>OC!X62</f>
        <v>13</v>
      </c>
      <c r="J62" s="26">
        <f>PC!X62</f>
        <v>13</v>
      </c>
      <c r="K62" s="26">
        <f>RE!X62</f>
        <v>13</v>
      </c>
      <c r="L62" s="26">
        <f>NERC!X62</f>
        <v>13</v>
      </c>
      <c r="M62" s="24">
        <f t="shared" si="7"/>
        <v>13</v>
      </c>
      <c r="N62" s="25">
        <f t="shared" si="3"/>
        <v>0</v>
      </c>
    </row>
    <row r="63" spans="1:14" x14ac:dyDescent="0.35">
      <c r="A63" s="40" t="s">
        <v>64</v>
      </c>
      <c r="B63" s="40" t="s">
        <v>16</v>
      </c>
      <c r="C63" s="8">
        <f>OC!W63</f>
        <v>4</v>
      </c>
      <c r="D63" s="8">
        <f>PC!W63</f>
        <v>4</v>
      </c>
      <c r="E63" s="8">
        <f>RE!W63</f>
        <v>4</v>
      </c>
      <c r="F63" s="8">
        <f>NERC!W63</f>
        <v>4</v>
      </c>
      <c r="G63" s="24">
        <f t="shared" si="6"/>
        <v>4</v>
      </c>
      <c r="H63" s="25">
        <f t="shared" si="2"/>
        <v>0</v>
      </c>
      <c r="I63" s="26">
        <f>OC!X63</f>
        <v>13</v>
      </c>
      <c r="J63" s="26">
        <f>PC!X63</f>
        <v>13</v>
      </c>
      <c r="K63" s="26">
        <f>RE!X63</f>
        <v>13</v>
      </c>
      <c r="L63" s="26">
        <f>NERC!X63</f>
        <v>13</v>
      </c>
      <c r="M63" s="24">
        <f t="shared" si="7"/>
        <v>13</v>
      </c>
      <c r="N63" s="25">
        <f t="shared" si="3"/>
        <v>0</v>
      </c>
    </row>
    <row r="64" spans="1:14" x14ac:dyDescent="0.35">
      <c r="A64" s="40" t="s">
        <v>64</v>
      </c>
      <c r="B64" s="40" t="s">
        <v>17</v>
      </c>
      <c r="C64" s="8">
        <f>OC!W64</f>
        <v>3</v>
      </c>
      <c r="D64" s="8">
        <f>PC!W64</f>
        <v>4</v>
      </c>
      <c r="E64" s="8">
        <f>RE!W64</f>
        <v>3</v>
      </c>
      <c r="F64" s="8">
        <f>NERC!W64</f>
        <v>4</v>
      </c>
      <c r="G64" s="24">
        <f t="shared" si="6"/>
        <v>3.5</v>
      </c>
      <c r="H64" s="25">
        <f t="shared" si="2"/>
        <v>1</v>
      </c>
      <c r="I64" s="26">
        <f>OC!X64</f>
        <v>13</v>
      </c>
      <c r="J64" s="26">
        <f>PC!X64</f>
        <v>13</v>
      </c>
      <c r="K64" s="26">
        <f>RE!X64</f>
        <v>13</v>
      </c>
      <c r="L64" s="26">
        <f>NERC!X64</f>
        <v>13</v>
      </c>
      <c r="M64" s="24">
        <f t="shared" si="7"/>
        <v>13</v>
      </c>
      <c r="N64" s="25">
        <f t="shared" si="3"/>
        <v>0</v>
      </c>
    </row>
    <row r="65" spans="1:14" x14ac:dyDescent="0.35">
      <c r="A65" s="40" t="s">
        <v>64</v>
      </c>
      <c r="B65" s="40" t="s">
        <v>18</v>
      </c>
      <c r="C65" s="8">
        <f>OC!W65</f>
        <v>4</v>
      </c>
      <c r="D65" s="8">
        <f>PC!W65</f>
        <v>4</v>
      </c>
      <c r="E65" s="8">
        <f>RE!W65</f>
        <v>3</v>
      </c>
      <c r="F65" s="8">
        <f>NERC!W65</f>
        <v>4</v>
      </c>
      <c r="G65" s="24">
        <f t="shared" si="6"/>
        <v>3.75</v>
      </c>
      <c r="H65" s="25">
        <f t="shared" si="2"/>
        <v>1</v>
      </c>
      <c r="I65" s="26">
        <f>OC!X65</f>
        <v>13</v>
      </c>
      <c r="J65" s="26">
        <f>PC!X65</f>
        <v>13</v>
      </c>
      <c r="K65" s="26">
        <f>RE!X65</f>
        <v>12</v>
      </c>
      <c r="L65" s="26">
        <f>NERC!X65</f>
        <v>13</v>
      </c>
      <c r="M65" s="24">
        <f t="shared" si="7"/>
        <v>12.75</v>
      </c>
      <c r="N65" s="25">
        <f t="shared" si="3"/>
        <v>1</v>
      </c>
    </row>
    <row r="66" spans="1:14" x14ac:dyDescent="0.35">
      <c r="A66" s="40" t="s">
        <v>64</v>
      </c>
      <c r="B66" s="40" t="s">
        <v>19</v>
      </c>
      <c r="C66" s="8">
        <f>OC!W66</f>
        <v>4</v>
      </c>
      <c r="D66" s="8">
        <f>PC!W66</f>
        <v>4</v>
      </c>
      <c r="E66" s="8">
        <f>RE!W66</f>
        <v>3</v>
      </c>
      <c r="F66" s="8">
        <f>NERC!W66</f>
        <v>3</v>
      </c>
      <c r="G66" s="24">
        <f t="shared" si="6"/>
        <v>3.5</v>
      </c>
      <c r="H66" s="25">
        <f t="shared" si="2"/>
        <v>1</v>
      </c>
      <c r="I66" s="26">
        <f>OC!X66</f>
        <v>13</v>
      </c>
      <c r="J66" s="26">
        <f>PC!X66</f>
        <v>13</v>
      </c>
      <c r="K66" s="26">
        <f>RE!X66</f>
        <v>13</v>
      </c>
      <c r="L66" s="26">
        <f>NERC!X66</f>
        <v>13</v>
      </c>
      <c r="M66" s="24">
        <f t="shared" si="7"/>
        <v>13</v>
      </c>
      <c r="N66" s="25">
        <f t="shared" si="3"/>
        <v>0</v>
      </c>
    </row>
    <row r="67" spans="1:14" x14ac:dyDescent="0.35">
      <c r="A67" s="40" t="s">
        <v>64</v>
      </c>
      <c r="B67" s="40" t="s">
        <v>20</v>
      </c>
      <c r="C67" s="8">
        <f>OC!W67</f>
        <v>3</v>
      </c>
      <c r="D67" s="8">
        <f>PC!W67</f>
        <v>4</v>
      </c>
      <c r="E67" s="8">
        <f>RE!W67</f>
        <v>3</v>
      </c>
      <c r="F67" s="8">
        <f>NERC!W67</f>
        <v>3</v>
      </c>
      <c r="G67" s="24">
        <f t="shared" si="6"/>
        <v>3.25</v>
      </c>
      <c r="H67" s="25">
        <f t="shared" si="2"/>
        <v>1</v>
      </c>
      <c r="I67" s="26">
        <f>OC!X67</f>
        <v>11</v>
      </c>
      <c r="J67" s="26">
        <f>PC!X67</f>
        <v>13</v>
      </c>
      <c r="K67" s="26">
        <f>RE!X67</f>
        <v>13</v>
      </c>
      <c r="L67" s="26">
        <f>NERC!X67</f>
        <v>13</v>
      </c>
      <c r="M67" s="24">
        <f t="shared" si="7"/>
        <v>12.5</v>
      </c>
      <c r="N67" s="25">
        <f t="shared" si="3"/>
        <v>2</v>
      </c>
    </row>
    <row r="68" spans="1:14" x14ac:dyDescent="0.35">
      <c r="A68" s="40" t="s">
        <v>64</v>
      </c>
      <c r="B68" s="40" t="s">
        <v>21</v>
      </c>
      <c r="C68" s="8">
        <f>OC!W68</f>
        <v>3</v>
      </c>
      <c r="D68" s="8">
        <f>PC!W68</f>
        <v>4</v>
      </c>
      <c r="E68" s="8">
        <f>RE!W68</f>
        <v>3</v>
      </c>
      <c r="F68" s="8">
        <f>NERC!W68</f>
        <v>3</v>
      </c>
      <c r="G68" s="24">
        <f t="shared" si="6"/>
        <v>3.25</v>
      </c>
      <c r="H68" s="25">
        <f t="shared" si="2"/>
        <v>1</v>
      </c>
      <c r="I68" s="26">
        <f>OC!X68</f>
        <v>11</v>
      </c>
      <c r="J68" s="26">
        <f>PC!X68</f>
        <v>13</v>
      </c>
      <c r="K68" s="26">
        <f>RE!X68</f>
        <v>13</v>
      </c>
      <c r="L68" s="26">
        <f>NERC!X68</f>
        <v>13</v>
      </c>
      <c r="M68" s="24">
        <f t="shared" si="7"/>
        <v>12.5</v>
      </c>
      <c r="N68" s="25">
        <f t="shared" si="3"/>
        <v>2</v>
      </c>
    </row>
    <row r="69" spans="1:14" x14ac:dyDescent="0.35">
      <c r="A69" s="38" t="s">
        <v>65</v>
      </c>
      <c r="B69" s="38" t="s">
        <v>15</v>
      </c>
      <c r="C69" s="8">
        <f>OC!W69</f>
        <v>4</v>
      </c>
      <c r="D69" s="8">
        <f>PC!W69</f>
        <v>4</v>
      </c>
      <c r="E69" s="8">
        <f>RE!W69</f>
        <v>4</v>
      </c>
      <c r="F69" s="8">
        <f>NERC!W69</f>
        <v>4</v>
      </c>
      <c r="G69" s="24">
        <f t="shared" si="6"/>
        <v>4</v>
      </c>
      <c r="H69" s="25">
        <f t="shared" ref="H69:H77" si="8">(MAX(C69:F69)-MIN(C69:F69))</f>
        <v>0</v>
      </c>
      <c r="I69" s="26">
        <f>OC!X69</f>
        <v>9</v>
      </c>
      <c r="J69" s="26">
        <f>PC!X69</f>
        <v>11</v>
      </c>
      <c r="K69" s="26">
        <f>RE!X69</f>
        <v>11</v>
      </c>
      <c r="L69" s="26">
        <f>NERC!X69</f>
        <v>11</v>
      </c>
      <c r="M69" s="24">
        <f t="shared" si="7"/>
        <v>10.5</v>
      </c>
      <c r="N69" s="25">
        <f t="shared" ref="N69:N77" si="9">(MAX(I69:L69)-MIN(I69:L69))</f>
        <v>2</v>
      </c>
    </row>
    <row r="70" spans="1:14" x14ac:dyDescent="0.35">
      <c r="A70" s="38" t="s">
        <v>65</v>
      </c>
      <c r="B70" s="38" t="s">
        <v>16</v>
      </c>
      <c r="C70" s="8">
        <f>OC!W70</f>
        <v>4</v>
      </c>
      <c r="D70" s="8">
        <f>PC!W70</f>
        <v>4</v>
      </c>
      <c r="E70" s="8">
        <f>RE!W70</f>
        <v>4</v>
      </c>
      <c r="F70" s="8">
        <f>NERC!W70</f>
        <v>4</v>
      </c>
      <c r="G70" s="24">
        <f t="shared" si="6"/>
        <v>4</v>
      </c>
      <c r="H70" s="25">
        <f t="shared" si="8"/>
        <v>0</v>
      </c>
      <c r="I70" s="26">
        <f>OC!X70</f>
        <v>9</v>
      </c>
      <c r="J70" s="26">
        <f>PC!X70</f>
        <v>11</v>
      </c>
      <c r="K70" s="26">
        <f>RE!X70</f>
        <v>11</v>
      </c>
      <c r="L70" s="26">
        <f>NERC!X70</f>
        <v>11</v>
      </c>
      <c r="M70" s="24">
        <f t="shared" si="7"/>
        <v>10.5</v>
      </c>
      <c r="N70" s="25">
        <f t="shared" si="9"/>
        <v>2</v>
      </c>
    </row>
    <row r="71" spans="1:14" x14ac:dyDescent="0.35">
      <c r="A71" s="38" t="s">
        <v>65</v>
      </c>
      <c r="B71" s="38" t="s">
        <v>17</v>
      </c>
      <c r="C71" s="8">
        <f>OC!W71</f>
        <v>4</v>
      </c>
      <c r="D71" s="8">
        <f>PC!W71</f>
        <v>4</v>
      </c>
      <c r="E71" s="8">
        <f>RE!W71</f>
        <v>3</v>
      </c>
      <c r="F71" s="8">
        <f>NERC!W71</f>
        <v>4</v>
      </c>
      <c r="G71" s="24">
        <f t="shared" si="6"/>
        <v>3.75</v>
      </c>
      <c r="H71" s="25">
        <f t="shared" si="8"/>
        <v>1</v>
      </c>
      <c r="I71" s="26">
        <f>OC!X71</f>
        <v>13</v>
      </c>
      <c r="J71" s="26">
        <f>PC!X71</f>
        <v>13</v>
      </c>
      <c r="K71" s="26">
        <f>RE!X71</f>
        <v>13</v>
      </c>
      <c r="L71" s="26">
        <f>NERC!X71</f>
        <v>13</v>
      </c>
      <c r="M71" s="24">
        <f t="shared" si="7"/>
        <v>13</v>
      </c>
      <c r="N71" s="25">
        <f t="shared" si="9"/>
        <v>0</v>
      </c>
    </row>
    <row r="72" spans="1:14" x14ac:dyDescent="0.35">
      <c r="A72" s="38" t="s">
        <v>65</v>
      </c>
      <c r="B72" s="38" t="s">
        <v>18</v>
      </c>
      <c r="C72" s="8">
        <f>OC!W72</f>
        <v>4</v>
      </c>
      <c r="D72" s="8">
        <f>PC!W72</f>
        <v>4</v>
      </c>
      <c r="E72" s="8">
        <f>RE!W72</f>
        <v>3</v>
      </c>
      <c r="F72" s="8">
        <f>NERC!W72</f>
        <v>4</v>
      </c>
      <c r="G72" s="24">
        <f t="shared" si="6"/>
        <v>3.75</v>
      </c>
      <c r="H72" s="25">
        <f t="shared" si="8"/>
        <v>1</v>
      </c>
      <c r="I72" s="26">
        <f>OC!X72</f>
        <v>13</v>
      </c>
      <c r="J72" s="26">
        <f>PC!X72</f>
        <v>13</v>
      </c>
      <c r="K72" s="26">
        <f>RE!X72</f>
        <v>13</v>
      </c>
      <c r="L72" s="26">
        <f>NERC!X72</f>
        <v>13</v>
      </c>
      <c r="M72" s="24">
        <f t="shared" si="7"/>
        <v>13</v>
      </c>
      <c r="N72" s="25">
        <f t="shared" si="9"/>
        <v>0</v>
      </c>
    </row>
    <row r="73" spans="1:14" x14ac:dyDescent="0.35">
      <c r="A73" s="38" t="s">
        <v>65</v>
      </c>
      <c r="B73" s="38" t="s">
        <v>19</v>
      </c>
      <c r="C73" s="8">
        <f>OC!W73</f>
        <v>4</v>
      </c>
      <c r="D73" s="8">
        <f>PC!W73</f>
        <v>4</v>
      </c>
      <c r="E73" s="8">
        <f>RE!W73</f>
        <v>4</v>
      </c>
      <c r="F73" s="8">
        <f>NERC!W73</f>
        <v>4</v>
      </c>
      <c r="G73" s="24">
        <f t="shared" si="6"/>
        <v>4</v>
      </c>
      <c r="H73" s="25">
        <f t="shared" si="8"/>
        <v>0</v>
      </c>
      <c r="I73" s="26">
        <f>OC!X73</f>
        <v>12</v>
      </c>
      <c r="J73" s="26">
        <f>PC!X73</f>
        <v>13</v>
      </c>
      <c r="K73" s="26">
        <f>RE!X73</f>
        <v>13</v>
      </c>
      <c r="L73" s="26">
        <f>NERC!X73</f>
        <v>11</v>
      </c>
      <c r="M73" s="24">
        <f t="shared" si="7"/>
        <v>12.25</v>
      </c>
      <c r="N73" s="25">
        <f t="shared" si="9"/>
        <v>2</v>
      </c>
    </row>
    <row r="74" spans="1:14" x14ac:dyDescent="0.35">
      <c r="A74" s="38" t="s">
        <v>66</v>
      </c>
      <c r="B74" s="38" t="s">
        <v>15</v>
      </c>
      <c r="C74" s="8">
        <f>OC!W74</f>
        <v>4</v>
      </c>
      <c r="D74" s="8">
        <f>PC!W74</f>
        <v>4</v>
      </c>
      <c r="E74" s="8">
        <f>RE!W74</f>
        <v>4</v>
      </c>
      <c r="F74" s="8">
        <f>NERC!W74</f>
        <v>4</v>
      </c>
      <c r="G74" s="24">
        <f t="shared" si="6"/>
        <v>4</v>
      </c>
      <c r="H74" s="25">
        <f t="shared" si="8"/>
        <v>0</v>
      </c>
      <c r="I74" s="26">
        <f>OC!X74</f>
        <v>10</v>
      </c>
      <c r="J74" s="26">
        <f>PC!X74</f>
        <v>12</v>
      </c>
      <c r="K74" s="26">
        <f>RE!X74</f>
        <v>11</v>
      </c>
      <c r="L74" s="26">
        <f>NERC!X74</f>
        <v>12</v>
      </c>
      <c r="M74" s="24">
        <f t="shared" si="7"/>
        <v>11.25</v>
      </c>
      <c r="N74" s="25">
        <f t="shared" si="9"/>
        <v>2</v>
      </c>
    </row>
    <row r="75" spans="1:14" x14ac:dyDescent="0.35">
      <c r="A75" s="38" t="s">
        <v>66</v>
      </c>
      <c r="B75" s="38" t="s">
        <v>16</v>
      </c>
      <c r="C75" s="8">
        <f>OC!W75</f>
        <v>4</v>
      </c>
      <c r="D75" s="8">
        <f>PC!W75</f>
        <v>4</v>
      </c>
      <c r="E75" s="8">
        <f>RE!W75</f>
        <v>4</v>
      </c>
      <c r="F75" s="8">
        <f>NERC!W75</f>
        <v>4</v>
      </c>
      <c r="G75" s="24">
        <f t="shared" si="6"/>
        <v>4</v>
      </c>
      <c r="H75" s="25">
        <f t="shared" si="8"/>
        <v>0</v>
      </c>
      <c r="I75" s="26">
        <f>OC!X75</f>
        <v>10</v>
      </c>
      <c r="J75" s="26">
        <f>PC!X75</f>
        <v>12</v>
      </c>
      <c r="K75" s="26">
        <f>RE!X75</f>
        <v>11</v>
      </c>
      <c r="L75" s="26">
        <f>NERC!X75</f>
        <v>12</v>
      </c>
      <c r="M75" s="24">
        <f t="shared" si="7"/>
        <v>11.25</v>
      </c>
      <c r="N75" s="25">
        <f t="shared" si="9"/>
        <v>2</v>
      </c>
    </row>
    <row r="76" spans="1:14" x14ac:dyDescent="0.35">
      <c r="A76" s="38" t="s">
        <v>66</v>
      </c>
      <c r="B76" s="38" t="s">
        <v>17</v>
      </c>
      <c r="C76" s="8">
        <f>OC!W76</f>
        <v>4</v>
      </c>
      <c r="D76" s="8">
        <f>PC!W76</f>
        <v>4</v>
      </c>
      <c r="E76" s="8">
        <f>RE!W76</f>
        <v>4</v>
      </c>
      <c r="F76" s="8">
        <f>NERC!W76</f>
        <v>4</v>
      </c>
      <c r="G76" s="24">
        <f t="shared" si="6"/>
        <v>4</v>
      </c>
      <c r="H76" s="25">
        <f t="shared" si="8"/>
        <v>0</v>
      </c>
      <c r="I76" s="26">
        <f>OC!X76</f>
        <v>10</v>
      </c>
      <c r="J76" s="26">
        <f>PC!X76</f>
        <v>12</v>
      </c>
      <c r="K76" s="26">
        <f>RE!X76</f>
        <v>13</v>
      </c>
      <c r="L76" s="26">
        <f>NERC!X76</f>
        <v>12</v>
      </c>
      <c r="M76" s="24">
        <f t="shared" si="7"/>
        <v>11.75</v>
      </c>
      <c r="N76" s="25">
        <f t="shared" si="9"/>
        <v>3</v>
      </c>
    </row>
    <row r="77" spans="1:14" x14ac:dyDescent="0.35">
      <c r="A77" s="38" t="s">
        <v>66</v>
      </c>
      <c r="B77" s="38" t="s">
        <v>18</v>
      </c>
      <c r="C77" s="8">
        <f>OC!W77</f>
        <v>3</v>
      </c>
      <c r="D77" s="8">
        <f>PC!W77</f>
        <v>3</v>
      </c>
      <c r="E77" s="8">
        <f>RE!W77</f>
        <v>2</v>
      </c>
      <c r="F77" s="8">
        <f>NERC!W77</f>
        <v>3</v>
      </c>
      <c r="G77" s="24">
        <f t="shared" si="6"/>
        <v>2.75</v>
      </c>
      <c r="H77" s="25">
        <f t="shared" si="8"/>
        <v>1</v>
      </c>
      <c r="I77" s="26">
        <f>OC!X77</f>
        <v>13</v>
      </c>
      <c r="J77" s="26">
        <f>PC!X77</f>
        <v>13</v>
      </c>
      <c r="K77" s="26">
        <f>RE!X77</f>
        <v>11</v>
      </c>
      <c r="L77" s="26">
        <f>NERC!X77</f>
        <v>13</v>
      </c>
      <c r="M77" s="24">
        <f t="shared" si="7"/>
        <v>12.5</v>
      </c>
      <c r="N77" s="25">
        <f t="shared" si="9"/>
        <v>2</v>
      </c>
    </row>
  </sheetData>
  <sheetProtection sort="0" autoFilter="0"/>
  <autoFilter ref="A3:N56"/>
  <mergeCells count="4">
    <mergeCell ref="I2:N2"/>
    <mergeCell ref="C2:H2"/>
    <mergeCell ref="A2:B2"/>
    <mergeCell ref="A1:N1"/>
  </mergeCells>
  <conditionalFormatting sqref="I4:L77">
    <cfRule type="cellIs" dxfId="9" priority="14" operator="lessThan">
      <formula>10</formula>
    </cfRule>
    <cfRule type="cellIs" dxfId="8" priority="15" operator="lessThan">
      <formula>11</formula>
    </cfRule>
    <cfRule type="cellIs" dxfId="7" priority="16" operator="lessThan">
      <formula>12</formula>
    </cfRule>
    <cfRule type="cellIs" dxfId="6" priority="17" operator="lessThan">
      <formula>13</formula>
    </cfRule>
  </conditionalFormatting>
  <conditionalFormatting sqref="C1:F1048576">
    <cfRule type="colorScale" priority="12">
      <colorScale>
        <cfvo type="min"/>
        <cfvo type="percentile" val="50"/>
        <cfvo type="max"/>
        <color rgb="FFF8696B"/>
        <color rgb="FFFFEB84"/>
        <color rgb="FF63BE7B"/>
      </colorScale>
    </cfRule>
  </conditionalFormatting>
  <conditionalFormatting sqref="G1:G1048576">
    <cfRule type="colorScale" priority="8">
      <colorScale>
        <cfvo type="min"/>
        <cfvo type="percentile" val="50"/>
        <cfvo type="max"/>
        <color rgb="FFF8696B"/>
        <color rgb="FFFFEB84"/>
        <color rgb="FF63BE7B"/>
      </colorScale>
    </cfRule>
  </conditionalFormatting>
  <conditionalFormatting sqref="I1:L1048576">
    <cfRule type="colorScale" priority="6">
      <colorScale>
        <cfvo type="min"/>
        <cfvo type="percentile" val="50"/>
        <cfvo type="max"/>
        <color rgb="FFF8696B"/>
        <color rgb="FFFFEB84"/>
        <color rgb="FF63BE7B"/>
      </colorScale>
    </cfRule>
  </conditionalFormatting>
  <conditionalFormatting sqref="M1:M1048576">
    <cfRule type="colorScale" priority="5">
      <colorScale>
        <cfvo type="min"/>
        <cfvo type="percentile" val="50"/>
        <cfvo type="max"/>
        <color rgb="FFF8696B"/>
        <color rgb="FFFFEB84"/>
        <color rgb="FF63BE7B"/>
      </colorScale>
    </cfRule>
  </conditionalFormatting>
  <conditionalFormatting sqref="N1:N1048576">
    <cfRule type="colorScale" priority="2">
      <colorScale>
        <cfvo type="min"/>
        <cfvo type="percentile" val="50"/>
        <cfvo type="max"/>
        <color rgb="FF63BE7B"/>
        <color rgb="FFFFEB84"/>
        <color rgb="FFF8696B"/>
      </colorScale>
    </cfRule>
  </conditionalFormatting>
  <conditionalFormatting sqref="H1:H1048576">
    <cfRule type="colorScale" priority="1">
      <colorScale>
        <cfvo type="min"/>
        <cfvo type="num" val="2"/>
        <cfvo type="max"/>
        <color rgb="FF63BE7B"/>
        <color rgb="FFFFEB84"/>
        <color rgb="FFF8696B"/>
      </colorScale>
    </cfRule>
  </conditionalFormatting>
  <pageMargins left="0.25" right="0.25" top="0.75" bottom="0.75" header="0.3" footer="0.3"/>
  <pageSetup orientation="landscape" r:id="rId1"/>
  <headerFooter>
    <oddHeader>&amp;C&amp;"-,Bold"&amp;14&amp;F</oddHeader>
    <oddFooter>&amp;L&amp;D, &amp;T&amp;C&amp;A&amp;R&amp;P of &amp;N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I77"/>
  <sheetViews>
    <sheetView zoomScale="70" zoomScaleNormal="70" workbookViewId="0">
      <selection activeCell="C4" sqref="C4"/>
    </sheetView>
  </sheetViews>
  <sheetFormatPr defaultRowHeight="14.5" x14ac:dyDescent="0.35"/>
  <cols>
    <col min="1" max="1" width="13.453125" style="28" customWidth="1"/>
    <col min="2" max="2" width="8.1796875" style="28" customWidth="1"/>
    <col min="3" max="3" width="80.7265625" style="27" customWidth="1"/>
    <col min="4" max="4" width="20" style="74" customWidth="1"/>
    <col min="5" max="5" width="19.26953125" style="74" customWidth="1"/>
    <col min="6" max="6" width="120.453125" style="75" customWidth="1"/>
    <col min="7" max="7" width="15.7265625" style="28" customWidth="1"/>
    <col min="8" max="8" width="21.1796875" style="28" customWidth="1"/>
    <col min="9" max="9" width="55.26953125" style="28" customWidth="1"/>
  </cols>
  <sheetData>
    <row r="1" spans="1:9" x14ac:dyDescent="0.35">
      <c r="A1" s="32"/>
      <c r="B1" s="33"/>
      <c r="C1" s="34"/>
      <c r="D1" s="13"/>
      <c r="E1" s="71"/>
      <c r="F1" s="78"/>
      <c r="G1" s="83"/>
      <c r="H1" s="84"/>
    </row>
    <row r="2" spans="1:9" hidden="1" x14ac:dyDescent="0.35">
      <c r="A2" s="32"/>
      <c r="B2" s="33"/>
      <c r="C2" s="34"/>
      <c r="D2" s="16"/>
      <c r="E2" s="72"/>
      <c r="F2" s="79"/>
    </row>
    <row r="3" spans="1:9" ht="54.5" x14ac:dyDescent="0.35">
      <c r="A3" s="35" t="s">
        <v>0</v>
      </c>
      <c r="B3" s="36" t="s">
        <v>6</v>
      </c>
      <c r="C3" s="37" t="s">
        <v>33</v>
      </c>
      <c r="D3" s="19" t="s">
        <v>229</v>
      </c>
      <c r="E3" s="73" t="s">
        <v>227</v>
      </c>
      <c r="F3" s="80" t="s">
        <v>228</v>
      </c>
      <c r="G3" s="83" t="s">
        <v>230</v>
      </c>
      <c r="H3" s="84" t="s">
        <v>231</v>
      </c>
      <c r="I3" s="86" t="s">
        <v>263</v>
      </c>
    </row>
    <row r="4" spans="1:9" ht="145" x14ac:dyDescent="0.35">
      <c r="A4" s="40" t="s">
        <v>34</v>
      </c>
      <c r="B4" s="40" t="s">
        <v>35</v>
      </c>
      <c r="C4" s="40" t="s">
        <v>36</v>
      </c>
      <c r="D4" s="76" t="str">
        <f>CONCATENATE("Delta:",'2020 Summary'!$H4,""&amp;CHAR(10)&amp;"OC:",'2020 Summary'!$C4,""&amp;CHAR(10)&amp;"PC:",'2020 Summary'!$D4,""&amp;CHAR(10)&amp;"RE:",'2020 Summary'!$E4,""&amp;CHAR(10)&amp;"NERC:",'2020 Summary'!$F4)</f>
        <v>Delta:1
OC:4
PC:4
RE:4
NERC:3</v>
      </c>
      <c r="E4" s="77" t="str">
        <f>CONCATENATE("Delta:",'2020 Summary'!$N4,""&amp;CHAR(10)&amp;"OC:",'2020 Summary'!$I4,""&amp;CHAR(10)&amp;"PC:",'2020 Summary'!$J4,""&amp;CHAR(10)&amp;"RE:",'2020 Summary'!$K4,""&amp;CHAR(10)&amp;"NERC:",'2020 Summary'!$L4)</f>
        <v>Delta:2
OC:11
PC:13
RE:13
NERC:13</v>
      </c>
      <c r="F4" s="81" t="str">
        <f>CONCATENATE("OC: ",IF(OC!$Y4=0,"No comment",OC!$Y4),""&amp;CHAR(10)&amp;""&amp;CHAR(10)&amp;"PC: ",IF(PC!$Y4=0,"No comment",PC!$Y4),""&amp;CHAR(10)&amp;""&amp;CHAR(10)&amp;"RE: ",IF(RE!$Y4=0,"No comment",RE!$Y4),""&amp;CHAR(10)&amp;""&amp;CHAR(10)&amp;"NERC: ",IF(NERC!$Y4=0,"No comment",NERC!$Y4))</f>
        <v>OC: Q1: This seems to be a redundant requirement to R1, R4, R5 &amp; R8. Also, Does Generator Operator mean every plant or a common location?  
PC: No comment
RE: No comment
NERC: C1 (Tech correct): Scott-The requirement reads that internal Interpersonal Communication "capabilities" is required, but the Measure reads that the entity had a "capability" (singular). The Requirement implies that more than one capability is required since is uses the plural.</v>
      </c>
      <c r="G4" s="85">
        <f>'2020 Summary'!H4</f>
        <v>1</v>
      </c>
      <c r="H4" s="85">
        <f>'2020 Summary'!N4</f>
        <v>2</v>
      </c>
    </row>
    <row r="5" spans="1:9" ht="145" x14ac:dyDescent="0.35">
      <c r="A5" s="40" t="s">
        <v>34</v>
      </c>
      <c r="B5" s="40" t="s">
        <v>37</v>
      </c>
      <c r="C5" s="40" t="s">
        <v>38</v>
      </c>
      <c r="D5" s="76" t="str">
        <f>CONCATENATE("Delta:",'2020 Summary'!$H5,""&amp;CHAR(10)&amp;"OC:",'2020 Summary'!$C5,""&amp;CHAR(10)&amp;"PC:",'2020 Summary'!$D5,""&amp;CHAR(10)&amp;"RE:",'2020 Summary'!$E5,""&amp;CHAR(10)&amp;"NERC:",'2020 Summary'!$F5)</f>
        <v>Delta:1
OC:3
PC:4
RE:4
NERC:3</v>
      </c>
      <c r="E5" s="77" t="str">
        <f>CONCATENATE("Delta:",'2020 Summary'!$N5,""&amp;CHAR(10)&amp;"OC:",'2020 Summary'!$I5,""&amp;CHAR(10)&amp;"PC:",'2020 Summary'!$J5,""&amp;CHAR(10)&amp;"RE:",'2020 Summary'!$K5,""&amp;CHAR(10)&amp;"NERC:",'2020 Summary'!$L5)</f>
        <v>Delta:2
OC:11
PC:13
RE:13
NERC:13</v>
      </c>
      <c r="F5" s="81" t="str">
        <f>CONCATENATE("OC: ",IF(OC!$Y5=0,"No comment",OC!$Y5),""&amp;CHAR(10)&amp;""&amp;CHAR(10)&amp;"PC: ",IF(PC!$Y5=0,"No comment",PC!$Y5),""&amp;CHAR(10)&amp;""&amp;CHAR(10)&amp;"RE: ",IF(RE!$Y5=0,"No comment",RE!$Y5),""&amp;CHAR(10)&amp;""&amp;CHAR(10)&amp;"NERC: ",IF(NERC!$Y5=0,"No comment",NERC!$Y5))</f>
        <v>OC: Q1, Q4: This seems to be a redundant requirement to R12.  This could be combined with R12.  C3: A small DP may not have a control center, voice recordings, etc.   
PC: No comment
RE: No comment
NERC: C1 (Tech correct): Scott-The requirement reads that internal Interpersonal Communication "capabilities" is required, but the Measure reads that the entity had a "capability" (singular). The Requirement implies that more than one capability is required since is uses the plural.</v>
      </c>
      <c r="G5" s="85">
        <f>'2020 Summary'!H5</f>
        <v>1</v>
      </c>
      <c r="H5" s="85">
        <f>'2020 Summary'!N5</f>
        <v>2</v>
      </c>
    </row>
    <row r="6" spans="1:9" ht="159.5" x14ac:dyDescent="0.35">
      <c r="A6" s="40" t="s">
        <v>39</v>
      </c>
      <c r="B6" s="40" t="s">
        <v>15</v>
      </c>
      <c r="C6" s="40" t="s">
        <v>153</v>
      </c>
      <c r="D6" s="76" t="str">
        <f>CONCATENATE("Delta:",'2020 Summary'!$H6,""&amp;CHAR(10)&amp;"OC:",'2020 Summary'!$C6,""&amp;CHAR(10)&amp;"PC:",'2020 Summary'!$D6,""&amp;CHAR(10)&amp;"RE:",'2020 Summary'!$E6,""&amp;CHAR(10)&amp;"NERC:",'2020 Summary'!$F6)</f>
        <v>Delta:1
OC:4
PC:3
RE:3
NERC:3</v>
      </c>
      <c r="E6" s="77" t="str">
        <f>CONCATENATE("Delta:",'2020 Summary'!$N6,""&amp;CHAR(10)&amp;"OC:",'2020 Summary'!$I6,""&amp;CHAR(10)&amp;"PC:",'2020 Summary'!$J6,""&amp;CHAR(10)&amp;"RE:",'2020 Summary'!$K6,""&amp;CHAR(10)&amp;"NERC:",'2020 Summary'!$L6)</f>
        <v>Delta:2
OC:13
PC:13
RE:11
NERC:12</v>
      </c>
      <c r="F6" s="81" t="str">
        <f>CONCATENATE("OC: ",IF(OC!$Y6=0,"No comment",OC!$Y6),""&amp;CHAR(10)&amp;""&amp;CHAR(10)&amp;"PC: ",IF(PC!$Y6=0,"No comment",PC!$Y6),""&amp;CHAR(10)&amp;""&amp;CHAR(10)&amp;"RE: ",IF(RE!$Y6=0,"No comment",RE!$Y6),""&amp;CHAR(10)&amp;""&amp;CHAR(10)&amp;"NERC: ",IF(NERC!$Y6=0,"No comment",NERC!$Y6))</f>
        <v>OC: OC echoes RE/NERC comments on "shall act" verbiage
PC: C2: This is a mirror image of R3.  In order to make this more clear the entities that the RC is addressing should be identified.
RE: C4: It is unclear how quickly the RC must act.
Q4, Q7, and Q11: "Shall act" is vague. All actions RC take support reliablity.  What value is this requirement adding.  What specific reliablity issues are being addressed?  
NERC: C4/Q11: "shall act"; (verb used without object); the actions and trigger for action are ubiquitous and all-encompassing; This language was drafted in response to "Authority" gaps identified by the Independent Experts in their 2013 report.  No change recommended.</v>
      </c>
      <c r="G6" s="85">
        <f>'2020 Summary'!H6</f>
        <v>1</v>
      </c>
      <c r="H6" s="85">
        <f>'2020 Summary'!N6</f>
        <v>2</v>
      </c>
    </row>
    <row r="7" spans="1:9" ht="101.5" hidden="1" x14ac:dyDescent="0.35">
      <c r="A7" s="40" t="s">
        <v>39</v>
      </c>
      <c r="B7" s="40" t="s">
        <v>16</v>
      </c>
      <c r="C7" s="40" t="s">
        <v>40</v>
      </c>
      <c r="D7" s="76" t="str">
        <f>CONCATENATE("Delta:",'2020 Summary'!$H7,""&amp;CHAR(10)&amp;"OC:",'2020 Summary'!$C7,""&amp;CHAR(10)&amp;"PC:",'2020 Summary'!$D7,""&amp;CHAR(10)&amp;"RE:",'2020 Summary'!$E7,""&amp;CHAR(10)&amp;"NERC:",'2020 Summary'!$F7)</f>
        <v>Delta:1
OC:4
PC:4
RE:3
NERC:4</v>
      </c>
      <c r="E7" s="77" t="str">
        <f>CONCATENATE("Delta:",'2020 Summary'!$N7,""&amp;CHAR(10)&amp;"OC:",'2020 Summary'!$I7,""&amp;CHAR(10)&amp;"PC:",'2020 Summary'!$J7,""&amp;CHAR(10)&amp;"RE:",'2020 Summary'!$K7,""&amp;CHAR(10)&amp;"NERC:",'2020 Summary'!$L7)</f>
        <v>Delta:0
OC:13
PC:13
RE:13
NERC:13</v>
      </c>
      <c r="F7" s="81" t="str">
        <f>CONCATENATE("OC: ",IF(OC!$Y7=0,"No comment",OC!$Y7),""&amp;CHAR(10)&amp;""&amp;CHAR(10)&amp;"PC: ",IF(PC!$Y7=0,"No comment",PC!$Y7),""&amp;CHAR(10)&amp;""&amp;CHAR(10)&amp;"RE: ",IF(RE!$Y7=0,"No comment",RE!$Y7),""&amp;CHAR(10)&amp;""&amp;CHAR(10)&amp;"NERC: ",IF(NERC!$Y7=0,"No comment",NERC!$Y7))</f>
        <v>OC: No comment
PC: No comment
RE: C4: No time frame for complying with Operating Instructions
NERC: No comment</v>
      </c>
      <c r="G7" s="85">
        <f>'2020 Summary'!H7</f>
        <v>1</v>
      </c>
      <c r="H7" s="85">
        <f>'2020 Summary'!N7</f>
        <v>0</v>
      </c>
    </row>
    <row r="8" spans="1:9" ht="116" hidden="1" x14ac:dyDescent="0.35">
      <c r="A8" s="40" t="s">
        <v>39</v>
      </c>
      <c r="B8" s="40" t="s">
        <v>17</v>
      </c>
      <c r="C8" s="40" t="s">
        <v>41</v>
      </c>
      <c r="D8" s="76" t="str">
        <f>CONCATENATE("Delta:",'2020 Summary'!$H8,""&amp;CHAR(10)&amp;"OC:",'2020 Summary'!$C8,""&amp;CHAR(10)&amp;"PC:",'2020 Summary'!$D8,""&amp;CHAR(10)&amp;"RE:",'2020 Summary'!$E8,""&amp;CHAR(10)&amp;"NERC:",'2020 Summary'!$F8)</f>
        <v>Delta:1
OC:4
PC:4
RE:3
NERC:4</v>
      </c>
      <c r="E8" s="77" t="str">
        <f>CONCATENATE("Delta:",'2020 Summary'!$N8,""&amp;CHAR(10)&amp;"OC:",'2020 Summary'!$I8,""&amp;CHAR(10)&amp;"PC:",'2020 Summary'!$J8,""&amp;CHAR(10)&amp;"RE:",'2020 Summary'!$K8,""&amp;CHAR(10)&amp;"NERC:",'2020 Summary'!$L8)</f>
        <v>Delta:0
OC:13
PC:13
RE:13
NERC:13</v>
      </c>
      <c r="F8" s="81" t="str">
        <f>CONCATENATE("OC: ",IF(OC!$Y8=0,"No comment",OC!$Y8),""&amp;CHAR(10)&amp;""&amp;CHAR(10)&amp;"PC: ",IF(PC!$Y8=0,"No comment",PC!$Y8),""&amp;CHAR(10)&amp;""&amp;CHAR(10)&amp;"RE: ",IF(RE!$Y8=0,"No comment",RE!$Y8),""&amp;CHAR(10)&amp;""&amp;CHAR(10)&amp;"NERC: ",IF(NERC!$Y8=0,"No comment",NERC!$Y8))</f>
        <v>OC: No comment
PC: No comment
RE: C3: Would it improve the requirement to require a confirmation that the RC received and understood the inability to perform the instruction?
NERC: No comment</v>
      </c>
      <c r="G8" s="85">
        <f>'2020 Summary'!H8</f>
        <v>1</v>
      </c>
      <c r="H8" s="85">
        <f>'2020 Summary'!N8</f>
        <v>0</v>
      </c>
    </row>
    <row r="9" spans="1:9" ht="101.5" hidden="1" x14ac:dyDescent="0.35">
      <c r="A9" s="40" t="s">
        <v>42</v>
      </c>
      <c r="B9" s="40" t="s">
        <v>15</v>
      </c>
      <c r="C9" s="40" t="s">
        <v>67</v>
      </c>
      <c r="D9" s="76" t="str">
        <f>CONCATENATE("Delta:",'2020 Summary'!$H9,""&amp;CHAR(10)&amp;"OC:",'2020 Summary'!$C9,""&amp;CHAR(10)&amp;"PC:",'2020 Summary'!$D9,""&amp;CHAR(10)&amp;"RE:",'2020 Summary'!$E9,""&amp;CHAR(10)&amp;"NERC:",'2020 Summary'!$F9)</f>
        <v>Delta:0
OC:4
PC:4
RE:4
NERC:4</v>
      </c>
      <c r="E9" s="77" t="str">
        <f>CONCATENATE("Delta:",'2020 Summary'!$N9,""&amp;CHAR(10)&amp;"OC:",'2020 Summary'!$I9,""&amp;CHAR(10)&amp;"PC:",'2020 Summary'!$J9,""&amp;CHAR(10)&amp;"RE:",'2020 Summary'!$K9,""&amp;CHAR(10)&amp;"NERC:",'2020 Summary'!$L9)</f>
        <v>Delta:0
OC:13
PC:13
RE:13
NERC:13</v>
      </c>
      <c r="F9" s="81" t="str">
        <f>CONCATENATE("OC: ",IF(OC!$Y9=0,"No comment",OC!$Y9),""&amp;CHAR(10)&amp;""&amp;CHAR(10)&amp;"PC: ",IF(PC!$Y9=0,"No comment",PC!$Y9),""&amp;CHAR(10)&amp;""&amp;CHAR(10)&amp;"RE: ",IF(RE!$Y9=0,"No comment",RE!$Y9),""&amp;CHAR(10)&amp;""&amp;CHAR(10)&amp;"NERC: ",IF(NERC!$Y9=0,"No comment",NERC!$Y9))</f>
        <v>OC: No comment
PC: No comment
RE: No comment
NERC: No comment</v>
      </c>
      <c r="G9" s="85">
        <f>'2020 Summary'!H9</f>
        <v>0</v>
      </c>
      <c r="H9" s="85">
        <f>'2020 Summary'!N9</f>
        <v>0</v>
      </c>
    </row>
    <row r="10" spans="1:9" ht="312" customHeight="1" x14ac:dyDescent="0.35">
      <c r="A10" s="40" t="s">
        <v>42</v>
      </c>
      <c r="B10" s="40" t="s">
        <v>16</v>
      </c>
      <c r="C10" s="40" t="s">
        <v>156</v>
      </c>
      <c r="D10" s="76" t="str">
        <f>CONCATENATE("Delta:",'2020 Summary'!$H10,""&amp;CHAR(10)&amp;"OC:",'2020 Summary'!$C10,""&amp;CHAR(10)&amp;"PC:",'2020 Summary'!$D10,""&amp;CHAR(10)&amp;"RE:",'2020 Summary'!$E10,""&amp;CHAR(10)&amp;"NERC:",'2020 Summary'!$F10)</f>
        <v>Delta:1
OC:4
PC:3
RE:3
NERC:3</v>
      </c>
      <c r="E10" s="77" t="str">
        <f>CONCATENATE("Delta:",'2020 Summary'!$N10,""&amp;CHAR(10)&amp;"OC:",'2020 Summary'!$I10,""&amp;CHAR(10)&amp;"PC:",'2020 Summary'!$J10,""&amp;CHAR(10)&amp;"RE:",'2020 Summary'!$K10,""&amp;CHAR(10)&amp;"NERC:",'2020 Summary'!$L10)</f>
        <v>Delta:2
OC:12
PC:12
RE:10
NERC:11</v>
      </c>
      <c r="F10" s="81" t="str">
        <f>CONCATENATE("OC: ",IF(OC!$Y10=0,"No comment",OC!$Y10),""&amp;CHAR(10)&amp;""&amp;CHAR(10)&amp;"PC: ",IF(PC!$Y10=0,"No comment",PC!$Y10),""&amp;CHAR(10)&amp;""&amp;CHAR(10)&amp;"RE: ",IF(RE!$Y10=0,"No comment",RE!$Y10),""&amp;CHAR(10)&amp;""&amp;CHAR(10)&amp;"NERC: ",IF(NERC!$Y10=0,"No comment",NERC!$Y10))</f>
        <v>OC: OC echoes RE/NERC comments on language with diversly routed. Implementation Guidance drafted for requirement
PC: C2/Q4: Should also include data exchange with GOPs.
RE: C3: There is ambiguity with using the term Control Center to delineate the boundary for where redundant/diverse paths must exist.  The glossary definition of Control Center refers to ‘facilities’, which is undefined. 
Q7, Q9- The "diversely routed" language provided does not provide clarity on what an entity is being asked to do which causes issues in determining compliance.  Routing invariably implies physical relationships which is covered in NIST 400-53 PE-9.  
Q11 - Real-time monitoring needs fuller definition to recognize what parameters are necessary.  
NERC: C4/Q4/Q11: The expectations are unclear as to whether data exchange "infrastructure" or "capability" is to be redundant.  In response to a directive in FERC Order 817, NERC revised IRO-002-4 to clarify that Reliability Coordinators shall have redundant and diversely routed data exchange capabilities and explains in its rationale that redundant and diversely routed data exchange capabilities consist of data exchange infrastructure components that would provide continued functionality despite failure or malfunction of an individual component within the applicable entity’s primary Control Center. “Redundant infrastructure” is equivalent to redundant and diversely routed data exchange capabilities but "redundant and diversely routed data exchange capabilities" may not always require “Redundant infrastructure” of every part.</v>
      </c>
      <c r="G10" s="85">
        <f>'2020 Summary'!H10</f>
        <v>1</v>
      </c>
      <c r="H10" s="85">
        <f>'2020 Summary'!N10</f>
        <v>2</v>
      </c>
    </row>
    <row r="11" spans="1:9" ht="101.5" hidden="1" x14ac:dyDescent="0.35">
      <c r="A11" s="40" t="s">
        <v>42</v>
      </c>
      <c r="B11" s="40" t="s">
        <v>17</v>
      </c>
      <c r="C11" s="40" t="s">
        <v>123</v>
      </c>
      <c r="D11" s="76" t="str">
        <f>CONCATENATE("Delta:",'2020 Summary'!$H11,""&amp;CHAR(10)&amp;"OC:",'2020 Summary'!$C11,""&amp;CHAR(10)&amp;"PC:",'2020 Summary'!$D11,""&amp;CHAR(10)&amp;"RE:",'2020 Summary'!$E11,""&amp;CHAR(10)&amp;"NERC:",'2020 Summary'!$F11)</f>
        <v>Delta:0
OC:4
PC:4
RE:4
NERC:4</v>
      </c>
      <c r="E11" s="77" t="str">
        <f>CONCATENATE("Delta:",'2020 Summary'!$N11,""&amp;CHAR(10)&amp;"OC:",'2020 Summary'!$I11,""&amp;CHAR(10)&amp;"PC:",'2020 Summary'!$J11,""&amp;CHAR(10)&amp;"RE:",'2020 Summary'!$K11,""&amp;CHAR(10)&amp;"NERC:",'2020 Summary'!$L11)</f>
        <v>Delta:0
OC:13
PC:13
RE:13
NERC:13</v>
      </c>
      <c r="F11" s="81" t="str">
        <f>CONCATENATE("OC: ",IF(OC!$Y11=0,"No comment",OC!$Y11),""&amp;CHAR(10)&amp;""&amp;CHAR(10)&amp;"PC: ",IF(PC!$Y11=0,"No comment",PC!$Y11),""&amp;CHAR(10)&amp;""&amp;CHAR(10)&amp;"RE: ",IF(RE!$Y11=0,"No comment",RE!$Y11),""&amp;CHAR(10)&amp;""&amp;CHAR(10)&amp;"NERC: ",IF(NERC!$Y11=0,"No comment",NERC!$Y11))</f>
        <v>OC: No comment
PC: No comment
RE: No comment
NERC: No comment</v>
      </c>
      <c r="G11" s="85">
        <f>'2020 Summary'!H11</f>
        <v>0</v>
      </c>
      <c r="H11" s="85">
        <f>'2020 Summary'!N11</f>
        <v>0</v>
      </c>
    </row>
    <row r="12" spans="1:9" ht="101.5" hidden="1" x14ac:dyDescent="0.35">
      <c r="A12" s="40" t="s">
        <v>42</v>
      </c>
      <c r="B12" s="40" t="s">
        <v>18</v>
      </c>
      <c r="C12" s="40" t="s">
        <v>122</v>
      </c>
      <c r="D12" s="76" t="str">
        <f>CONCATENATE("Delta:",'2020 Summary'!$H12,""&amp;CHAR(10)&amp;"OC:",'2020 Summary'!$C12,""&amp;CHAR(10)&amp;"PC:",'2020 Summary'!$D12,""&amp;CHAR(10)&amp;"RE:",'2020 Summary'!$E12,""&amp;CHAR(10)&amp;"NERC:",'2020 Summary'!$F12)</f>
        <v>Delta:0
OC:4
PC:4
RE:4
NERC:4</v>
      </c>
      <c r="E12" s="77" t="str">
        <f>CONCATENATE("Delta:",'2020 Summary'!$N12,""&amp;CHAR(10)&amp;"OC:",'2020 Summary'!$I12,""&amp;CHAR(10)&amp;"PC:",'2020 Summary'!$J12,""&amp;CHAR(10)&amp;"RE:",'2020 Summary'!$K12,""&amp;CHAR(10)&amp;"NERC:",'2020 Summary'!$L12)</f>
        <v>Delta:0
OC:13
PC:13
RE:13
NERC:13</v>
      </c>
      <c r="F12" s="81" t="str">
        <f>CONCATENATE("OC: ",IF(OC!$Y12=0,"No comment",OC!$Y12),""&amp;CHAR(10)&amp;""&amp;CHAR(10)&amp;"PC: ",IF(PC!$Y12=0,"No comment",PC!$Y12),""&amp;CHAR(10)&amp;""&amp;CHAR(10)&amp;"RE: ",IF(RE!$Y12=0,"No comment",RE!$Y12),""&amp;CHAR(10)&amp;""&amp;CHAR(10)&amp;"NERC: ",IF(NERC!$Y12=0,"No comment",NERC!$Y12))</f>
        <v>OC: No comment
PC: No comment
RE: No comment
NERC: No comment</v>
      </c>
      <c r="G12" s="85">
        <f>'2020 Summary'!H12</f>
        <v>0</v>
      </c>
      <c r="H12" s="85">
        <f>'2020 Summary'!N12</f>
        <v>0</v>
      </c>
    </row>
    <row r="13" spans="1:9" ht="116" hidden="1" x14ac:dyDescent="0.35">
      <c r="A13" s="40" t="s">
        <v>42</v>
      </c>
      <c r="B13" s="40" t="s">
        <v>19</v>
      </c>
      <c r="C13" s="40" t="s">
        <v>121</v>
      </c>
      <c r="D13" s="76" t="str">
        <f>CONCATENATE("Delta:",'2020 Summary'!$H13,""&amp;CHAR(10)&amp;"OC:",'2020 Summary'!$C13,""&amp;CHAR(10)&amp;"PC:",'2020 Summary'!$D13,""&amp;CHAR(10)&amp;"RE:",'2020 Summary'!$E13,""&amp;CHAR(10)&amp;"NERC:",'2020 Summary'!$F13)</f>
        <v>Delta:0
OC:4
PC:4
RE:4
NERC:4</v>
      </c>
      <c r="E13" s="77" t="str">
        <f>CONCATENATE("Delta:",'2020 Summary'!$N13,""&amp;CHAR(10)&amp;"OC:",'2020 Summary'!$I13,""&amp;CHAR(10)&amp;"PC:",'2020 Summary'!$J13,""&amp;CHAR(10)&amp;"RE:",'2020 Summary'!$K13,""&amp;CHAR(10)&amp;"NERC:",'2020 Summary'!$L13)</f>
        <v>Delta:1
OC:13
PC:13
RE:13
NERC:12</v>
      </c>
      <c r="F13" s="81" t="str">
        <f>CONCATENATE("OC: ",IF(OC!$Y13=0,"No comment",OC!$Y13),""&amp;CHAR(10)&amp;""&amp;CHAR(10)&amp;"PC: ",IF(PC!$Y13=0,"No comment",PC!$Y13),""&amp;CHAR(10)&amp;""&amp;CHAR(10)&amp;"RE: ",IF(RE!$Y13=0,"No comment",RE!$Y13),""&amp;CHAR(10)&amp;""&amp;CHAR(10)&amp;"NERC: ",IF(NERC!$Y13=0,"No comment",NERC!$Y13))</f>
        <v>OC: No comment
PC: No comment
RE: No comment
NERC: Q10: The determiniation of  SOL and IROL is dependent on each RC's methodology (developed in FAC-011), therefore monitoring for exceedance of the limit depends on the limit having first been determined (FAC-014).</v>
      </c>
      <c r="G13" s="85">
        <f>'2020 Summary'!H13</f>
        <v>0</v>
      </c>
      <c r="H13" s="85">
        <f>'2020 Summary'!N13</f>
        <v>1</v>
      </c>
    </row>
    <row r="14" spans="1:9" ht="101.5" hidden="1" x14ac:dyDescent="0.35">
      <c r="A14" s="40" t="s">
        <v>42</v>
      </c>
      <c r="B14" s="40" t="s">
        <v>20</v>
      </c>
      <c r="C14" s="40" t="s">
        <v>120</v>
      </c>
      <c r="D14" s="76" t="str">
        <f>CONCATENATE("Delta:",'2020 Summary'!$H14,""&amp;CHAR(10)&amp;"OC:",'2020 Summary'!$C14,""&amp;CHAR(10)&amp;"PC:",'2020 Summary'!$D14,""&amp;CHAR(10)&amp;"RE:",'2020 Summary'!$E14,""&amp;CHAR(10)&amp;"NERC:",'2020 Summary'!$F14)</f>
        <v>Delta:0
OC:4
PC:4
RE:4
NERC:4</v>
      </c>
      <c r="E14" s="77" t="str">
        <f>CONCATENATE("Delta:",'2020 Summary'!$N14,""&amp;CHAR(10)&amp;"OC:",'2020 Summary'!$I14,""&amp;CHAR(10)&amp;"PC:",'2020 Summary'!$J14,""&amp;CHAR(10)&amp;"RE:",'2020 Summary'!$K14,""&amp;CHAR(10)&amp;"NERC:",'2020 Summary'!$L14)</f>
        <v>Delta:0
OC:13
PC:13
RE:13
NERC:13</v>
      </c>
      <c r="F14" s="81" t="str">
        <f>CONCATENATE("OC: ",IF(OC!$Y14=0,"No comment",OC!$Y14),""&amp;CHAR(10)&amp;""&amp;CHAR(10)&amp;"PC: ",IF(PC!$Y14=0,"No comment",PC!$Y14),""&amp;CHAR(10)&amp;""&amp;CHAR(10)&amp;"RE: ",IF(RE!$Y14=0,"No comment",RE!$Y14),""&amp;CHAR(10)&amp;""&amp;CHAR(10)&amp;"NERC: ",IF(NERC!$Y14=0,"No comment",NERC!$Y14))</f>
        <v>OC: No comment
PC: No comment
RE: No comment
NERC: No comment</v>
      </c>
      <c r="G14" s="85">
        <f>'2020 Summary'!H14</f>
        <v>0</v>
      </c>
      <c r="H14" s="85">
        <f>'2020 Summary'!N14</f>
        <v>0</v>
      </c>
    </row>
    <row r="15" spans="1:9" ht="203" hidden="1" x14ac:dyDescent="0.35">
      <c r="A15" s="40" t="s">
        <v>43</v>
      </c>
      <c r="B15" s="40" t="s">
        <v>15</v>
      </c>
      <c r="C15" s="40" t="s">
        <v>119</v>
      </c>
      <c r="D15" s="76" t="str">
        <f>CONCATENATE("Delta:",'2020 Summary'!$H15,""&amp;CHAR(10)&amp;"OC:",'2020 Summary'!$C15,""&amp;CHAR(10)&amp;"PC:",'2020 Summary'!$D15,""&amp;CHAR(10)&amp;"RE:",'2020 Summary'!$E15,""&amp;CHAR(10)&amp;"NERC:",'2020 Summary'!$F15)</f>
        <v>Delta:1
OC:4
PC:4
RE:4
NERC:3</v>
      </c>
      <c r="E15" s="77" t="str">
        <f>CONCATENATE("Delta:",'2020 Summary'!$N15,""&amp;CHAR(10)&amp;"OC:",'2020 Summary'!$I15,""&amp;CHAR(10)&amp;"PC:",'2020 Summary'!$J15,""&amp;CHAR(10)&amp;"RE:",'2020 Summary'!$K15,""&amp;CHAR(10)&amp;"NERC:",'2020 Summary'!$L15)</f>
        <v>Delta:1
OC:13
PC:13
RE:13
NERC:12</v>
      </c>
      <c r="F15" s="81" t="str">
        <f>CONCATENATE("OC: ",IF(OC!$Y15=0,"No comment",OC!$Y15),""&amp;CHAR(10)&amp;""&amp;CHAR(10)&amp;"PC: ",IF(PC!$Y15=0,"No comment",PC!$Y15),""&amp;CHAR(10)&amp;""&amp;CHAR(10)&amp;"RE: ",IF(RE!$Y15=0,"No comment",RE!$Y15),""&amp;CHAR(10)&amp;""&amp;CHAR(10)&amp;"NERC: ",IF(NERC!$Y15=0,"No comment",NERC!$Y15))</f>
        <v xml:space="preserve">OC: No comment
PC: No comment
RE: No comment
NERC: C4: The requirement is unclear when the OPA should be performed and under what conditions the OPA should be re-performed/updated. (meaning an OPA performed on Friday for Saturday, Sunday, and Monday could be valid)
Q10: The determiniation of SOL and IROL is dependent on each RC's methodology (developed in FAC-011), therefore monitoring for exceedance of the limit depends on the limit having first been determined (FAC-014).  Requirement should be evaluated upon conclusion of Project 2015-09  Establish and Communicate System Operating Limits - FAC-010, FAC-011, FAC-014 (drafting estimated to be completed by May 2020)
</v>
      </c>
      <c r="G15" s="85">
        <f>'2020 Summary'!H15</f>
        <v>1</v>
      </c>
      <c r="H15" s="85">
        <f>'2020 Summary'!N15</f>
        <v>1</v>
      </c>
    </row>
    <row r="16" spans="1:9" ht="101.5" hidden="1" x14ac:dyDescent="0.35">
      <c r="A16" s="40" t="s">
        <v>43</v>
      </c>
      <c r="B16" s="40" t="s">
        <v>16</v>
      </c>
      <c r="C16" s="40" t="s">
        <v>118</v>
      </c>
      <c r="D16" s="76" t="str">
        <f>CONCATENATE("Delta:",'2020 Summary'!$H16,""&amp;CHAR(10)&amp;"OC:",'2020 Summary'!$C16,""&amp;CHAR(10)&amp;"PC:",'2020 Summary'!$D16,""&amp;CHAR(10)&amp;"RE:",'2020 Summary'!$E16,""&amp;CHAR(10)&amp;"NERC:",'2020 Summary'!$F16)</f>
        <v>Delta:0
OC:4
PC:4
RE:4
NERC:4</v>
      </c>
      <c r="E16" s="77" t="str">
        <f>CONCATENATE("Delta:",'2020 Summary'!$N16,""&amp;CHAR(10)&amp;"OC:",'2020 Summary'!$I16,""&amp;CHAR(10)&amp;"PC:",'2020 Summary'!$J16,""&amp;CHAR(10)&amp;"RE:",'2020 Summary'!$K16,""&amp;CHAR(10)&amp;"NERC:",'2020 Summary'!$L16)</f>
        <v>Delta:1
OC:13
PC:13
RE:12
NERC:13</v>
      </c>
      <c r="F16" s="81" t="str">
        <f>CONCATENATE("OC: ",IF(OC!$Y16=0,"No comment",OC!$Y16),""&amp;CHAR(10)&amp;""&amp;CHAR(10)&amp;"PC: ",IF(PC!$Y16=0,"No comment",PC!$Y16),""&amp;CHAR(10)&amp;""&amp;CHAR(10)&amp;"RE: ",IF(RE!$Y16=0,"No comment",RE!$Y16),""&amp;CHAR(10)&amp;""&amp;CHAR(10)&amp;"NERC: ",IF(NERC!$Y16=0,"No comment",NERC!$Y16))</f>
        <v>OC: No comment
PC: No comment
RE: Q10: Relies on OPA completion to develop plans
NERC: No comment</v>
      </c>
      <c r="G16" s="85">
        <f>'2020 Summary'!H16</f>
        <v>0</v>
      </c>
      <c r="H16" s="85">
        <f>'2020 Summary'!N16</f>
        <v>1</v>
      </c>
    </row>
    <row r="17" spans="1:8" ht="159.75" hidden="1" customHeight="1" x14ac:dyDescent="0.35">
      <c r="A17" s="40" t="s">
        <v>43</v>
      </c>
      <c r="B17" s="40" t="s">
        <v>17</v>
      </c>
      <c r="C17" s="40" t="s">
        <v>154</v>
      </c>
      <c r="D17" s="76" t="str">
        <f>CONCATENATE("Delta:",'2020 Summary'!$H17,""&amp;CHAR(10)&amp;"OC:",'2020 Summary'!$C17,""&amp;CHAR(10)&amp;"PC:",'2020 Summary'!$D17,""&amp;CHAR(10)&amp;"RE:",'2020 Summary'!$E17,""&amp;CHAR(10)&amp;"NERC:",'2020 Summary'!$F17)</f>
        <v>Delta:1
OC:3
PC:4
RE:3
NERC:4</v>
      </c>
      <c r="E17" s="77" t="str">
        <f>CONCATENATE("Delta:",'2020 Summary'!$N17,""&amp;CHAR(10)&amp;"OC:",'2020 Summary'!$I17,""&amp;CHAR(10)&amp;"PC:",'2020 Summary'!$J17,""&amp;CHAR(10)&amp;"RE:",'2020 Summary'!$K17,""&amp;CHAR(10)&amp;"NERC:",'2020 Summary'!$L17)</f>
        <v>Delta:1
OC:12
PC:13
RE:13
NERC:13</v>
      </c>
      <c r="F17" s="81" t="str">
        <f>CONCATENATE("OC: ",IF(OC!$Y17=0,"No comment",OC!$Y17),""&amp;CHAR(10)&amp;""&amp;CHAR(10)&amp;"PC: ",IF(PC!$Y17=0,"No comment",PC!$Y17),""&amp;CHAR(10)&amp;""&amp;CHAR(10)&amp;"RE: ",IF(RE!$Y17=0,"No comment",RE!$Y17),""&amp;CHAR(10)&amp;""&amp;CHAR(10)&amp;"NERC: ",IF(NERC!$Y17=0,"No comment",NERC!$Y17))</f>
        <v>OC: C3/Q2: It is unclear what notification entails. Is this just posting the information (file share, website) for the entities to review or does it require a notification? This Requirement seems administrative in nature. 
PC: No comment
RE: C4: No time frame for Notification
NERC: No comment</v>
      </c>
      <c r="G17" s="85">
        <f>'2020 Summary'!H17</f>
        <v>1</v>
      </c>
      <c r="H17" s="85">
        <f>'2020 Summary'!N17</f>
        <v>1</v>
      </c>
    </row>
    <row r="18" spans="1:8" ht="116" hidden="1" x14ac:dyDescent="0.35">
      <c r="A18" s="40" t="s">
        <v>43</v>
      </c>
      <c r="B18" s="40" t="s">
        <v>18</v>
      </c>
      <c r="C18" s="40" t="s">
        <v>117</v>
      </c>
      <c r="D18" s="76" t="str">
        <f>CONCATENATE("Delta:",'2020 Summary'!$H18,""&amp;CHAR(10)&amp;"OC:",'2020 Summary'!$C18,""&amp;CHAR(10)&amp;"PC:",'2020 Summary'!$D18,""&amp;CHAR(10)&amp;"RE:",'2020 Summary'!$E18,""&amp;CHAR(10)&amp;"NERC:",'2020 Summary'!$F18)</f>
        <v>Delta:1
OC:3
PC:4
RE:4
NERC:4</v>
      </c>
      <c r="E18" s="77" t="str">
        <f>CONCATENATE("Delta:",'2020 Summary'!$N18,""&amp;CHAR(10)&amp;"OC:",'2020 Summary'!$I18,""&amp;CHAR(10)&amp;"PC:",'2020 Summary'!$J18,""&amp;CHAR(10)&amp;"RE:",'2020 Summary'!$K18,""&amp;CHAR(10)&amp;"NERC:",'2020 Summary'!$L18)</f>
        <v>Delta:1
OC:13
PC:13
RE:12
NERC:12</v>
      </c>
      <c r="F18" s="81" t="str">
        <f>CONCATENATE("OC: ",IF(OC!$Y18=0,"No comment",OC!$Y18),""&amp;CHAR(10)&amp;""&amp;CHAR(10)&amp;"PC: ",IF(PC!$Y18=0,"No comment",PC!$Y18),""&amp;CHAR(10)&amp;""&amp;CHAR(10)&amp;"RE: ",IF(RE!$Y18=0,"No comment",RE!$Y18),""&amp;CHAR(10)&amp;""&amp;CHAR(10)&amp;"NERC: ",IF(NERC!$Y18=0,"No comment",NERC!$Y18))</f>
        <v xml:space="preserve">OC: C4: Ambiguity around what is required for a Real-time Assessment.
PC: No comment
RE: Q10: RTA relies on data quality from IRO-018
NERC: Q4: The expectation for "performance" of RTA is not clear in the standard requirement. TOP-001, R13 is corollary requirement for TOP.  What is the difference between the RC's RTA and the TOP's RTA?  Are they interchangeable? </v>
      </c>
      <c r="G18" s="85">
        <f>'2020 Summary'!H18</f>
        <v>1</v>
      </c>
      <c r="H18" s="85">
        <f>'2020 Summary'!N18</f>
        <v>1</v>
      </c>
    </row>
    <row r="19" spans="1:8" ht="174" hidden="1" x14ac:dyDescent="0.35">
      <c r="A19" s="40" t="s">
        <v>43</v>
      </c>
      <c r="B19" s="40" t="s">
        <v>19</v>
      </c>
      <c r="C19" s="40" t="s">
        <v>116</v>
      </c>
      <c r="D19" s="76" t="str">
        <f>CONCATENATE("Delta:",'2020 Summary'!$H19,""&amp;CHAR(10)&amp;"OC:",'2020 Summary'!$C19,""&amp;CHAR(10)&amp;"PC:",'2020 Summary'!$D19,""&amp;CHAR(10)&amp;"RE:",'2020 Summary'!$E19,""&amp;CHAR(10)&amp;"NERC:",'2020 Summary'!$F19)</f>
        <v>Delta:1
OC:3
PC:3
RE:3
NERC:4</v>
      </c>
      <c r="E19" s="77" t="str">
        <f>CONCATENATE("Delta:",'2020 Summary'!$N19,""&amp;CHAR(10)&amp;"OC:",'2020 Summary'!$I19,""&amp;CHAR(10)&amp;"PC:",'2020 Summary'!$J19,""&amp;CHAR(10)&amp;"RE:",'2020 Summary'!$K19,""&amp;CHAR(10)&amp;"NERC:",'2020 Summary'!$L19)</f>
        <v>Delta:1
OC:12
PC:13
RE:12
NERC:13</v>
      </c>
      <c r="F19" s="81" t="str">
        <f>CONCATENATE("OC: ",IF(OC!$Y19=0,"No comment",OC!$Y19),""&amp;CHAR(10)&amp;""&amp;CHAR(10)&amp;"PC: ",IF(PC!$Y19=0,"No comment",PC!$Y19),""&amp;CHAR(10)&amp;""&amp;CHAR(10)&amp;"RE: ",IF(RE!$Y19=0,"No comment",RE!$Y19),""&amp;CHAR(10)&amp;""&amp;CHAR(10)&amp;"NERC: ",IF(NERC!$Y19=0,"No comment",NERC!$Y19))</f>
        <v>OC: C4: Unclear when the notification needs to take place. 
PC: C1: The language is confusing.  Does this refer to an OPA or a real time assessment?  The Operating Plan and Real Time Assessment will have different results.
RE: C4: No time frame for Notification
Q11: The phrase "or could result in" is unclear. It could be assumed that this phrase is addressing the post-contingency aspect of the Real-time Assessment. If this is the intent, then it should be reworded to improve clarity. It is our understanding that the FAC DT is taking steps that may address this concern
NERC: No comment</v>
      </c>
      <c r="G19" s="87">
        <f>'2020 Summary'!H19</f>
        <v>1</v>
      </c>
      <c r="H19" s="87">
        <f>'2020 Summary'!N19</f>
        <v>1</v>
      </c>
    </row>
    <row r="20" spans="1:8" ht="159.5" hidden="1" x14ac:dyDescent="0.35">
      <c r="A20" s="40" t="s">
        <v>43</v>
      </c>
      <c r="B20" s="40" t="s">
        <v>20</v>
      </c>
      <c r="C20" s="40" t="s">
        <v>115</v>
      </c>
      <c r="D20" s="76" t="str">
        <f>CONCATENATE("Delta:",'2020 Summary'!$H20,""&amp;CHAR(10)&amp;"OC:",'2020 Summary'!$C20,""&amp;CHAR(10)&amp;"PC:",'2020 Summary'!$D20,""&amp;CHAR(10)&amp;"RE:",'2020 Summary'!$E20,""&amp;CHAR(10)&amp;"NERC:",'2020 Summary'!$F20)</f>
        <v>Delta:1
OC:3
PC:4
RE:3
NERC:4</v>
      </c>
      <c r="E20" s="77" t="str">
        <f>CONCATENATE("Delta:",'2020 Summary'!$N20,""&amp;CHAR(10)&amp;"OC:",'2020 Summary'!$I20,""&amp;CHAR(10)&amp;"PC:",'2020 Summary'!$J20,""&amp;CHAR(10)&amp;"RE:",'2020 Summary'!$K20,""&amp;CHAR(10)&amp;"NERC:",'2020 Summary'!$L20)</f>
        <v>Delta:1
OC:12
PC:13
RE:12
NERC:13</v>
      </c>
      <c r="F20" s="81" t="str">
        <f>CONCATENATE("OC: ",IF(OC!$Y20=0,"No comment",OC!$Y20),""&amp;CHAR(10)&amp;""&amp;CHAR(10)&amp;"PC: ",IF(PC!$Y20=0,"No comment",PC!$Y20),""&amp;CHAR(10)&amp;""&amp;CHAR(10)&amp;"RE: ",IF(RE!$Y20=0,"No comment",RE!$Y20),""&amp;CHAR(10)&amp;""&amp;CHAR(10)&amp;"NERC: ",IF(NERC!$Y20=0,"No comment",NERC!$Y20))</f>
        <v>OC: C4: Unclear when the notification needs to take place. 
PC: No comment
RE: C4: No time frame for notification
Q11: SOL exceedances include both pre- and post-contingency states for thermal, voltage (low and high) and stability. There is little reliability benefit in requiring an RC to notify the TOP every time a high-voltage limit exceedance is prevented or mitigated. RCs should have flexibility in determining when it is appropriate to notify its TOPs and BAs of such preventions and mitigations.
NERC: No comment</v>
      </c>
      <c r="G20" s="85">
        <f>'2020 Summary'!H20</f>
        <v>1</v>
      </c>
      <c r="H20" s="85">
        <f>'2020 Summary'!N20</f>
        <v>1</v>
      </c>
    </row>
    <row r="21" spans="1:8" ht="173.25" customHeight="1" x14ac:dyDescent="0.35">
      <c r="A21" s="40" t="s">
        <v>44</v>
      </c>
      <c r="B21" s="40" t="s">
        <v>15</v>
      </c>
      <c r="C21" s="40" t="s">
        <v>45</v>
      </c>
      <c r="D21" s="76" t="str">
        <f>CONCATENATE("Delta:",'2020 Summary'!$H21,""&amp;CHAR(10)&amp;"OC:",'2020 Summary'!$C21,""&amp;CHAR(10)&amp;"PC:",'2020 Summary'!$D21,""&amp;CHAR(10)&amp;"RE:",'2020 Summary'!$E21,""&amp;CHAR(10)&amp;"NERC:",'2020 Summary'!$F21)</f>
        <v>Delta:0
OC:4
PC:4
RE:4
NERC:4</v>
      </c>
      <c r="E21" s="77" t="str">
        <f>CONCATENATE("Delta:",'2020 Summary'!$N21,""&amp;CHAR(10)&amp;"OC:",'2020 Summary'!$I21,""&amp;CHAR(10)&amp;"PC:",'2020 Summary'!$J21,""&amp;CHAR(10)&amp;"RE:",'2020 Summary'!$K21,""&amp;CHAR(10)&amp;"NERC:",'2020 Summary'!$L21)</f>
        <v>Delta:2
OC:12
PC:13
RE:11
NERC:13</v>
      </c>
      <c r="F21" s="81" t="str">
        <f>CONCATENATE("OC: ",IF(OC!$Y21=0,"No comment",OC!$Y21),""&amp;CHAR(10)&amp;""&amp;CHAR(10)&amp;"PC: ",IF(PC!$Y21=0,"No comment",PC!$Y21),""&amp;CHAR(10)&amp;""&amp;CHAR(10)&amp;"RE: ",IF(RE!$Y21=0,"No comment",RE!$Y21),""&amp;CHAR(10)&amp;""&amp;CHAR(10)&amp;"NERC: ",IF(NERC!$Y21=0,"No comment",NERC!$Y21))</f>
        <v>OC: Q11: OC echoes comments regarding the ambiguity of RTM.
PC: No comment
RE: Q12: Special Protection System (SPS) should be Remedial Action Scheme (RAS)
Q11: The term Real-time monitoring is unclear. Should this be a defined term.
NERC: No comment</v>
      </c>
      <c r="G21" s="85">
        <f>'2020 Summary'!H21</f>
        <v>0</v>
      </c>
      <c r="H21" s="85">
        <f>'2020 Summary'!N21</f>
        <v>2</v>
      </c>
    </row>
    <row r="22" spans="1:8" ht="130.5" hidden="1" x14ac:dyDescent="0.35">
      <c r="A22" s="40" t="s">
        <v>44</v>
      </c>
      <c r="B22" s="40" t="s">
        <v>16</v>
      </c>
      <c r="C22" s="40" t="s">
        <v>47</v>
      </c>
      <c r="D22" s="76" t="str">
        <f>CONCATENATE("Delta:",'2020 Summary'!$H22,""&amp;CHAR(10)&amp;"OC:",'2020 Summary'!$C22,""&amp;CHAR(10)&amp;"PC:",'2020 Summary'!$D22,""&amp;CHAR(10)&amp;"RE:",'2020 Summary'!$E22,""&amp;CHAR(10)&amp;"NERC:",'2020 Summary'!$F22)</f>
        <v>Delta:1
OC:4
PC:4
RE:3
NERC:4</v>
      </c>
      <c r="E22" s="77" t="str">
        <f>CONCATENATE("Delta:",'2020 Summary'!$N22,""&amp;CHAR(10)&amp;"OC:",'2020 Summary'!$I22,""&amp;CHAR(10)&amp;"PC:",'2020 Summary'!$J22,""&amp;CHAR(10)&amp;"RE:",'2020 Summary'!$K22,""&amp;CHAR(10)&amp;"NERC:",'2020 Summary'!$L22)</f>
        <v>Delta:1
OC:13
PC:13
RE:12
NERC:13</v>
      </c>
      <c r="F22" s="81" t="str">
        <f>CONCATENATE("OC: ",IF(OC!$Y22=0,"No comment",OC!$Y22),""&amp;CHAR(10)&amp;""&amp;CHAR(10)&amp;"PC: ",IF(PC!$Y22=0,"No comment",PC!$Y22),""&amp;CHAR(10)&amp;""&amp;CHAR(10)&amp;"RE: ",IF(RE!$Y22=0,"No comment",RE!$Y22),""&amp;CHAR(10)&amp;""&amp;CHAR(10)&amp;"NERC: ",IF(NERC!$Y22=0,"No comment",NERC!$Y22))</f>
        <v>OC: No comment
PC: No comment
RE: C4: When does RC have to distribute, including after modifications?
Q10: This requires the entities to have the external document from R1. 
NERC: No comment</v>
      </c>
      <c r="G22" s="85">
        <f>'2020 Summary'!H22</f>
        <v>1</v>
      </c>
      <c r="H22" s="85">
        <f>'2020 Summary'!N22</f>
        <v>1</v>
      </c>
    </row>
    <row r="23" spans="1:8" ht="130.5" hidden="1" x14ac:dyDescent="0.35">
      <c r="A23" s="40" t="s">
        <v>44</v>
      </c>
      <c r="B23" s="40" t="s">
        <v>17</v>
      </c>
      <c r="C23" s="40" t="s">
        <v>46</v>
      </c>
      <c r="D23" s="76" t="str">
        <f>CONCATENATE("Delta:",'2020 Summary'!$H23,""&amp;CHAR(10)&amp;"OC:",'2020 Summary'!$C23,""&amp;CHAR(10)&amp;"PC:",'2020 Summary'!$D23,""&amp;CHAR(10)&amp;"RE:",'2020 Summary'!$E23,""&amp;CHAR(10)&amp;"NERC:",'2020 Summary'!$F23)</f>
        <v>Delta:1
OC:4
PC:4
RE:3
NERC:4</v>
      </c>
      <c r="E23" s="77" t="str">
        <f>CONCATENATE("Delta:",'2020 Summary'!$N23,""&amp;CHAR(10)&amp;"OC:",'2020 Summary'!$I23,""&amp;CHAR(10)&amp;"PC:",'2020 Summary'!$J23,""&amp;CHAR(10)&amp;"RE:",'2020 Summary'!$K23,""&amp;CHAR(10)&amp;"NERC:",'2020 Summary'!$L23)</f>
        <v>Delta:0
OC:13
PC:13
RE:13
NERC:13</v>
      </c>
      <c r="F23" s="81" t="str">
        <f>CONCATENATE("OC: ",IF(OC!$Y23=0,"No comment",OC!$Y23),""&amp;CHAR(10)&amp;""&amp;CHAR(10)&amp;"PC: ",IF(PC!$Y23=0,"No comment",PC!$Y23),""&amp;CHAR(10)&amp;""&amp;CHAR(10)&amp;"RE: ",IF(RE!$Y23=0,"No comment",RE!$Y23),""&amp;CHAR(10)&amp;""&amp;CHAR(10)&amp;"NERC: ",IF(NERC!$Y23=0,"No comment",NERC!$Y23))</f>
        <v>OC: No comment
PC: No comment
RE: C2: Include UFLS-only DP to list of applicable entities?
NERC: No comment</v>
      </c>
      <c r="G23" s="85">
        <f>'2020 Summary'!H23</f>
        <v>1</v>
      </c>
      <c r="H23" s="85">
        <f>'2020 Summary'!N23</f>
        <v>0</v>
      </c>
    </row>
    <row r="24" spans="1:8" ht="267" hidden="1" customHeight="1" x14ac:dyDescent="0.35">
      <c r="A24" s="40" t="s">
        <v>48</v>
      </c>
      <c r="B24" s="40" t="s">
        <v>15</v>
      </c>
      <c r="C24" s="40" t="s">
        <v>157</v>
      </c>
      <c r="D24" s="76" t="str">
        <f>CONCATENATE("Delta:",'2020 Summary'!$H24,""&amp;CHAR(10)&amp;"OC:",'2020 Summary'!$C24,""&amp;CHAR(10)&amp;"PC:",'2020 Summary'!$D24,""&amp;CHAR(10)&amp;"RE:",'2020 Summary'!$E24,""&amp;CHAR(10)&amp;"NERC:",'2020 Summary'!$F24)</f>
        <v>Delta:0
OC:4
PC:4
RE:4
NERC:4</v>
      </c>
      <c r="E24" s="77" t="str">
        <f>CONCATENATE("Delta:",'2020 Summary'!$N24,""&amp;CHAR(10)&amp;"OC:",'2020 Summary'!$I24,""&amp;CHAR(10)&amp;"PC:",'2020 Summary'!$J24,""&amp;CHAR(10)&amp;"RE:",'2020 Summary'!$K24,""&amp;CHAR(10)&amp;"NERC:",'2020 Summary'!$L24)</f>
        <v>Delta:1
OC:13
PC:13
RE:12
NERC:12</v>
      </c>
      <c r="F24" s="81" t="str">
        <f>CONCATENATE("OC: ",IF(OC!$Y24=0,"No comment",OC!$Y24),""&amp;CHAR(10)&amp;""&amp;CHAR(10)&amp;"PC: ",IF(PC!$Y24=0,"No comment",PC!$Y24),""&amp;CHAR(10)&amp;""&amp;CHAR(10)&amp;"RE: ",IF(RE!$Y24=0,"No comment",RE!$Y24),""&amp;CHAR(10)&amp;""&amp;CHAR(10)&amp;"NERC: ",IF(NERC!$Y24=0,"No comment",NERC!$Y24))</f>
        <v>OC: No comment
PC: No comment
RE: Q10: In light of the requirements in IRO-017 related to the RC's outage coordination process, this requirement can be improved by adding "outage coordination responsibilities" to the list of items to subpart 1.4. Operational Planning Analyses per the definition are an assessment of the next day's operations. The RC needs data that is separate and unique from the OPA that is specific to the outage coordination process.
NERC: Q5:  Since IRO-014, IRO-015 and IRO-016 were consolidated into a revised IRO-014, the concept of "reliability directive" has changed with COM-002 and "Joint Operating Agreement" concepts for RC-to-RC coordination have been widely adopted.  This requirement could be better aligned with its purpose statement to explicitly require Joint Operating Agreements among RC's to address coordination of actions that may impact adjacent Reliability Coordinator Areas in support of Interconnection reliability and should address the use of "Operating Instructions" as a tool when communicating with other RC's.</v>
      </c>
      <c r="G24" s="85">
        <f>'2020 Summary'!H24</f>
        <v>0</v>
      </c>
      <c r="H24" s="85">
        <f>'2020 Summary'!N24</f>
        <v>1</v>
      </c>
    </row>
    <row r="25" spans="1:8" ht="116" hidden="1" x14ac:dyDescent="0.35">
      <c r="A25" s="40" t="s">
        <v>48</v>
      </c>
      <c r="B25" s="40" t="s">
        <v>16</v>
      </c>
      <c r="C25" s="40" t="s">
        <v>158</v>
      </c>
      <c r="D25" s="76" t="str">
        <f>CONCATENATE("Delta:",'2020 Summary'!$H25,""&amp;CHAR(10)&amp;"OC:",'2020 Summary'!$C25,""&amp;CHAR(10)&amp;"PC:",'2020 Summary'!$D25,""&amp;CHAR(10)&amp;"RE:",'2020 Summary'!$E25,""&amp;CHAR(10)&amp;"NERC:",'2020 Summary'!$F25)</f>
        <v>Delta:0
OC:4
PC:4
RE:4
NERC:4</v>
      </c>
      <c r="E25" s="77" t="str">
        <f>CONCATENATE("Delta:",'2020 Summary'!$N25,""&amp;CHAR(10)&amp;"OC:",'2020 Summary'!$I25,""&amp;CHAR(10)&amp;"PC:",'2020 Summary'!$J25,""&amp;CHAR(10)&amp;"RE:",'2020 Summary'!$K25,""&amp;CHAR(10)&amp;"NERC:",'2020 Summary'!$L25)</f>
        <v>Delta:0
OC:13
PC:13
RE:13
NERC:13</v>
      </c>
      <c r="F25" s="81" t="str">
        <f>CONCATENATE("OC: ",IF(OC!$Y25=0,"No comment",OC!$Y25),""&amp;CHAR(10)&amp;""&amp;CHAR(10)&amp;"PC: ",IF(PC!$Y25=0,"No comment",PC!$Y25),""&amp;CHAR(10)&amp;""&amp;CHAR(10)&amp;"RE: ",IF(RE!$Y25=0,"No comment",RE!$Y25),""&amp;CHAR(10)&amp;""&amp;CHAR(10)&amp;"NERC: ",IF(NERC!$Y25=0,"No comment",NERC!$Y25))</f>
        <v>OC: No comment
PC: No comment
RE: No comment
NERC: No comment</v>
      </c>
      <c r="G25" s="85">
        <f>'2020 Summary'!H25</f>
        <v>0</v>
      </c>
      <c r="H25" s="85">
        <f>'2020 Summary'!N25</f>
        <v>0</v>
      </c>
    </row>
    <row r="26" spans="1:8" ht="101.5" hidden="1" x14ac:dyDescent="0.35">
      <c r="A26" s="40" t="s">
        <v>48</v>
      </c>
      <c r="B26" s="40" t="s">
        <v>17</v>
      </c>
      <c r="C26" s="40" t="s">
        <v>124</v>
      </c>
      <c r="D26" s="76" t="str">
        <f>CONCATENATE("Delta:",'2020 Summary'!$H26,""&amp;CHAR(10)&amp;"OC:",'2020 Summary'!$C26,""&amp;CHAR(10)&amp;"PC:",'2020 Summary'!$D26,""&amp;CHAR(10)&amp;"RE:",'2020 Summary'!$E26,""&amp;CHAR(10)&amp;"NERC:",'2020 Summary'!$F26)</f>
        <v>Delta:0
OC:4
PC:4
RE:4
NERC:4</v>
      </c>
      <c r="E26" s="77" t="str">
        <f>CONCATENATE("Delta:",'2020 Summary'!$N26,""&amp;CHAR(10)&amp;"OC:",'2020 Summary'!$I26,""&amp;CHAR(10)&amp;"PC:",'2020 Summary'!$J26,""&amp;CHAR(10)&amp;"RE:",'2020 Summary'!$K26,""&amp;CHAR(10)&amp;"NERC:",'2020 Summary'!$L26)</f>
        <v>Delta:1
OC:13
PC:13
RE:12
NERC:13</v>
      </c>
      <c r="F26" s="81" t="str">
        <f>CONCATENATE("OC: ",IF(OC!$Y26=0,"No comment",OC!$Y26),""&amp;CHAR(10)&amp;""&amp;CHAR(10)&amp;"PC: ",IF(PC!$Y26=0,"No comment",PC!$Y26),""&amp;CHAR(10)&amp;""&amp;CHAR(10)&amp;"RE: ",IF(RE!$Y26=0,"No comment",RE!$Y26),""&amp;CHAR(10)&amp;""&amp;CHAR(10)&amp;"NERC: ",IF(NERC!$Y26=0,"No comment",NERC!$Y26))</f>
        <v>OC: No comment
PC: No comment
RE: Q11: Consider review of EOP-011 R5, to revising R5 to say "impacted" rather than neighboring RCs
NERC: No comment</v>
      </c>
      <c r="G26" s="85">
        <f>'2020 Summary'!H26</f>
        <v>0</v>
      </c>
      <c r="H26" s="85">
        <f>'2020 Summary'!N26</f>
        <v>1</v>
      </c>
    </row>
    <row r="27" spans="1:8" ht="159.5" x14ac:dyDescent="0.35">
      <c r="A27" s="40" t="s">
        <v>48</v>
      </c>
      <c r="B27" s="40" t="s">
        <v>18</v>
      </c>
      <c r="C27" s="40" t="s">
        <v>125</v>
      </c>
      <c r="D27" s="76" t="str">
        <f>CONCATENATE("Delta:",'2020 Summary'!$H27,""&amp;CHAR(10)&amp;"OC:",'2020 Summary'!$C27,""&amp;CHAR(10)&amp;"PC:",'2020 Summary'!$D27,""&amp;CHAR(10)&amp;"RE:",'2020 Summary'!$E27,""&amp;CHAR(10)&amp;"NERC:",'2020 Summary'!$F27)</f>
        <v>Delta:1
OC:4
PC:4
RE:3
NERC:4</v>
      </c>
      <c r="E27" s="77" t="str">
        <f>CONCATENATE("Delta:",'2020 Summary'!$N27,""&amp;CHAR(10)&amp;"OC:",'2020 Summary'!$I27,""&amp;CHAR(10)&amp;"PC:",'2020 Summary'!$J27,""&amp;CHAR(10)&amp;"RE:",'2020 Summary'!$K27,""&amp;CHAR(10)&amp;"NERC:",'2020 Summary'!$L27)</f>
        <v>Delta:2
OC:13
PC:13
RE:11
NERC:13</v>
      </c>
      <c r="F27" s="81" t="str">
        <f>CONCATENATE("OC: ",IF(OC!$Y27=0,"No comment",OC!$Y27),""&amp;CHAR(10)&amp;""&amp;CHAR(10)&amp;"PC: ",IF(PC!$Y27=0,"No comment",PC!$Y27),""&amp;CHAR(10)&amp;""&amp;CHAR(10)&amp;"RE: ",IF(RE!$Y27=0,"No comment",RE!$Y27),""&amp;CHAR(10)&amp;""&amp;CHAR(10)&amp;"NERC: ",IF(NERC!$Y27=0,"No comment",NERC!$Y27))</f>
        <v>OC: No comment
PC: No comment
RE: C4: when does revised operation have to begin?
Q7: It may be hard to measure whether the impacted RC acts as if the Emergency existed.
Q11 It is unclear as to what constitues "disagreement." 
NERC: No comment</v>
      </c>
      <c r="G27" s="85">
        <f>'2020 Summary'!H27</f>
        <v>1</v>
      </c>
      <c r="H27" s="85">
        <f>'2020 Summary'!N27</f>
        <v>2</v>
      </c>
    </row>
    <row r="28" spans="1:8" ht="130.5" hidden="1" x14ac:dyDescent="0.35">
      <c r="A28" s="40" t="s">
        <v>48</v>
      </c>
      <c r="B28" s="40" t="s">
        <v>19</v>
      </c>
      <c r="C28" s="40" t="s">
        <v>114</v>
      </c>
      <c r="D28" s="76" t="str">
        <f>CONCATENATE("Delta:",'2020 Summary'!$H28,""&amp;CHAR(10)&amp;"OC:",'2020 Summary'!$C28,""&amp;CHAR(10)&amp;"PC:",'2020 Summary'!$D28,""&amp;CHAR(10)&amp;"RE:",'2020 Summary'!$E28,""&amp;CHAR(10)&amp;"NERC:",'2020 Summary'!$F28)</f>
        <v>Delta:1
OC:4
PC:4
RE:3
NERC:4</v>
      </c>
      <c r="E28" s="77" t="str">
        <f>CONCATENATE("Delta:",'2020 Summary'!$N28,""&amp;CHAR(10)&amp;"OC:",'2020 Summary'!$I28,""&amp;CHAR(10)&amp;"PC:",'2020 Summary'!$J28,""&amp;CHAR(10)&amp;"RE:",'2020 Summary'!$K28,""&amp;CHAR(10)&amp;"NERC:",'2020 Summary'!$L28)</f>
        <v>Delta:1
OC:13
PC:13
RE:12
NERC:13</v>
      </c>
      <c r="F28" s="81" t="str">
        <f>CONCATENATE("OC: ",IF(OC!$Y28=0,"No comment",OC!$Y28),""&amp;CHAR(10)&amp;""&amp;CHAR(10)&amp;"PC: ",IF(PC!$Y28=0,"No comment",PC!$Y28),""&amp;CHAR(10)&amp;""&amp;CHAR(10)&amp;"RE: ",IF(RE!$Y28=0,"No comment",RE!$Y28),""&amp;CHAR(10)&amp;""&amp;CHAR(10)&amp;"NERC: ",IF(NERC!$Y28=0,"No comment",NERC!$Y28))</f>
        <v>OC: No comment
PC: No comment
RE: C4: No time frame for development
Q12: "I"dentifies should not be capitalized.
NERC: No comment</v>
      </c>
      <c r="G28" s="85">
        <f>'2020 Summary'!H28</f>
        <v>1</v>
      </c>
      <c r="H28" s="85">
        <f>'2020 Summary'!N28</f>
        <v>1</v>
      </c>
    </row>
    <row r="29" spans="1:8" ht="101.5" hidden="1" x14ac:dyDescent="0.35">
      <c r="A29" s="40" t="s">
        <v>48</v>
      </c>
      <c r="B29" s="40" t="s">
        <v>20</v>
      </c>
      <c r="C29" s="40" t="s">
        <v>113</v>
      </c>
      <c r="D29" s="76" t="str">
        <f>CONCATENATE("Delta:",'2020 Summary'!$H29,""&amp;CHAR(10)&amp;"OC:",'2020 Summary'!$C29,""&amp;CHAR(10)&amp;"PC:",'2020 Summary'!$D29,""&amp;CHAR(10)&amp;"RE:",'2020 Summary'!$E29,""&amp;CHAR(10)&amp;"NERC:",'2020 Summary'!$F29)</f>
        <v>Delta:1
OC:4
PC:4
RE:3
NERC:4</v>
      </c>
      <c r="E29" s="77" t="str">
        <f>CONCATENATE("Delta:",'2020 Summary'!$N29,""&amp;CHAR(10)&amp;"OC:",'2020 Summary'!$I29,""&amp;CHAR(10)&amp;"PC:",'2020 Summary'!$J29,""&amp;CHAR(10)&amp;"RE:",'2020 Summary'!$K29,""&amp;CHAR(10)&amp;"NERC:",'2020 Summary'!$L29)</f>
        <v>Delta:0
OC:13
PC:13
RE:13
NERC:13</v>
      </c>
      <c r="F29" s="81" t="str">
        <f>CONCATENATE("OC: ",IF(OC!$Y29=0,"No comment",OC!$Y29),""&amp;CHAR(10)&amp;""&amp;CHAR(10)&amp;"PC: ",IF(PC!$Y29=0,"No comment",PC!$Y29),""&amp;CHAR(10)&amp;""&amp;CHAR(10)&amp;"RE: ",IF(RE!$Y29=0,"No comment",RE!$Y29),""&amp;CHAR(10)&amp;""&amp;CHAR(10)&amp;"NERC: ",IF(NERC!$Y29=0,"No comment",NERC!$Y29))</f>
        <v>OC: No comment
PC: No comment
RE: C4: How quickly must the RC implement?
NERC: No comment</v>
      </c>
      <c r="G29" s="85">
        <f>'2020 Summary'!H29</f>
        <v>1</v>
      </c>
      <c r="H29" s="85">
        <f>'2020 Summary'!N29</f>
        <v>0</v>
      </c>
    </row>
    <row r="30" spans="1:8" ht="174" hidden="1" x14ac:dyDescent="0.35">
      <c r="A30" s="40" t="s">
        <v>48</v>
      </c>
      <c r="B30" s="40" t="s">
        <v>21</v>
      </c>
      <c r="C30" s="40" t="s">
        <v>112</v>
      </c>
      <c r="D30" s="76" t="str">
        <f>CONCATENATE("Delta:",'2020 Summary'!$H30,""&amp;CHAR(10)&amp;"OC:",'2020 Summary'!$C30,""&amp;CHAR(10)&amp;"PC:",'2020 Summary'!$D30,""&amp;CHAR(10)&amp;"RE:",'2020 Summary'!$E30,""&amp;CHAR(10)&amp;"NERC:",'2020 Summary'!$F30)</f>
        <v>Delta:1
OC:3
PC:4
RE:3
NERC:4</v>
      </c>
      <c r="E30" s="77" t="str">
        <f>CONCATENATE("Delta:",'2020 Summary'!$N30,""&amp;CHAR(10)&amp;"OC:",'2020 Summary'!$I30,""&amp;CHAR(10)&amp;"PC:",'2020 Summary'!$J30,""&amp;CHAR(10)&amp;"RE:",'2020 Summary'!$K30,""&amp;CHAR(10)&amp;"NERC:",'2020 Summary'!$L30)</f>
        <v>Delta:1
OC:9
PC:10
RE:10
NERC:10</v>
      </c>
      <c r="F30" s="81" t="str">
        <f>CONCATENATE("OC: ",IF(OC!$Y30=0,"No comment",OC!$Y30),""&amp;CHAR(10)&amp;""&amp;CHAR(10)&amp;"PC: ",IF(PC!$Y30=0,"No comment",PC!$Y30),""&amp;CHAR(10)&amp;""&amp;CHAR(10)&amp;"RE: ",IF(RE!$Y30=0,"No comment",RE!$Y30),""&amp;CHAR(10)&amp;""&amp;CHAR(10)&amp;"NERC: ",IF(NERC!$Y30=0,"No comment",NERC!$Y30))</f>
        <v>OC: Q4, Q7, Q8, and Q11: (OC echoes comment from RE) It is unclear as to what "assist" means.  It does not clearly state what action needs to be taken.
C4: how quickly must the RC provide the assistance?
PC: Echo comments from OC/RE
RE: Q4, Q7, Q8,: It is unclear as to what "assist" means.  
C4: how quickly must the RC provide the assistance?
NERC: NERC echoes concern about the term "assist" and when the RC is obligated to assist</v>
      </c>
      <c r="G30" s="85">
        <f>'2020 Summary'!H30</f>
        <v>1</v>
      </c>
      <c r="H30" s="85">
        <f>'2020 Summary'!N30</f>
        <v>1</v>
      </c>
    </row>
    <row r="31" spans="1:8" ht="203" hidden="1" x14ac:dyDescent="0.35">
      <c r="A31" s="40" t="s">
        <v>49</v>
      </c>
      <c r="B31" s="40" t="s">
        <v>15</v>
      </c>
      <c r="C31" s="40" t="s">
        <v>50</v>
      </c>
      <c r="D31" s="76" t="str">
        <f>CONCATENATE("Delta:",'2020 Summary'!$H31,""&amp;CHAR(10)&amp;"OC:",'2020 Summary'!$C31,""&amp;CHAR(10)&amp;"PC:",'2020 Summary'!$D31,""&amp;CHAR(10)&amp;"RE:",'2020 Summary'!$E31,""&amp;CHAR(10)&amp;"NERC:",'2020 Summary'!$F31)</f>
        <v>Delta:0
OC:4
PC:4
RE:4
NERC:4</v>
      </c>
      <c r="E31" s="77" t="str">
        <f>CONCATENATE("Delta:",'2020 Summary'!$N31,""&amp;CHAR(10)&amp;"OC:",'2020 Summary'!$I31,""&amp;CHAR(10)&amp;"PC:",'2020 Summary'!$J31,""&amp;CHAR(10)&amp;"RE:",'2020 Summary'!$K31,""&amp;CHAR(10)&amp;"NERC:",'2020 Summary'!$L31)</f>
        <v>Delta:0
OC:13
PC:13
RE:13
NERC:13</v>
      </c>
      <c r="F31" s="81" t="str">
        <f>CONCATENATE("OC: ",IF(OC!$Y31=0,"No comment",OC!$Y31),""&amp;CHAR(10)&amp;""&amp;CHAR(10)&amp;"PC: ",IF(PC!$Y31=0,"No comment",PC!$Y31),""&amp;CHAR(10)&amp;""&amp;CHAR(10)&amp;"RE: ",IF(RE!$Y31=0,"No comment",RE!$Y31),""&amp;CHAR(10)&amp;""&amp;CHAR(10)&amp;"NERC: ",IF(NERC!$Y31=0,"No comment",NERC!$Y31))</f>
        <v>OC: No comment
PC: No comment
RE: No comment
NERC: No comment</v>
      </c>
      <c r="G31" s="85">
        <f>'2020 Summary'!H31</f>
        <v>0</v>
      </c>
      <c r="H31" s="85">
        <f>'2020 Summary'!N31</f>
        <v>0</v>
      </c>
    </row>
    <row r="32" spans="1:8" ht="116" hidden="1" x14ac:dyDescent="0.35">
      <c r="A32" s="40" t="s">
        <v>49</v>
      </c>
      <c r="B32" s="40" t="s">
        <v>16</v>
      </c>
      <c r="C32" s="40" t="s">
        <v>109</v>
      </c>
      <c r="D32" s="76" t="str">
        <f>CONCATENATE("Delta:",'2020 Summary'!$H32,""&amp;CHAR(10)&amp;"OC:",'2020 Summary'!$C32,""&amp;CHAR(10)&amp;"PC:",'2020 Summary'!$D32,""&amp;CHAR(10)&amp;"RE:",'2020 Summary'!$E32,""&amp;CHAR(10)&amp;"NERC:",'2020 Summary'!$F32)</f>
        <v>Delta:1
OC:4
PC:3
RE:4
NERC:4</v>
      </c>
      <c r="E32" s="77" t="str">
        <f>CONCATENATE("Delta:",'2020 Summary'!$N32,""&amp;CHAR(10)&amp;"OC:",'2020 Summary'!$I32,""&amp;CHAR(10)&amp;"PC:",'2020 Summary'!$J32,""&amp;CHAR(10)&amp;"RE:",'2020 Summary'!$K32,""&amp;CHAR(10)&amp;"NERC:",'2020 Summary'!$L32)</f>
        <v>Delta:1
OC:13
PC:13
RE:12
NERC:12</v>
      </c>
      <c r="F32" s="81" t="str">
        <f>CONCATENATE("OC: ",IF(OC!$Y32=0,"No comment",OC!$Y32),""&amp;CHAR(10)&amp;""&amp;CHAR(10)&amp;"PC: ",IF(PC!$Y32=0,"No comment",PC!$Y32),""&amp;CHAR(10)&amp;""&amp;CHAR(10)&amp;"RE: ",IF(RE!$Y32=0,"No comment",RE!$Y32),""&amp;CHAR(10)&amp;""&amp;CHAR(10)&amp;"NERC: ",IF(NERC!$Y32=0,"No comment",NERC!$Y32))</f>
        <v>OC: No comment
PC: C2: Need to include GOP
RE: Q10: TOP and BA must rely on the process developed in R1 but there is no requirement in R1 for the RC to distribute the process.
NERC: Q10:  the Reliability Coordinator’s outage coordination process specifies what performance is required; the requirement is digital with respect to level of perfomance</v>
      </c>
      <c r="G32" s="85">
        <f>'2020 Summary'!H32</f>
        <v>1</v>
      </c>
      <c r="H32" s="85">
        <f>'2020 Summary'!N32</f>
        <v>1</v>
      </c>
    </row>
    <row r="33" spans="1:9" ht="203" hidden="1" x14ac:dyDescent="0.35">
      <c r="A33" s="40" t="s">
        <v>49</v>
      </c>
      <c r="B33" s="40" t="s">
        <v>17</v>
      </c>
      <c r="C33" s="40" t="s">
        <v>110</v>
      </c>
      <c r="D33" s="76" t="str">
        <f>CONCATENATE("Delta:",'2020 Summary'!$H33,""&amp;CHAR(10)&amp;"OC:",'2020 Summary'!$C33,""&amp;CHAR(10)&amp;"PC:",'2020 Summary'!$D33,""&amp;CHAR(10)&amp;"RE:",'2020 Summary'!$E33,""&amp;CHAR(10)&amp;"NERC:",'2020 Summary'!$F33)</f>
        <v>Delta:1
OC:4
PC:4
RE:3
NERC:3</v>
      </c>
      <c r="E33" s="77" t="str">
        <f>CONCATENATE("Delta:",'2020 Summary'!$N33,""&amp;CHAR(10)&amp;"OC:",'2020 Summary'!$I33,""&amp;CHAR(10)&amp;"PC:",'2020 Summary'!$J33,""&amp;CHAR(10)&amp;"RE:",'2020 Summary'!$K33,""&amp;CHAR(10)&amp;"NERC:",'2020 Summary'!$L33)</f>
        <v>Delta:1
OC:13
PC:13
RE:12
NERC:12</v>
      </c>
      <c r="F33" s="81" t="str">
        <f>CONCATENATE("OC: ",IF(OC!$Y33=0,"No comment",OC!$Y33),""&amp;CHAR(10)&amp;""&amp;CHAR(10)&amp;"PC: ",IF(PC!$Y33=0,"No comment",PC!$Y33),""&amp;CHAR(10)&amp;""&amp;CHAR(10)&amp;"RE: ",IF(RE!$Y33=0,"No comment",RE!$Y33),""&amp;CHAR(10)&amp;""&amp;CHAR(10)&amp;"NERC: ",IF(NERC!$Y33=0,"No comment",NERC!$Y33))</f>
        <v>OC: No comment
PC: No comment
RE: C4: No time frame for the PC and TP to provide their Planning Assessment.
Q5:Consider moving to the TPL-001 standard
NERC: C4: the requirement is not clear when the action needs to be taken within the standard; TPL-001-5 provides for "within 90 calendar days of completing its Planning Assessment" it is unclear whether the two requirements have the same timing need.
Q4:  What is the Reliability Coordinator supposed to do with the Planning Assessment? Some Planning Assessments sent to RC's are not being used.</v>
      </c>
      <c r="G33" s="85">
        <f>'2020 Summary'!H33</f>
        <v>1</v>
      </c>
      <c r="H33" s="85">
        <f>'2020 Summary'!N33</f>
        <v>1</v>
      </c>
    </row>
    <row r="34" spans="1:9" ht="174" x14ac:dyDescent="0.35">
      <c r="A34" s="40" t="s">
        <v>49</v>
      </c>
      <c r="B34" s="40" t="s">
        <v>18</v>
      </c>
      <c r="C34" s="40" t="s">
        <v>111</v>
      </c>
      <c r="D34" s="76" t="str">
        <f>CONCATENATE("Delta:",'2020 Summary'!$H34,""&amp;CHAR(10)&amp;"OC:",'2020 Summary'!$C34,""&amp;CHAR(10)&amp;"PC:",'2020 Summary'!$D34,""&amp;CHAR(10)&amp;"RE:",'2020 Summary'!$E34,""&amp;CHAR(10)&amp;"NERC:",'2020 Summary'!$F34)</f>
        <v>Delta:1
OC:4
PC:3
RE:3
NERC:4</v>
      </c>
      <c r="E34" s="77" t="str">
        <f>CONCATENATE("Delta:",'2020 Summary'!$N34,""&amp;CHAR(10)&amp;"OC:",'2020 Summary'!$I34,""&amp;CHAR(10)&amp;"PC:",'2020 Summary'!$J34,""&amp;CHAR(10)&amp;"RE:",'2020 Summary'!$K34,""&amp;CHAR(10)&amp;"NERC:",'2020 Summary'!$L34)</f>
        <v>Delta:2
OC:13
PC:12
RE:13
NERC:11</v>
      </c>
      <c r="F34" s="81" t="str">
        <f>CONCATENATE("OC: ",IF(OC!$Y34=0,"No comment",OC!$Y34),""&amp;CHAR(10)&amp;""&amp;CHAR(10)&amp;"PC: ",IF(PC!$Y34=0,"No comment",PC!$Y34),""&amp;CHAR(10)&amp;""&amp;CHAR(10)&amp;"RE: ",IF(RE!$Y34=0,"No comment",RE!$Y34),""&amp;CHAR(10)&amp;""&amp;CHAR(10)&amp;"NERC: ",IF(NERC!$Y34=0,"No comment",NERC!$Y34))</f>
        <v>OC: No comment
PC: Q8: A deadline for a joint solution is not identified.
RE: C4: No time frame for developing the solutions.
NERC: Q1: R3 and R4 could be combined to focus on what the Reliability Coordinator's obligations are with respect to the Planning Analysis
Q11:  The clear, unambiguous language should state that the Reliability Coordinator should provide available system adjustments such as Transmission configuration changes and re-dispatch of generation if such adjustments are realistic mitigation for SOL or IROL exceedances and can be used as Corrective Actions to be studied in the planning horizon.</v>
      </c>
      <c r="G34" s="85">
        <f>'2020 Summary'!H34</f>
        <v>1</v>
      </c>
      <c r="H34" s="85">
        <f>'2020 Summary'!N34</f>
        <v>2</v>
      </c>
    </row>
    <row r="35" spans="1:9" ht="145" x14ac:dyDescent="0.35">
      <c r="A35" s="40" t="s">
        <v>51</v>
      </c>
      <c r="B35" s="40" t="s">
        <v>15</v>
      </c>
      <c r="C35" s="40" t="s">
        <v>71</v>
      </c>
      <c r="D35" s="76" t="str">
        <f>CONCATENATE("Delta:",'2020 Summary'!$H35,""&amp;CHAR(10)&amp;"OC:",'2020 Summary'!$C35,""&amp;CHAR(10)&amp;"PC:",'2020 Summary'!$D35,""&amp;CHAR(10)&amp;"RE:",'2020 Summary'!$E35,""&amp;CHAR(10)&amp;"NERC:",'2020 Summary'!$F35)</f>
        <v>Delta:1
OC:4
PC:4
RE:4
NERC:3</v>
      </c>
      <c r="E35" s="77" t="str">
        <f>CONCATENATE("Delta:",'2020 Summary'!$N35,""&amp;CHAR(10)&amp;"OC:",'2020 Summary'!$I35,""&amp;CHAR(10)&amp;"PC:",'2020 Summary'!$J35,""&amp;CHAR(10)&amp;"RE:",'2020 Summary'!$K35,""&amp;CHAR(10)&amp;"NERC:",'2020 Summary'!$L35)</f>
        <v>Delta:2
OC:13
PC:13
RE:11
NERC:13</v>
      </c>
      <c r="F35" s="81" t="str">
        <f>CONCATENATE("OC: ",IF(OC!$Y35=0,"No comment",OC!$Y35),""&amp;CHAR(10)&amp;""&amp;CHAR(10)&amp;"PC: ",IF(PC!$Y35=0,"No comment",PC!$Y35),""&amp;CHAR(10)&amp;""&amp;CHAR(10)&amp;"RE: ",IF(RE!$Y35=0,"No comment",RE!$Y35),""&amp;CHAR(10)&amp;""&amp;CHAR(10)&amp;"NERC: ",IF(NERC!$Y35=0,"No comment",NERC!$Y35))</f>
        <v>OC: No comment
PC: No comment
RE: Q7 &amp; Q11: Real-time monitoring needs fuller definition to recognize what parameters are necessary.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
NERC: C4: the requirement relies on an understood meaning of "implement"</v>
      </c>
      <c r="G35" s="85">
        <f>'2020 Summary'!H35</f>
        <v>1</v>
      </c>
      <c r="H35" s="85">
        <f>'2020 Summary'!N35</f>
        <v>2</v>
      </c>
    </row>
    <row r="36" spans="1:9" ht="145" hidden="1" x14ac:dyDescent="0.35">
      <c r="A36" s="40" t="s">
        <v>51</v>
      </c>
      <c r="B36" s="40" t="s">
        <v>16</v>
      </c>
      <c r="C36" s="40" t="s">
        <v>70</v>
      </c>
      <c r="D36" s="76" t="str">
        <f>CONCATENATE("Delta:",'2020 Summary'!$H36,""&amp;CHAR(10)&amp;"OC:",'2020 Summary'!$C36,""&amp;CHAR(10)&amp;"PC:",'2020 Summary'!$D36,""&amp;CHAR(10)&amp;"RE:",'2020 Summary'!$E36,""&amp;CHAR(10)&amp;"NERC:",'2020 Summary'!$F36)</f>
        <v>Delta:1
OC:4
PC:4
RE:4
NERC:3</v>
      </c>
      <c r="E36" s="77" t="str">
        <f>CONCATENATE("Delta:",'2020 Summary'!$N36,""&amp;CHAR(10)&amp;"OC:",'2020 Summary'!$I36,""&amp;CHAR(10)&amp;"PC:",'2020 Summary'!$J36,""&amp;CHAR(10)&amp;"RE:",'2020 Summary'!$K36,""&amp;CHAR(10)&amp;"NERC:",'2020 Summary'!$L36)</f>
        <v>Delta:1
OC:13
PC:13
RE:13
NERC:12</v>
      </c>
      <c r="F36" s="81" t="str">
        <f>CONCATENATE("OC: ",IF(OC!$Y36=0,"No comment",OC!$Y36),""&amp;CHAR(10)&amp;""&amp;CHAR(10)&amp;"PC: ",IF(PC!$Y36=0,"No comment",PC!$Y36),""&amp;CHAR(10)&amp;""&amp;CHAR(10)&amp;"RE: ",IF(RE!$Y36=0,"No comment",RE!$Y36),""&amp;CHAR(10)&amp;""&amp;CHAR(10)&amp;"NERC: ",IF(NERC!$Y36=0,"No comment",NERC!$Y36))</f>
        <v>OC: No comment
PC: No comment
RE: No comment
NERC: C4: the requirement relies on an understood meaning of "implement"
Q4: R2.3 is incomplete in the expectation for system operator awareness as it impacts RTA; the requirement does not align with the expectations stated in the rationale.</v>
      </c>
      <c r="G36" s="85">
        <f>'2020 Summary'!H36</f>
        <v>1</v>
      </c>
      <c r="H36" s="85">
        <f>'2020 Summary'!N36</f>
        <v>1</v>
      </c>
    </row>
    <row r="37" spans="1:9" ht="145" x14ac:dyDescent="0.35">
      <c r="A37" s="40" t="s">
        <v>51</v>
      </c>
      <c r="B37" s="40" t="s">
        <v>17</v>
      </c>
      <c r="C37" s="40" t="s">
        <v>72</v>
      </c>
      <c r="D37" s="76" t="str">
        <f>CONCATENATE("Delta:",'2020 Summary'!$H37,""&amp;CHAR(10)&amp;"OC:",'2020 Summary'!$C37,""&amp;CHAR(10)&amp;"PC:",'2020 Summary'!$D37,""&amp;CHAR(10)&amp;"RE:",'2020 Summary'!$E37,""&amp;CHAR(10)&amp;"NERC:",'2020 Summary'!$F37)</f>
        <v>Delta:0
OC:4
PC:4
RE:4
NERC:4</v>
      </c>
      <c r="E37" s="77" t="str">
        <f>CONCATENATE("Delta:",'2020 Summary'!$N37,""&amp;CHAR(10)&amp;"OC:",'2020 Summary'!$I37,""&amp;CHAR(10)&amp;"PC:",'2020 Summary'!$J37,""&amp;CHAR(10)&amp;"RE:",'2020 Summary'!$K37,""&amp;CHAR(10)&amp;"NERC:",'2020 Summary'!$L37)</f>
        <v>Delta:2
OC:13
PC:13
RE:11
NERC:13</v>
      </c>
      <c r="F37" s="81" t="str">
        <f>CONCATENATE("OC: ",IF(OC!$Y37=0,"No comment",OC!$Y37),""&amp;CHAR(10)&amp;""&amp;CHAR(10)&amp;"PC: ",IF(PC!$Y37=0,"No comment",PC!$Y37),""&amp;CHAR(10)&amp;""&amp;CHAR(10)&amp;"RE: ",IF(RE!$Y37=0,"No comment",RE!$Y37),""&amp;CHAR(10)&amp;""&amp;CHAR(10)&amp;"NERC: ",IF(NERC!$Y37=0,"No comment",NERC!$Y37))</f>
        <v>OC: No comment
PC: No comment
RE: Q7 &amp; Q11: Real-time monitoring needs fuller definition to recognize what parameters are necessary.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
NERC: No comment</v>
      </c>
      <c r="G37" s="85">
        <f>'2020 Summary'!H37</f>
        <v>0</v>
      </c>
      <c r="H37" s="85">
        <f>'2020 Summary'!N37</f>
        <v>2</v>
      </c>
    </row>
    <row r="38" spans="1:9" ht="130.5" hidden="1" x14ac:dyDescent="0.35">
      <c r="A38" s="40" t="s">
        <v>52</v>
      </c>
      <c r="B38" s="40" t="s">
        <v>15</v>
      </c>
      <c r="C38" s="40" t="s">
        <v>73</v>
      </c>
      <c r="D38" s="76" t="str">
        <f>CONCATENATE("Delta:",'2020 Summary'!$H38,""&amp;CHAR(10)&amp;"OC:",'2020 Summary'!$C38,""&amp;CHAR(10)&amp;"PC:",'2020 Summary'!$D38,""&amp;CHAR(10)&amp;"RE:",'2020 Summary'!$E38,""&amp;CHAR(10)&amp;"NERC:",'2020 Summary'!$F38)</f>
        <v>Delta:1
OC:4
PC:4
RE:3
NERC:4</v>
      </c>
      <c r="E38" s="77" t="str">
        <f>CONCATENATE("Delta:",'2020 Summary'!$N38,""&amp;CHAR(10)&amp;"OC:",'2020 Summary'!$I38,""&amp;CHAR(10)&amp;"PC:",'2020 Summary'!$J38,""&amp;CHAR(10)&amp;"RE:",'2020 Summary'!$K38,""&amp;CHAR(10)&amp;"NERC:",'2020 Summary'!$L38)</f>
        <v>Delta:1
OC:13
PC:13
RE:12
NERC:13</v>
      </c>
      <c r="F38" s="81" t="str">
        <f>CONCATENATE("OC: ",IF(OC!$Y38=0,"No comment",OC!$Y38),""&amp;CHAR(10)&amp;""&amp;CHAR(10)&amp;"PC: ",IF(PC!$Y38=0,"No comment",PC!$Y38),""&amp;CHAR(10)&amp;""&amp;CHAR(10)&amp;"RE: ",IF(RE!$Y38=0,"No comment",RE!$Y38),""&amp;CHAR(10)&amp;""&amp;CHAR(10)&amp;"NERC: ",IF(NERC!$Y38=0,"No comment",NERC!$Y38))</f>
        <v>OC: No comment
PC: No comment
RE: C4: No time frame for TOP actions. 
Q11: shall act is vague. 
NERC: No comment</v>
      </c>
      <c r="G38" s="85">
        <f>'2020 Summary'!H38</f>
        <v>1</v>
      </c>
      <c r="H38" s="85">
        <f>'2020 Summary'!N38</f>
        <v>1</v>
      </c>
    </row>
    <row r="39" spans="1:9" ht="145" hidden="1" x14ac:dyDescent="0.35">
      <c r="A39" s="40" t="s">
        <v>52</v>
      </c>
      <c r="B39" s="40" t="s">
        <v>16</v>
      </c>
      <c r="C39" s="40" t="s">
        <v>74</v>
      </c>
      <c r="D39" s="76" t="str">
        <f>CONCATENATE("Delta:",'2020 Summary'!$H39,""&amp;CHAR(10)&amp;"OC:",'2020 Summary'!$C39,""&amp;CHAR(10)&amp;"PC:",'2020 Summary'!$D39,""&amp;CHAR(10)&amp;"RE:",'2020 Summary'!$E39,""&amp;CHAR(10)&amp;"NERC:",'2020 Summary'!$F39)</f>
        <v>Delta:1
OC:4
PC:4
RE:3
NERC:4</v>
      </c>
      <c r="E39" s="77" t="str">
        <f>CONCATENATE("Delta:",'2020 Summary'!$N39,""&amp;CHAR(10)&amp;"OC:",'2020 Summary'!$I39,""&amp;CHAR(10)&amp;"PC:",'2020 Summary'!$J39,""&amp;CHAR(10)&amp;"RE:",'2020 Summary'!$K39,""&amp;CHAR(10)&amp;"NERC:",'2020 Summary'!$L39)</f>
        <v>Delta:1
OC:13
PC:12
RE:12
NERC:13</v>
      </c>
      <c r="F39" s="81" t="str">
        <f>CONCATENATE("OC: ",IF(OC!$Y39=0,"No comment",OC!$Y39),""&amp;CHAR(10)&amp;""&amp;CHAR(10)&amp;"PC: ",IF(PC!$Y39=0,"No comment",PC!$Y39),""&amp;CHAR(10)&amp;""&amp;CHAR(10)&amp;"RE: ",IF(RE!$Y39=0,"No comment",RE!$Y39),""&amp;CHAR(10)&amp;""&amp;CHAR(10)&amp;"NERC: ",IF(NERC!$Y39=0,"No comment",NERC!$Y39))</f>
        <v>OC: No comment
PC: Q1: This might be more appropriate to move to BAL-006
RE: C4: No time fram for the BA to act. 
Q11: shall act is vague. Should the language from other requirements "unless such actions would violate safety, equipment, regulatory, or statutory  requirements" be added?
NERC: No comment</v>
      </c>
      <c r="G39" s="85">
        <f>'2020 Summary'!H39</f>
        <v>1</v>
      </c>
      <c r="H39" s="85">
        <f>'2020 Summary'!N39</f>
        <v>1</v>
      </c>
    </row>
    <row r="40" spans="1:9" ht="130.5" hidden="1" x14ac:dyDescent="0.35">
      <c r="A40" s="40" t="s">
        <v>52</v>
      </c>
      <c r="B40" s="40" t="s">
        <v>17</v>
      </c>
      <c r="C40" s="40" t="s">
        <v>75</v>
      </c>
      <c r="D40" s="76" t="str">
        <f>CONCATENATE("Delta:",'2020 Summary'!$H40,""&amp;CHAR(10)&amp;"OC:",'2020 Summary'!$C40,""&amp;CHAR(10)&amp;"PC:",'2020 Summary'!$D40,""&amp;CHAR(10)&amp;"RE:",'2020 Summary'!$E40,""&amp;CHAR(10)&amp;"NERC:",'2020 Summary'!$F40)</f>
        <v>Delta:1
OC:4
PC:4
RE:3
NERC:4</v>
      </c>
      <c r="E40" s="77" t="str">
        <f>CONCATENATE("Delta:",'2020 Summary'!$N40,""&amp;CHAR(10)&amp;"OC:",'2020 Summary'!$I40,""&amp;CHAR(10)&amp;"PC:",'2020 Summary'!$J40,""&amp;CHAR(10)&amp;"RE:",'2020 Summary'!$K40,""&amp;CHAR(10)&amp;"NERC:",'2020 Summary'!$L40)</f>
        <v>Delta:1
OC:13
PC:13
RE:12
NERC:13</v>
      </c>
      <c r="F40" s="81" t="str">
        <f>CONCATENATE("OC: ",IF(OC!$Y40=0,"No comment",OC!$Y40),""&amp;CHAR(10)&amp;""&amp;CHAR(10)&amp;"PC: ",IF(PC!$Y40=0,"No comment",PC!$Y40),""&amp;CHAR(10)&amp;""&amp;CHAR(10)&amp;"RE: ",IF(RE!$Y40=0,"No comment",RE!$Y40),""&amp;CHAR(10)&amp;""&amp;CHAR(10)&amp;"NERC: ",IF(NERC!$Y40=0,"No comment",NERC!$Y40))</f>
        <v>OC: No comment
PC: No comment
RE: C4: No time frame that the BA, GOP, and DP must comply. Is that included in the Operating Instruction?
Q4: Uncertain when they must be implemented
NERC: No comment</v>
      </c>
      <c r="G40" s="85">
        <f>'2020 Summary'!H40</f>
        <v>1</v>
      </c>
      <c r="H40" s="85">
        <f>'2020 Summary'!N40</f>
        <v>1</v>
      </c>
    </row>
    <row r="41" spans="1:9" ht="145" hidden="1" x14ac:dyDescent="0.35">
      <c r="A41" s="40" t="s">
        <v>52</v>
      </c>
      <c r="B41" s="40" t="s">
        <v>18</v>
      </c>
      <c r="C41" s="40" t="s">
        <v>76</v>
      </c>
      <c r="D41" s="76" t="str">
        <f>CONCATENATE("Delta:",'2020 Summary'!$H41,""&amp;CHAR(10)&amp;"OC:",'2020 Summary'!$C41,""&amp;CHAR(10)&amp;"PC:",'2020 Summary'!$D41,""&amp;CHAR(10)&amp;"RE:",'2020 Summary'!$E41,""&amp;CHAR(10)&amp;"NERC:",'2020 Summary'!$F41)</f>
        <v>Delta:1
OC:3
PC:3
RE:3
NERC:4</v>
      </c>
      <c r="E41" s="77" t="str">
        <f>CONCATENATE("Delta:",'2020 Summary'!$N41,""&amp;CHAR(10)&amp;"OC:",'2020 Summary'!$I41,""&amp;CHAR(10)&amp;"PC:",'2020 Summary'!$J41,""&amp;CHAR(10)&amp;"RE:",'2020 Summary'!$K41,""&amp;CHAR(10)&amp;"NERC:",'2020 Summary'!$L41)</f>
        <v>Delta:1
OC:12
PC:13
RE:12
NERC:13</v>
      </c>
      <c r="F41" s="81" t="str">
        <f>CONCATENATE("OC: ",IF(OC!$Y41=0,"No comment",OC!$Y41),""&amp;CHAR(10)&amp;""&amp;CHAR(10)&amp;"PC: ",IF(PC!$Y41=0,"No comment",PC!$Y41),""&amp;CHAR(10)&amp;""&amp;CHAR(10)&amp;"RE: ",IF(RE!$Y41=0,"No comment",RE!$Y41),""&amp;CHAR(10)&amp;""&amp;CHAR(10)&amp;"NERC: ",IF(NERC!$Y41=0,"No comment",NERC!$Y41))</f>
        <v>OC: C4, Q7: Difficult to prove the negative
PC: C4: The requirement implies that a BA/GOP/DP has 1 TOP to report to.  In cases today the RC and BA have the same footprint so there might be multiple TOPs to report to.
RE: C4: No time frame that the BA, GOP, and DP must notify the RC.
Q4: Uncertain when they must notify
NERC: No comment</v>
      </c>
      <c r="G41" s="85">
        <f>'2020 Summary'!H41</f>
        <v>1</v>
      </c>
      <c r="H41" s="85">
        <f>'2020 Summary'!N41</f>
        <v>1</v>
      </c>
    </row>
    <row r="42" spans="1:9" ht="130.5" hidden="1" x14ac:dyDescent="0.35">
      <c r="A42" s="40" t="s">
        <v>52</v>
      </c>
      <c r="B42" s="40" t="s">
        <v>19</v>
      </c>
      <c r="C42" s="40" t="s">
        <v>77</v>
      </c>
      <c r="D42" s="76" t="str">
        <f>CONCATENATE("Delta:",'2020 Summary'!$H42,""&amp;CHAR(10)&amp;"OC:",'2020 Summary'!$C42,""&amp;CHAR(10)&amp;"PC:",'2020 Summary'!$D42,""&amp;CHAR(10)&amp;"RE:",'2020 Summary'!$E42,""&amp;CHAR(10)&amp;"NERC:",'2020 Summary'!$F42)</f>
        <v>Delta:1
OC:3
PC:4
RE:3
NERC:4</v>
      </c>
      <c r="E42" s="77" t="str">
        <f>CONCATENATE("Delta:",'2020 Summary'!$N42,""&amp;CHAR(10)&amp;"OC:",'2020 Summary'!$I42,""&amp;CHAR(10)&amp;"PC:",'2020 Summary'!$J42,""&amp;CHAR(10)&amp;"RE:",'2020 Summary'!$K42,""&amp;CHAR(10)&amp;"NERC:",'2020 Summary'!$L42)</f>
        <v>Delta:1
OC:12
PC:13
RE:12
NERC:13</v>
      </c>
      <c r="F42" s="81" t="str">
        <f>CONCATENATE("OC: ",IF(OC!$Y42=0,"No comment",OC!$Y42),""&amp;CHAR(10)&amp;""&amp;CHAR(10)&amp;"PC: ",IF(PC!$Y42=0,"No comment",PC!$Y42),""&amp;CHAR(10)&amp;""&amp;CHAR(10)&amp;"RE: ",IF(RE!$Y42=0,"No comment",RE!$Y42),""&amp;CHAR(10)&amp;""&amp;CHAR(10)&amp;"NERC: ",IF(NERC!$Y42=0,"No comment",NERC!$Y42))</f>
        <v>OC: C4, Q7: Difficult to prove the negative
PC: No comment
RE: C4: No time frame that the TOP, GOP, and DP must comply. Is that included in the Operating Instruction?
Q4: Uncertain when they must be implemented
NERC: No comment</v>
      </c>
      <c r="G42" s="85">
        <f>'2020 Summary'!H42</f>
        <v>1</v>
      </c>
      <c r="H42" s="85">
        <f>'2020 Summary'!N42</f>
        <v>1</v>
      </c>
    </row>
    <row r="43" spans="1:9" ht="130.5" hidden="1" x14ac:dyDescent="0.35">
      <c r="A43" s="40" t="s">
        <v>52</v>
      </c>
      <c r="B43" s="40" t="s">
        <v>20</v>
      </c>
      <c r="C43" s="40" t="s">
        <v>78</v>
      </c>
      <c r="D43" s="76" t="str">
        <f>CONCATENATE("Delta:",'2020 Summary'!$H43,""&amp;CHAR(10)&amp;"OC:",'2020 Summary'!$C43,""&amp;CHAR(10)&amp;"PC:",'2020 Summary'!$D43,""&amp;CHAR(10)&amp;"RE:",'2020 Summary'!$E43,""&amp;CHAR(10)&amp;"NERC:",'2020 Summary'!$F43)</f>
        <v>Delta:1
OC:3
PC:4
RE:3
NERC:4</v>
      </c>
      <c r="E43" s="77" t="str">
        <f>CONCATENATE("Delta:",'2020 Summary'!$N43,""&amp;CHAR(10)&amp;"OC:",'2020 Summary'!$I43,""&amp;CHAR(10)&amp;"PC:",'2020 Summary'!$J43,""&amp;CHAR(10)&amp;"RE:",'2020 Summary'!$K43,""&amp;CHAR(10)&amp;"NERC:",'2020 Summary'!$L43)</f>
        <v>Delta:1
OC:12
PC:13
RE:12
NERC:13</v>
      </c>
      <c r="F43" s="81" t="str">
        <f>CONCATENATE("OC: ",IF(OC!$Y43=0,"No comment",OC!$Y43),""&amp;CHAR(10)&amp;""&amp;CHAR(10)&amp;"PC: ",IF(PC!$Y43=0,"No comment",PC!$Y43),""&amp;CHAR(10)&amp;""&amp;CHAR(10)&amp;"RE: ",IF(RE!$Y43=0,"No comment",RE!$Y43),""&amp;CHAR(10)&amp;""&amp;CHAR(10)&amp;"NERC: ",IF(NERC!$Y43=0,"No comment",NERC!$Y43))</f>
        <v>OC: C4, Q7: Difficult to prove the negative
PC: No comment
RE: C4: No time frame that the TOP, GOP, and DP must notify the RC.
Q4: Uncertain when they must notify
NERC: No comment</v>
      </c>
      <c r="G43" s="85">
        <f>'2020 Summary'!H43</f>
        <v>1</v>
      </c>
      <c r="H43" s="85">
        <f>'2020 Summary'!N43</f>
        <v>1</v>
      </c>
    </row>
    <row r="44" spans="1:9" ht="130.5" hidden="1" x14ac:dyDescent="0.35">
      <c r="A44" s="40" t="s">
        <v>52</v>
      </c>
      <c r="B44" s="40" t="s">
        <v>21</v>
      </c>
      <c r="C44" s="40" t="s">
        <v>79</v>
      </c>
      <c r="D44" s="76" t="str">
        <f>CONCATENATE("Delta:",'2020 Summary'!$H44,""&amp;CHAR(10)&amp;"OC:",'2020 Summary'!$C44,""&amp;CHAR(10)&amp;"PC:",'2020 Summary'!$D44,""&amp;CHAR(10)&amp;"RE:",'2020 Summary'!$E44,""&amp;CHAR(10)&amp;"NERC:",'2020 Summary'!$F44)</f>
        <v>Delta:1
OC:3
PC:4
RE:3
NERC:4</v>
      </c>
      <c r="E44" s="77" t="str">
        <f>CONCATENATE("Delta:",'2020 Summary'!$N44,""&amp;CHAR(10)&amp;"OC:",'2020 Summary'!$I44,""&amp;CHAR(10)&amp;"PC:",'2020 Summary'!$J44,""&amp;CHAR(10)&amp;"RE:",'2020 Summary'!$K44,""&amp;CHAR(10)&amp;"NERC:",'2020 Summary'!$L44)</f>
        <v>Delta:1
OC:10
PC:10
RE:9
NERC:10</v>
      </c>
      <c r="F44" s="81" t="str">
        <f>CONCATENATE("OC: ",IF(OC!$Y44=0,"No comment",OC!$Y44),""&amp;CHAR(10)&amp;""&amp;CHAR(10)&amp;"PC: ",IF(PC!$Y44=0,"No comment",PC!$Y44),""&amp;CHAR(10)&amp;""&amp;CHAR(10)&amp;"RE: ",IF(RE!$Y44=0,"No comment",RE!$Y44),""&amp;CHAR(10)&amp;""&amp;CHAR(10)&amp;"NERC: ",IF(NERC!$Y44=0,"No comment",NERC!$Y44))</f>
        <v>OC: Q4, Q7, Q8: (OC echoes comments from RE) It is unclear as to what "assist" means.  
C4: how quickly Must the TOP provide the assistance?
PC: Echo comments from OC/RE
RE: Q4, Q7, Q8: It is unclear as to what "assist" means.  
C4: how quickly Must the TOP provide the assistance?
NERC: Q7/Q8: Echo comments from RE about the word "assist"</v>
      </c>
      <c r="G44" s="85">
        <f>'2020 Summary'!H44</f>
        <v>1</v>
      </c>
      <c r="H44" s="85">
        <f>'2020 Summary'!N44</f>
        <v>1</v>
      </c>
      <c r="I44" s="81"/>
    </row>
    <row r="45" spans="1:9" ht="186" hidden="1" customHeight="1" x14ac:dyDescent="0.35">
      <c r="A45" s="40" t="s">
        <v>52</v>
      </c>
      <c r="B45" s="40" t="s">
        <v>22</v>
      </c>
      <c r="C45" s="40" t="s">
        <v>80</v>
      </c>
      <c r="D45" s="76" t="str">
        <f>CONCATENATE("Delta:",'2020 Summary'!$H45,""&amp;CHAR(10)&amp;"OC:",'2020 Summary'!$C45,""&amp;CHAR(10)&amp;"PC:",'2020 Summary'!$D45,""&amp;CHAR(10)&amp;"RE:",'2020 Summary'!$E45,""&amp;CHAR(10)&amp;"NERC:",'2020 Summary'!$F45)</f>
        <v>Delta:1
OC:3
PC:4
RE:3
NERC:4</v>
      </c>
      <c r="E45" s="77" t="str">
        <f>CONCATENATE("Delta:",'2020 Summary'!$N45,""&amp;CHAR(10)&amp;"OC:",'2020 Summary'!$I45,""&amp;CHAR(10)&amp;"PC:",'2020 Summary'!$J45,""&amp;CHAR(10)&amp;"RE:",'2020 Summary'!$K45,""&amp;CHAR(10)&amp;"NERC:",'2020 Summary'!$L45)</f>
        <v>Delta:1
OC:13
PC:13
RE:12
NERC:13</v>
      </c>
      <c r="F45" s="81" t="str">
        <f>CONCATENATE("OC: ",IF(OC!$Y45=0,"No comment",OC!$Y45),""&amp;CHAR(10)&amp;""&amp;CHAR(10)&amp;"PC: ",IF(PC!$Y45=0,"No comment",PC!$Y45),""&amp;CHAR(10)&amp;""&amp;CHAR(10)&amp;"RE: ",IF(RE!$Y45=0,"No comment",RE!$Y45),""&amp;CHAR(10)&amp;""&amp;CHAR(10)&amp;"NERC: ",IF(NERC!$Y45=0,"No comment",NERC!$Y45))</f>
        <v>OC: C3, C4, TOP can impact neighboring TOPs, but not know until after the fact. Agree with RE comments about whether this relates to post-contingency analysis.
PC: No comment
RE: C4: How quickly must the TOP inform its RC and impacted BAs?
Q11: The phrase "or could result in" is unclear. It could be assumed that this phrase is addressing the post-contingency aspect of the Real-time Assessment. If this is the intent, then it should be reworded to improve clarity.
NERC: No comment</v>
      </c>
      <c r="G45" s="85">
        <f>'2020 Summary'!H45</f>
        <v>1</v>
      </c>
      <c r="H45" s="85">
        <f>'2020 Summary'!N45</f>
        <v>1</v>
      </c>
    </row>
    <row r="46" spans="1:9" ht="204.75" customHeight="1" x14ac:dyDescent="0.35">
      <c r="A46" s="40" t="s">
        <v>52</v>
      </c>
      <c r="B46" s="40" t="s">
        <v>23</v>
      </c>
      <c r="C46" s="40" t="s">
        <v>81</v>
      </c>
      <c r="D46" s="76" t="str">
        <f>CONCATENATE("Delta:",'2020 Summary'!$H46,""&amp;CHAR(10)&amp;"OC:",'2020 Summary'!$C46,""&amp;CHAR(10)&amp;"PC:",'2020 Summary'!$D46,""&amp;CHAR(10)&amp;"RE:",'2020 Summary'!$E46,""&amp;CHAR(10)&amp;"NERC:",'2020 Summary'!$F46)</f>
        <v>Delta:1
OC:3
PC:4
RE:3
NERC:3</v>
      </c>
      <c r="E46" s="77" t="str">
        <f>CONCATENATE("Delta:",'2020 Summary'!$N46,""&amp;CHAR(10)&amp;"OC:",'2020 Summary'!$I46,""&amp;CHAR(10)&amp;"PC:",'2020 Summary'!$J46,""&amp;CHAR(10)&amp;"RE:",'2020 Summary'!$K46,""&amp;CHAR(10)&amp;"NERC:",'2020 Summary'!$L46)</f>
        <v>Delta:2
OC:11
PC:13
RE:13
NERC:11</v>
      </c>
      <c r="F46" s="91" t="str">
        <f>CONCATENATE("OC: ",IF(OC!$Y46=0,"No comment",OC!$Y46),""&amp;CHAR(10)&amp;""&amp;CHAR(10)&amp;"PC: ",IF(PC!$Y46=0,"No comment",PC!$Y46),""&amp;CHAR(10)&amp;""&amp;CHAR(10)&amp;"RE: ",IF(RE!$Y46=0,"No comment",RE!$Y46),""&amp;CHAR(10)&amp;""&amp;CHAR(10)&amp;"NERC: ",IF(NERC!$Y46=0,"No comment",NERC!$Y46))</f>
        <v>OC: C3, C4, Q7, Q11: Confusing language on the distinction between a planned or unplanned outage.  The timing requirement is difficult to objectively measure due to the "unplanned" nature. There is also a lack of defined terminology, such as "telemetering and control equipment". Example with RTU outage or data quality issue, when would this issue need to be flagged and communicated to RC.
PC: No comment
RE: C4: How quickly must the BA and TOP notify the RC
NERC: Q8/Q11: Could be difficult to distinguish between planned and unplanned outage, and example being an intermittent RTU issue that occurs then has a planned fix for the next day.</v>
      </c>
      <c r="G46" s="85">
        <f>'2020 Summary'!H46</f>
        <v>1</v>
      </c>
      <c r="H46" s="85">
        <f>'2020 Summary'!N46</f>
        <v>2</v>
      </c>
      <c r="I46" s="89"/>
    </row>
    <row r="47" spans="1:9" ht="188.5" x14ac:dyDescent="0.35">
      <c r="A47" s="40" t="s">
        <v>52</v>
      </c>
      <c r="B47" s="40" t="s">
        <v>24</v>
      </c>
      <c r="C47" s="40" t="s">
        <v>108</v>
      </c>
      <c r="D47" s="76" t="str">
        <f>CONCATENATE("Delta:",'2020 Summary'!$H47,""&amp;CHAR(10)&amp;"OC:",'2020 Summary'!$C47,""&amp;CHAR(10)&amp;"PC:",'2020 Summary'!$D47,""&amp;CHAR(10)&amp;"RE:",'2020 Summary'!$E47,""&amp;CHAR(10)&amp;"NERC:",'2020 Summary'!$F47)</f>
        <v>Delta:0
OC:4
PC:4
RE:4
NERC:4</v>
      </c>
      <c r="E47" s="77" t="str">
        <f>CONCATENATE("Delta:",'2020 Summary'!$N47,""&amp;CHAR(10)&amp;"OC:",'2020 Summary'!$I47,""&amp;CHAR(10)&amp;"PC:",'2020 Summary'!$J47,""&amp;CHAR(10)&amp;"RE:",'2020 Summary'!$K47,""&amp;CHAR(10)&amp;"NERC:",'2020 Summary'!$L47)</f>
        <v>Delta:2
OC:11
PC:13
RE:13
NERC:13</v>
      </c>
      <c r="F47" s="81" t="str">
        <f>CONCATENATE("OC: ",IF(OC!$Y47=0,"No comment",OC!$Y47),""&amp;CHAR(10)&amp;""&amp;CHAR(10)&amp;"PC: ",IF(PC!$Y47=0,"No comment",PC!$Y47),""&amp;CHAR(10)&amp;""&amp;CHAR(10)&amp;"RE: ",IF(RE!$Y47=0,"No comment",RE!$Y47),""&amp;CHAR(10)&amp;""&amp;CHAR(10)&amp;"NERC: ",IF(NERC!$Y47=0,"No comment",NERC!$Y47))</f>
        <v>OC: Q4, Q7: Unclear on what "monitor" means,
PC: No comment
RE: No comment
NERC: No comment</v>
      </c>
      <c r="G47" s="85">
        <f>'2020 Summary'!H47</f>
        <v>0</v>
      </c>
      <c r="H47" s="85">
        <f>'2020 Summary'!N47</f>
        <v>2</v>
      </c>
    </row>
    <row r="48" spans="1:9" ht="101.5" hidden="1" x14ac:dyDescent="0.35">
      <c r="A48" s="40" t="s">
        <v>52</v>
      </c>
      <c r="B48" s="40" t="s">
        <v>25</v>
      </c>
      <c r="C48" s="40" t="s">
        <v>107</v>
      </c>
      <c r="D48" s="76" t="str">
        <f>CONCATENATE("Delta:",'2020 Summary'!$H48,""&amp;CHAR(10)&amp;"OC:",'2020 Summary'!$C48,""&amp;CHAR(10)&amp;"PC:",'2020 Summary'!$D48,""&amp;CHAR(10)&amp;"RE:",'2020 Summary'!$E48,""&amp;CHAR(10)&amp;"NERC:",'2020 Summary'!$F48)</f>
        <v>Delta:0
OC:4
PC:4
RE:4
NERC:4</v>
      </c>
      <c r="E48" s="77" t="str">
        <f>CONCATENATE("Delta:",'2020 Summary'!$N48,""&amp;CHAR(10)&amp;"OC:",'2020 Summary'!$I48,""&amp;CHAR(10)&amp;"PC:",'2020 Summary'!$J48,""&amp;CHAR(10)&amp;"RE:",'2020 Summary'!$K48,""&amp;CHAR(10)&amp;"NERC:",'2020 Summary'!$L48)</f>
        <v>Delta:0
OC:13
PC:13
RE:13
NERC:13</v>
      </c>
      <c r="F48" s="81" t="str">
        <f>CONCATENATE("OC: ",IF(OC!$Y48=0,"No comment",OC!$Y48),""&amp;CHAR(10)&amp;""&amp;CHAR(10)&amp;"PC: ",IF(PC!$Y48=0,"No comment",PC!$Y48),""&amp;CHAR(10)&amp;""&amp;CHAR(10)&amp;"RE: ",IF(RE!$Y48=0,"No comment",RE!$Y48),""&amp;CHAR(10)&amp;""&amp;CHAR(10)&amp;"NERC: ",IF(NERC!$Y48=0,"No comment",NERC!$Y48))</f>
        <v>OC: No comment
PC: No comment
RE: No comment
NERC: No comment</v>
      </c>
      <c r="G48" s="85">
        <f>'2020 Summary'!H48</f>
        <v>0</v>
      </c>
      <c r="H48" s="85">
        <f>'2020 Summary'!N48</f>
        <v>0</v>
      </c>
    </row>
    <row r="49" spans="1:8" ht="101.5" hidden="1" x14ac:dyDescent="0.35">
      <c r="A49" s="40" t="s">
        <v>52</v>
      </c>
      <c r="B49" s="40" t="s">
        <v>35</v>
      </c>
      <c r="C49" s="40" t="s">
        <v>106</v>
      </c>
      <c r="D49" s="76" t="str">
        <f>CONCATENATE("Delta:",'2020 Summary'!$H49,""&amp;CHAR(10)&amp;"OC:",'2020 Summary'!$C49,""&amp;CHAR(10)&amp;"PC:",'2020 Summary'!$D49,""&amp;CHAR(10)&amp;"RE:",'2020 Summary'!$E49,""&amp;CHAR(10)&amp;"NERC:",'2020 Summary'!$F49)</f>
        <v>Delta:0
OC:4
PC:4
RE:4
NERC:4</v>
      </c>
      <c r="E49" s="77" t="str">
        <f>CONCATENATE("Delta:",'2020 Summary'!$N49,""&amp;CHAR(10)&amp;"OC:",'2020 Summary'!$I49,""&amp;CHAR(10)&amp;"PC:",'2020 Summary'!$J49,""&amp;CHAR(10)&amp;"RE:",'2020 Summary'!$K49,""&amp;CHAR(10)&amp;"NERC:",'2020 Summary'!$L49)</f>
        <v>Delta:0
OC:13
PC:13
RE:13
NERC:13</v>
      </c>
      <c r="F49" s="81" t="str">
        <f>CONCATENATE("OC: ",IF(OC!$Y49=0,"No comment",OC!$Y49),""&amp;CHAR(10)&amp;""&amp;CHAR(10)&amp;"PC: ",IF(PC!$Y49=0,"No comment",PC!$Y49),""&amp;CHAR(10)&amp;""&amp;CHAR(10)&amp;"RE: ",IF(RE!$Y49=0,"No comment",RE!$Y49),""&amp;CHAR(10)&amp;""&amp;CHAR(10)&amp;"NERC: ",IF(NERC!$Y49=0,"No comment",NERC!$Y49))</f>
        <v>OC: No comment
PC: No comment
RE: No comment
NERC: No comment</v>
      </c>
      <c r="G49" s="85">
        <f>'2020 Summary'!H49</f>
        <v>0</v>
      </c>
      <c r="H49" s="85">
        <f>'2020 Summary'!N49</f>
        <v>0</v>
      </c>
    </row>
    <row r="50" spans="1:8" ht="116" hidden="1" x14ac:dyDescent="0.35">
      <c r="A50" s="40" t="s">
        <v>52</v>
      </c>
      <c r="B50" s="40" t="s">
        <v>37</v>
      </c>
      <c r="C50" s="40" t="s">
        <v>105</v>
      </c>
      <c r="D50" s="76" t="str">
        <f>CONCATENATE("Delta:",'2020 Summary'!$H50,""&amp;CHAR(10)&amp;"OC:",'2020 Summary'!$C50,""&amp;CHAR(10)&amp;"PC:",'2020 Summary'!$D50,""&amp;CHAR(10)&amp;"RE:",'2020 Summary'!$E50,""&amp;CHAR(10)&amp;"NERC:",'2020 Summary'!$F50)</f>
        <v>Delta:1
OC:3
PC:4
RE:4
NERC:4</v>
      </c>
      <c r="E50" s="77" t="str">
        <f>CONCATENATE("Delta:",'2020 Summary'!$N50,""&amp;CHAR(10)&amp;"OC:",'2020 Summary'!$I50,""&amp;CHAR(10)&amp;"PC:",'2020 Summary'!$J50,""&amp;CHAR(10)&amp;"RE:",'2020 Summary'!$K50,""&amp;CHAR(10)&amp;"NERC:",'2020 Summary'!$L50)</f>
        <v>Delta:1
OC:13
PC:13
RE:13
NERC:12</v>
      </c>
      <c r="F50" s="81" t="str">
        <f>CONCATENATE("OC: ",IF(OC!$Y50=0,"No comment",OC!$Y50),""&amp;CHAR(10)&amp;""&amp;CHAR(10)&amp;"PC: ",IF(PC!$Y50=0,"No comment",PC!$Y50),""&amp;CHAR(10)&amp;""&amp;CHAR(10)&amp;"RE: ",IF(RE!$Y50=0,"No comment",RE!$Y50),""&amp;CHAR(10)&amp;""&amp;CHAR(10)&amp;"NERC: ",IF(NERC!$Y50=0,"No comment",NERC!$Y50))</f>
        <v>OC: C4: Ambiguity around what is required for a Real-time Assessment.
PC: No comment
RE: No comment
NERC: Q8:  Many entitites cannot perform RTA as specified with EMS down, which is occasionally inevitable. It is debatable whether an alternative RTA performed by the respective RC or an adjacent TOP meets the intent during an EMS outage.</v>
      </c>
      <c r="G50" s="85">
        <f>'2020 Summary'!H50</f>
        <v>1</v>
      </c>
      <c r="H50" s="85">
        <f>'2020 Summary'!N50</f>
        <v>1</v>
      </c>
    </row>
    <row r="51" spans="1:8" ht="174" x14ac:dyDescent="0.35">
      <c r="A51" s="40" t="s">
        <v>52</v>
      </c>
      <c r="B51" s="40" t="s">
        <v>53</v>
      </c>
      <c r="C51" s="40" t="s">
        <v>104</v>
      </c>
      <c r="D51" s="76" t="str">
        <f>CONCATENATE("Delta:",'2020 Summary'!$H51,""&amp;CHAR(10)&amp;"OC:",'2020 Summary'!$C51,""&amp;CHAR(10)&amp;"PC:",'2020 Summary'!$D51,""&amp;CHAR(10)&amp;"RE:",'2020 Summary'!$E51,""&amp;CHAR(10)&amp;"NERC:",'2020 Summary'!$F51)</f>
        <v>Delta:1
OC:4
PC:4
RE:3
NERC:4</v>
      </c>
      <c r="E51" s="77" t="str">
        <f>CONCATENATE("Delta:",'2020 Summary'!$N51,""&amp;CHAR(10)&amp;"OC:",'2020 Summary'!$I51,""&amp;CHAR(10)&amp;"PC:",'2020 Summary'!$J51,""&amp;CHAR(10)&amp;"RE:",'2020 Summary'!$K51,""&amp;CHAR(10)&amp;"NERC:",'2020 Summary'!$L51)</f>
        <v>Delta:2
OC:11
PC:13
RE:11
NERC:13</v>
      </c>
      <c r="F51" s="81" t="str">
        <f>CONCATENATE("OC: ",IF(OC!$Y51=0,"No comment",OC!$Y51),""&amp;CHAR(10)&amp;""&amp;CHAR(10)&amp;"PC: ",IF(PC!$Y51=0,"No comment",PC!$Y51),""&amp;CHAR(10)&amp;""&amp;CHAR(10)&amp;"RE: ",IF(RE!$Y51=0,"No comment",RE!$Y51),""&amp;CHAR(10)&amp;""&amp;CHAR(10)&amp;"NERC: ",IF(NERC!$Y51=0,"No comment",NERC!$Y51))</f>
        <v>OC: No comment
PC: No comment
RE: C4: How quickly must OP be initiated. Is this identified in the OP?
Q7 &amp; Q11: Real-time monitoring needs fuller definition to recognize what parameters are necessary.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
NERC: No comment</v>
      </c>
      <c r="G51" s="85">
        <f>'2020 Summary'!H51</f>
        <v>1</v>
      </c>
      <c r="H51" s="85">
        <f>'2020 Summary'!N51</f>
        <v>2</v>
      </c>
    </row>
    <row r="52" spans="1:8" ht="130.5" x14ac:dyDescent="0.35">
      <c r="A52" s="40" t="s">
        <v>52</v>
      </c>
      <c r="B52" s="40" t="s">
        <v>54</v>
      </c>
      <c r="C52" s="40" t="s">
        <v>103</v>
      </c>
      <c r="D52" s="76" t="str">
        <f>CONCATENATE("Delta:",'2020 Summary'!$H52,""&amp;CHAR(10)&amp;"OC:",'2020 Summary'!$C52,""&amp;CHAR(10)&amp;"PC:",'2020 Summary'!$D52,""&amp;CHAR(10)&amp;"RE:",'2020 Summary'!$E52,""&amp;CHAR(10)&amp;"NERC:",'2020 Summary'!$F52)</f>
        <v>Delta:1
OC:4
PC:4
RE:3
NERC:4</v>
      </c>
      <c r="E52" s="77" t="str">
        <f>CONCATENATE("Delta:",'2020 Summary'!$N52,""&amp;CHAR(10)&amp;"OC:",'2020 Summary'!$I52,""&amp;CHAR(10)&amp;"PC:",'2020 Summary'!$J52,""&amp;CHAR(10)&amp;"RE:",'2020 Summary'!$K52,""&amp;CHAR(10)&amp;"NERC:",'2020 Summary'!$L52)</f>
        <v>Delta:2
OC:11
PC:13
RE:11
NERC:13</v>
      </c>
      <c r="F52" s="81" t="str">
        <f>CONCATENATE("OC: ",IF(OC!$Y52=0,"No comment",OC!$Y52),""&amp;CHAR(10)&amp;""&amp;CHAR(10)&amp;"PC: ",IF(PC!$Y52=0,"No comment",PC!$Y52),""&amp;CHAR(10)&amp;""&amp;CHAR(10)&amp;"RE: ",IF(RE!$Y52=0,"No comment",RE!$Y52),""&amp;CHAR(10)&amp;""&amp;CHAR(10)&amp;"NERC: ",IF(NERC!$Y52=0,"No comment",NERC!$Y52))</f>
        <v>OC: No comment
PC: No comment
RE: C4: No time frame for the TOP notification to the RC
Q4 &amp;Q11: Ambiguous as to how quickly they must act and how quickly they must inform the RC.
NERC: No comment</v>
      </c>
      <c r="G52" s="85">
        <f>'2020 Summary'!H52</f>
        <v>1</v>
      </c>
      <c r="H52" s="85">
        <f>'2020 Summary'!N52</f>
        <v>2</v>
      </c>
    </row>
    <row r="53" spans="1:8" ht="101.5" hidden="1" x14ac:dyDescent="0.35">
      <c r="A53" s="40" t="s">
        <v>52</v>
      </c>
      <c r="B53" s="40" t="s">
        <v>55</v>
      </c>
      <c r="C53" s="40" t="s">
        <v>102</v>
      </c>
      <c r="D53" s="76" t="str">
        <f>CONCATENATE("Delta:",'2020 Summary'!$H53,""&amp;CHAR(10)&amp;"OC:",'2020 Summary'!$C53,""&amp;CHAR(10)&amp;"PC:",'2020 Summary'!$D53,""&amp;CHAR(10)&amp;"RE:",'2020 Summary'!$E53,""&amp;CHAR(10)&amp;"NERC:",'2020 Summary'!$F53)</f>
        <v>Delta:0
OC:4
PC:4
RE:4
NERC:4</v>
      </c>
      <c r="E53" s="77" t="str">
        <f>CONCATENATE("Delta:",'2020 Summary'!$N53,""&amp;CHAR(10)&amp;"OC:",'2020 Summary'!$I53,""&amp;CHAR(10)&amp;"PC:",'2020 Summary'!$J53,""&amp;CHAR(10)&amp;"RE:",'2020 Summary'!$K53,""&amp;CHAR(10)&amp;"NERC:",'2020 Summary'!$L53)</f>
        <v>Delta:0
OC:13
PC:13
RE:13
NERC:13</v>
      </c>
      <c r="F53" s="81" t="str">
        <f>CONCATENATE("OC: ",IF(OC!$Y53=0,"No comment",OC!$Y53),""&amp;CHAR(10)&amp;""&amp;CHAR(10)&amp;"PC: ",IF(PC!$Y53=0,"No comment",PC!$Y53),""&amp;CHAR(10)&amp;""&amp;CHAR(10)&amp;"RE: ",IF(RE!$Y53=0,"No comment",RE!$Y53),""&amp;CHAR(10)&amp;""&amp;CHAR(10)&amp;"NERC: ",IF(NERC!$Y53=0,"No comment",NERC!$Y53))</f>
        <v>OC: No comment
PC: No comment
RE: No comment
NERC: No comment</v>
      </c>
      <c r="G53" s="85">
        <f>'2020 Summary'!H53</f>
        <v>0</v>
      </c>
      <c r="H53" s="85">
        <f>'2020 Summary'!N53</f>
        <v>0</v>
      </c>
    </row>
    <row r="54" spans="1:8" ht="101.5" hidden="1" x14ac:dyDescent="0.35">
      <c r="A54" s="40" t="s">
        <v>52</v>
      </c>
      <c r="B54" s="40" t="s">
        <v>56</v>
      </c>
      <c r="C54" s="40" t="s">
        <v>101</v>
      </c>
      <c r="D54" s="76" t="str">
        <f>CONCATENATE("Delta:",'2020 Summary'!$H54,""&amp;CHAR(10)&amp;"OC:",'2020 Summary'!$C54,""&amp;CHAR(10)&amp;"PC:",'2020 Summary'!$D54,""&amp;CHAR(10)&amp;"RE:",'2020 Summary'!$E54,""&amp;CHAR(10)&amp;"NERC:",'2020 Summary'!$F54)</f>
        <v>Delta:1
OC:4
PC:3
RE:4
NERC:4</v>
      </c>
      <c r="E54" s="77" t="str">
        <f>CONCATENATE("Delta:",'2020 Summary'!$N54,""&amp;CHAR(10)&amp;"OC:",'2020 Summary'!$I54,""&amp;CHAR(10)&amp;"PC:",'2020 Summary'!$J54,""&amp;CHAR(10)&amp;"RE:",'2020 Summary'!$K54,""&amp;CHAR(10)&amp;"NERC:",'2020 Summary'!$L54)</f>
        <v>Delta:1
OC:13
PC:13
RE:12
NERC:13</v>
      </c>
      <c r="F54" s="81" t="str">
        <f>CONCATENATE("OC: ",IF(OC!$Y54=0,"No comment",OC!$Y54),""&amp;CHAR(10)&amp;""&amp;CHAR(10)&amp;"PC: ",IF(PC!$Y54=0,"No comment",PC!$Y54),""&amp;CHAR(10)&amp;""&amp;CHAR(10)&amp;"RE: ",IF(RE!$Y54=0,"No comment",RE!$Y54),""&amp;CHAR(10)&amp;""&amp;CHAR(10)&amp;"NERC: ",IF(NERC!$Y54=0,"No comment",NERC!$Y54))</f>
        <v>OC: No comment
PC: C2: IRO-017 requires that the RC develop an outage methodology.
RE: Q1: This could be combined with R16 "each TOP and BA"
NERC: No comment</v>
      </c>
      <c r="G54" s="85">
        <f>'2020 Summary'!H54</f>
        <v>1</v>
      </c>
      <c r="H54" s="85">
        <f>'2020 Summary'!N54</f>
        <v>1</v>
      </c>
    </row>
    <row r="55" spans="1:8" ht="146.25" hidden="1" customHeight="1" x14ac:dyDescent="0.35">
      <c r="A55" s="40" t="s">
        <v>52</v>
      </c>
      <c r="B55" s="40" t="s">
        <v>57</v>
      </c>
      <c r="C55" s="40" t="s">
        <v>100</v>
      </c>
      <c r="D55" s="76" t="str">
        <f>CONCATENATE("Delta:",'2020 Summary'!$H55,""&amp;CHAR(10)&amp;"OC:",'2020 Summary'!$C55,""&amp;CHAR(10)&amp;"PC:",'2020 Summary'!$D55,""&amp;CHAR(10)&amp;"RE:",'2020 Summary'!$E55,""&amp;CHAR(10)&amp;"NERC:",'2020 Summary'!$F55)</f>
        <v>Delta:1
OC:3
PC:4
RE:4
NERC:4</v>
      </c>
      <c r="E55" s="77" t="str">
        <f>CONCATENATE("Delta:",'2020 Summary'!$N55,""&amp;CHAR(10)&amp;"OC:",'2020 Summary'!$I55,""&amp;CHAR(10)&amp;"PC:",'2020 Summary'!$J55,""&amp;CHAR(10)&amp;"RE:",'2020 Summary'!$K55,""&amp;CHAR(10)&amp;"NERC:",'2020 Summary'!$L55)</f>
        <v>Delta:1
OC:12
PC:13
RE:12
NERC:13</v>
      </c>
      <c r="F55" s="81" t="str">
        <f>CONCATENATE("OC: ",IF(OC!$Y55=0,"No comment",OC!$Y55),""&amp;CHAR(10)&amp;""&amp;CHAR(10)&amp;"PC: ",IF(PC!$Y55=0,"No comment",PC!$Y55),""&amp;CHAR(10)&amp;""&amp;CHAR(10)&amp;"RE: ",IF(RE!$Y55=0,"No comment",RE!$Y55),""&amp;CHAR(10)&amp;""&amp;CHAR(10)&amp;"NERC: ",IF(NERC!$Y55=0,"No comment",NERC!$Y55))</f>
        <v>OC: C2/Q11: Should also define most limiting parameter between any entity, not just TOP. Meaning TOP-RC or TOP-TOP?  
PC: No comment
RE: Q11: Unclear as to who the difference is between. Two TOPs is assumed but not stated.
NERC: No comment</v>
      </c>
      <c r="G55" s="85">
        <f>'2020 Summary'!H55</f>
        <v>1</v>
      </c>
      <c r="H55" s="85">
        <f>'2020 Summary'!N55</f>
        <v>1</v>
      </c>
    </row>
    <row r="56" spans="1:8" ht="101.5" hidden="1" x14ac:dyDescent="0.35">
      <c r="A56" s="39" t="s">
        <v>52</v>
      </c>
      <c r="B56" s="39" t="s">
        <v>58</v>
      </c>
      <c r="C56" s="39" t="s">
        <v>68</v>
      </c>
      <c r="D56" s="76" t="str">
        <f>CONCATENATE("Delta:",'2020 Summary'!$H56,""&amp;CHAR(10)&amp;"OC:",'2020 Summary'!$C56,""&amp;CHAR(10)&amp;"PC:",'2020 Summary'!$D56,""&amp;CHAR(10)&amp;"RE:",'2020 Summary'!$E56,""&amp;CHAR(10)&amp;"NERC:",'2020 Summary'!$F56)</f>
        <v>Delta:0
OC:4
PC:4
RE:4
NERC:4</v>
      </c>
      <c r="E56" s="77" t="str">
        <f>CONCATENATE("Delta:",'2020 Summary'!$N56,""&amp;CHAR(10)&amp;"OC:",'2020 Summary'!$I56,""&amp;CHAR(10)&amp;"PC:",'2020 Summary'!$J56,""&amp;CHAR(10)&amp;"RE:",'2020 Summary'!$K56,""&amp;CHAR(10)&amp;"NERC:",'2020 Summary'!$L56)</f>
        <v>Delta:0
OC:13
PC:13
RE:13
NERC:13</v>
      </c>
      <c r="F56" s="81" t="str">
        <f>CONCATENATE("OC: ",IF(OC!$Y56=0,"No comment",OC!$Y56),""&amp;CHAR(10)&amp;""&amp;CHAR(10)&amp;"PC: ",IF(PC!$Y56=0,"No comment",PC!$Y56),""&amp;CHAR(10)&amp;""&amp;CHAR(10)&amp;"RE: ",IF(RE!$Y56=0,"No comment",RE!$Y56),""&amp;CHAR(10)&amp;""&amp;CHAR(10)&amp;"NERC: ",IF(NERC!$Y56=0,"No comment",NERC!$Y56))</f>
        <v>OC: No comment
PC: No comment
RE: No comment
NERC: No comment</v>
      </c>
      <c r="G56" s="85">
        <f>'2020 Summary'!H56</f>
        <v>0</v>
      </c>
      <c r="H56" s="85">
        <f>'2020 Summary'!N56</f>
        <v>0</v>
      </c>
    </row>
    <row r="57" spans="1:8" ht="217.5" x14ac:dyDescent="0.35">
      <c r="A57" s="40" t="s">
        <v>52</v>
      </c>
      <c r="B57" s="40" t="s">
        <v>59</v>
      </c>
      <c r="C57" s="40" t="s">
        <v>99</v>
      </c>
      <c r="D57" s="76" t="str">
        <f>CONCATENATE("Delta:",'2020 Summary'!$H57,""&amp;CHAR(10)&amp;"OC:",'2020 Summary'!$C57,""&amp;CHAR(10)&amp;"PC:",'2020 Summary'!$D57,""&amp;CHAR(10)&amp;"RE:",'2020 Summary'!$E57,""&amp;CHAR(10)&amp;"NERC:",'2020 Summary'!$F57)</f>
        <v>Delta:1
OC:4
PC:4
RE:3
NERC:4</v>
      </c>
      <c r="E57" s="77" t="str">
        <f>CONCATENATE("Delta:",'2020 Summary'!$N57,""&amp;CHAR(10)&amp;"OC:",'2020 Summary'!$I57,""&amp;CHAR(10)&amp;"PC:",'2020 Summary'!$J57,""&amp;CHAR(10)&amp;"RE:",'2020 Summary'!$K57,""&amp;CHAR(10)&amp;"NERC:",'2020 Summary'!$L57)</f>
        <v>Delta:2
OC:11
PC:13
RE:11
NERC:13</v>
      </c>
      <c r="F57" s="81" t="str">
        <f>CONCATENATE("OC: ",IF(OC!$Y57=0,"No comment",OC!$Y57),""&amp;CHAR(10)&amp;""&amp;CHAR(10)&amp;"PC: ",IF(PC!$Y57=0,"No comment",PC!$Y57),""&amp;CHAR(10)&amp;""&amp;CHAR(10)&amp;"RE: ",IF(RE!$Y57=0,"No comment",RE!$Y57),""&amp;CHAR(10)&amp;""&amp;CHAR(10)&amp;"NERC: ",IF(NERC!$Y57=0,"No comment",NERC!$Y57))</f>
        <v>OC: Q7, Q11: Unclear on how redundant and diversely routed is achieved
PC: No comment
RE: C3: There is ambiguity with using the term Control Center to delineate the boundary for where redundant/diverse paths must exist.  The glossary definition of Control Center refers to ‘facilities’, which is undefined.  There has been much discussion/debate regarding where the edge of a Control Center is, which has led to confusion about how far the redundant/diverse routes need to extend (for example, communications equipment outside of the PSP datacenter, but still within the same building).
Q7 &amp; Q11:  Real-time monitoring needs fuller definition to recognize what parameters are necessary.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
NERC: No comment</v>
      </c>
      <c r="G57" s="85">
        <f>'2020 Summary'!H57</f>
        <v>1</v>
      </c>
      <c r="H57" s="85">
        <f>'2020 Summary'!N57</f>
        <v>2</v>
      </c>
    </row>
    <row r="58" spans="1:8" ht="128.25" hidden="1" customHeight="1" x14ac:dyDescent="0.35">
      <c r="A58" s="40" t="s">
        <v>52</v>
      </c>
      <c r="B58" s="40" t="s">
        <v>60</v>
      </c>
      <c r="C58" s="40" t="s">
        <v>98</v>
      </c>
      <c r="D58" s="76" t="str">
        <f>CONCATENATE("Delta:",'2020 Summary'!$H58,""&amp;CHAR(10)&amp;"OC:",'2020 Summary'!$C58,""&amp;CHAR(10)&amp;"PC:",'2020 Summary'!$D58,""&amp;CHAR(10)&amp;"RE:",'2020 Summary'!$E58,""&amp;CHAR(10)&amp;"NERC:",'2020 Summary'!$F58)</f>
        <v>Delta:1
OC:4
PC:4
RE:3
NERC:4</v>
      </c>
      <c r="E58" s="77" t="str">
        <f>CONCATENATE("Delta:",'2020 Summary'!$N58,""&amp;CHAR(10)&amp;"OC:",'2020 Summary'!$I58,""&amp;CHAR(10)&amp;"PC:",'2020 Summary'!$J58,""&amp;CHAR(10)&amp;"RE:",'2020 Summary'!$K58,""&amp;CHAR(10)&amp;"NERC:",'2020 Summary'!$L58)</f>
        <v>Delta:0
OC:13
PC:13
RE:13
NERC:13</v>
      </c>
      <c r="F58" s="81" t="str">
        <f>CONCATENATE("OC: ",IF(OC!$Y58=0,"No comment",OC!$Y58),""&amp;CHAR(10)&amp;""&amp;CHAR(10)&amp;"PC: ",IF(PC!$Y58=0,"No comment",PC!$Y58),""&amp;CHAR(10)&amp;""&amp;CHAR(10)&amp;"RE: ",IF(RE!$Y58=0,"No comment",RE!$Y58),""&amp;CHAR(10)&amp;""&amp;CHAR(10)&amp;"NERC: ",IF(NERC!$Y58=0,"No comment",NERC!$Y58))</f>
        <v>OC: No comment
PC: No comment
RE: C3: Should the TOP have to notify the RC if the test is unsuccessful?
NERC: No comment</v>
      </c>
      <c r="G58" s="85">
        <f>'2020 Summary'!H58</f>
        <v>1</v>
      </c>
      <c r="H58" s="85">
        <f>'2020 Summary'!N58</f>
        <v>0</v>
      </c>
    </row>
    <row r="59" spans="1:8" ht="101.5" hidden="1" x14ac:dyDescent="0.35">
      <c r="A59" s="39" t="s">
        <v>52</v>
      </c>
      <c r="B59" s="39" t="s">
        <v>61</v>
      </c>
      <c r="C59" s="39" t="s">
        <v>69</v>
      </c>
      <c r="D59" s="76" t="str">
        <f>CONCATENATE("Delta:",'2020 Summary'!$H59,""&amp;CHAR(10)&amp;"OC:",'2020 Summary'!$C59,""&amp;CHAR(10)&amp;"PC:",'2020 Summary'!$D59,""&amp;CHAR(10)&amp;"RE:",'2020 Summary'!$E59,""&amp;CHAR(10)&amp;"NERC:",'2020 Summary'!$F59)</f>
        <v>Delta:0
OC:4
PC:4
RE:4
NERC:4</v>
      </c>
      <c r="E59" s="77" t="str">
        <f>CONCATENATE("Delta:",'2020 Summary'!$N59,""&amp;CHAR(10)&amp;"OC:",'2020 Summary'!$I59,""&amp;CHAR(10)&amp;"PC:",'2020 Summary'!$J59,""&amp;CHAR(10)&amp;"RE:",'2020 Summary'!$K59,""&amp;CHAR(10)&amp;"NERC:",'2020 Summary'!$L59)</f>
        <v>Delta:0
OC:13
PC:13
RE:13
NERC:13</v>
      </c>
      <c r="F59" s="81" t="str">
        <f>CONCATENATE("OC: ",IF(OC!$Y59=0,"No comment",OC!$Y59),""&amp;CHAR(10)&amp;""&amp;CHAR(10)&amp;"PC: ",IF(PC!$Y59=0,"No comment",PC!$Y59),""&amp;CHAR(10)&amp;""&amp;CHAR(10)&amp;"RE: ",IF(RE!$Y59=0,"No comment",RE!$Y59),""&amp;CHAR(10)&amp;""&amp;CHAR(10)&amp;"NERC: ",IF(NERC!$Y59=0,"No comment",NERC!$Y59))</f>
        <v>OC: No comment
PC: No comment
RE: No comment
NERC: No comment</v>
      </c>
      <c r="G59" s="85">
        <f>'2020 Summary'!H59</f>
        <v>0</v>
      </c>
      <c r="H59" s="85">
        <f>'2020 Summary'!N59</f>
        <v>0</v>
      </c>
    </row>
    <row r="60" spans="1:8" ht="217.5" x14ac:dyDescent="0.35">
      <c r="A60" s="40" t="s">
        <v>52</v>
      </c>
      <c r="B60" s="40" t="s">
        <v>62</v>
      </c>
      <c r="C60" s="40" t="s">
        <v>97</v>
      </c>
      <c r="D60" s="76" t="str">
        <f>CONCATENATE("Delta:",'2020 Summary'!$H60,""&amp;CHAR(10)&amp;"OC:",'2020 Summary'!$C60,""&amp;CHAR(10)&amp;"PC:",'2020 Summary'!$D60,""&amp;CHAR(10)&amp;"RE:",'2020 Summary'!$E60,""&amp;CHAR(10)&amp;"NERC:",'2020 Summary'!$F60)</f>
        <v>Delta:1
OC:4
PC:4
RE:3
NERC:4</v>
      </c>
      <c r="E60" s="77" t="str">
        <f>CONCATENATE("Delta:",'2020 Summary'!$N60,""&amp;CHAR(10)&amp;"OC:",'2020 Summary'!$I60,""&amp;CHAR(10)&amp;"PC:",'2020 Summary'!$J60,""&amp;CHAR(10)&amp;"RE:",'2020 Summary'!$K60,""&amp;CHAR(10)&amp;"NERC:",'2020 Summary'!$L60)</f>
        <v>Delta:2
OC:12
PC:13
RE:11
NERC:13</v>
      </c>
      <c r="F60" s="81" t="str">
        <f>CONCATENATE("OC: ",IF(OC!$Y60=0,"No comment",OC!$Y60),""&amp;CHAR(10)&amp;""&amp;CHAR(10)&amp;"PC: ",IF(PC!$Y60=0,"No comment",PC!$Y60),""&amp;CHAR(10)&amp;""&amp;CHAR(10)&amp;"RE: ",IF(RE!$Y60=0,"No comment",RE!$Y60),""&amp;CHAR(10)&amp;""&amp;CHAR(10)&amp;"NERC: ",IF(NERC!$Y60=0,"No comment",NERC!$Y60))</f>
        <v>OC: Q11: Unclear on how redundant and diversely routed is achieved
PC: No comment
RE: C3: There is ambiguity with using the term Control Center to delineate the boundary for where redundant/diverse paths must exist.  The glossary definition of Control Center refers to ‘facilities’, which is undefined.  There has been much discussion/debate regarding where the edge of a Control Center is, which has led to confusion about how far the redundant/diverse routes need to extend (for example, communications equipment outside of the PSP datacenter, but still within the same building).
Q7 &amp; Q11:  Real-time monitoring needs fuller definition to recognize what parameters are necessary.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
NERC: No comment</v>
      </c>
      <c r="G60" s="85">
        <f>'2020 Summary'!H60</f>
        <v>1</v>
      </c>
      <c r="H60" s="85">
        <f>'2020 Summary'!N60</f>
        <v>2</v>
      </c>
    </row>
    <row r="61" spans="1:8" ht="101.5" hidden="1" x14ac:dyDescent="0.35">
      <c r="A61" s="40" t="s">
        <v>52</v>
      </c>
      <c r="B61" s="40" t="s">
        <v>63</v>
      </c>
      <c r="C61" s="40" t="s">
        <v>96</v>
      </c>
      <c r="D61" s="76" t="str">
        <f>CONCATENATE("Delta:",'2020 Summary'!$H61,""&amp;CHAR(10)&amp;"OC:",'2020 Summary'!$C61,""&amp;CHAR(10)&amp;"PC:",'2020 Summary'!$D61,""&amp;CHAR(10)&amp;"RE:",'2020 Summary'!$E61,""&amp;CHAR(10)&amp;"NERC:",'2020 Summary'!$F61)</f>
        <v>Delta:1
OC:4
PC:4
RE:3
NERC:4</v>
      </c>
      <c r="E61" s="77" t="str">
        <f>CONCATENATE("Delta:",'2020 Summary'!$N61,""&amp;CHAR(10)&amp;"OC:",'2020 Summary'!$I61,""&amp;CHAR(10)&amp;"PC:",'2020 Summary'!$J61,""&amp;CHAR(10)&amp;"RE:",'2020 Summary'!$K61,""&amp;CHAR(10)&amp;"NERC:",'2020 Summary'!$L61)</f>
        <v>Delta:0
OC:13
PC:13
RE:13
NERC:13</v>
      </c>
      <c r="F61" s="81" t="str">
        <f>CONCATENATE("OC: ",IF(OC!$Y61=0,"No comment",OC!$Y61),""&amp;CHAR(10)&amp;""&amp;CHAR(10)&amp;"PC: ",IF(PC!$Y61=0,"No comment",PC!$Y61),""&amp;CHAR(10)&amp;""&amp;CHAR(10)&amp;"RE: ",IF(RE!$Y61=0,"No comment",RE!$Y61),""&amp;CHAR(10)&amp;""&amp;CHAR(10)&amp;"NERC: ",IF(NERC!$Y61=0,"No comment",NERC!$Y61))</f>
        <v>OC: No comment
PC: No comment
RE: C3: Should the BA have to notify the RC if the test is unsuccessful?
NERC: No comment</v>
      </c>
      <c r="G61" s="85">
        <f>'2020 Summary'!H61</f>
        <v>1</v>
      </c>
      <c r="H61" s="85">
        <f>'2020 Summary'!N61</f>
        <v>0</v>
      </c>
    </row>
    <row r="62" spans="1:8" ht="101.5" hidden="1" x14ac:dyDescent="0.35">
      <c r="A62" s="40" t="s">
        <v>64</v>
      </c>
      <c r="B62" s="40" t="s">
        <v>15</v>
      </c>
      <c r="C62" s="40" t="s">
        <v>95</v>
      </c>
      <c r="D62" s="76" t="str">
        <f>CONCATENATE("Delta:",'2020 Summary'!$H62,""&amp;CHAR(10)&amp;"OC:",'2020 Summary'!$C62,""&amp;CHAR(10)&amp;"PC:",'2020 Summary'!$D62,""&amp;CHAR(10)&amp;"RE:",'2020 Summary'!$E62,""&amp;CHAR(10)&amp;"NERC:",'2020 Summary'!$F62)</f>
        <v>Delta:0
OC:4
PC:4
RE:4
NERC:4</v>
      </c>
      <c r="E62" s="77" t="str">
        <f>CONCATENATE("Delta:",'2020 Summary'!$N62,""&amp;CHAR(10)&amp;"OC:",'2020 Summary'!$I62,""&amp;CHAR(10)&amp;"PC:",'2020 Summary'!$J62,""&amp;CHAR(10)&amp;"RE:",'2020 Summary'!$K62,""&amp;CHAR(10)&amp;"NERC:",'2020 Summary'!$L62)</f>
        <v>Delta:0
OC:13
PC:13
RE:13
NERC:13</v>
      </c>
      <c r="F62" s="81" t="str">
        <f>CONCATENATE("OC: ",IF(OC!$Y62=0,"No comment",OC!$Y62),""&amp;CHAR(10)&amp;""&amp;CHAR(10)&amp;"PC: ",IF(PC!$Y62=0,"No comment",PC!$Y62),""&amp;CHAR(10)&amp;""&amp;CHAR(10)&amp;"RE: ",IF(RE!$Y62=0,"No comment",RE!$Y62),""&amp;CHAR(10)&amp;""&amp;CHAR(10)&amp;"NERC: ",IF(NERC!$Y62=0,"No comment",NERC!$Y62))</f>
        <v>OC: No comment
PC: No comment
RE: No comment
NERC: No comment</v>
      </c>
      <c r="G62" s="85">
        <f>'2020 Summary'!H62</f>
        <v>0</v>
      </c>
      <c r="H62" s="85">
        <f>'2020 Summary'!N62</f>
        <v>0</v>
      </c>
    </row>
    <row r="63" spans="1:8" ht="101.5" hidden="1" x14ac:dyDescent="0.35">
      <c r="A63" s="40" t="s">
        <v>64</v>
      </c>
      <c r="B63" s="40" t="s">
        <v>16</v>
      </c>
      <c r="C63" s="40" t="s">
        <v>87</v>
      </c>
      <c r="D63" s="76" t="str">
        <f>CONCATENATE("Delta:",'2020 Summary'!$H63,""&amp;CHAR(10)&amp;"OC:",'2020 Summary'!$C63,""&amp;CHAR(10)&amp;"PC:",'2020 Summary'!$D63,""&amp;CHAR(10)&amp;"RE:",'2020 Summary'!$E63,""&amp;CHAR(10)&amp;"NERC:",'2020 Summary'!$F63)</f>
        <v>Delta:0
OC:4
PC:4
RE:4
NERC:4</v>
      </c>
      <c r="E63" s="77" t="str">
        <f>CONCATENATE("Delta:",'2020 Summary'!$N63,""&amp;CHAR(10)&amp;"OC:",'2020 Summary'!$I63,""&amp;CHAR(10)&amp;"PC:",'2020 Summary'!$J63,""&amp;CHAR(10)&amp;"RE:",'2020 Summary'!$K63,""&amp;CHAR(10)&amp;"NERC:",'2020 Summary'!$L63)</f>
        <v>Delta:0
OC:13
PC:13
RE:13
NERC:13</v>
      </c>
      <c r="F63" s="81" t="str">
        <f>CONCATENATE("OC: ",IF(OC!$Y63=0,"No comment",OC!$Y63),""&amp;CHAR(10)&amp;""&amp;CHAR(10)&amp;"PC: ",IF(PC!$Y63=0,"No comment",PC!$Y63),""&amp;CHAR(10)&amp;""&amp;CHAR(10)&amp;"RE: ",IF(RE!$Y63=0,"No comment",RE!$Y63),""&amp;CHAR(10)&amp;""&amp;CHAR(10)&amp;"NERC: ",IF(NERC!$Y63=0,"No comment",NERC!$Y63))</f>
        <v>OC: No comment
PC: No comment
RE: No comment
NERC: No comment</v>
      </c>
      <c r="G63" s="85">
        <f>'2020 Summary'!H63</f>
        <v>0</v>
      </c>
      <c r="H63" s="85">
        <f>'2020 Summary'!N63</f>
        <v>0</v>
      </c>
    </row>
    <row r="64" spans="1:8" ht="101.5" hidden="1" x14ac:dyDescent="0.35">
      <c r="A64" s="40" t="s">
        <v>64</v>
      </c>
      <c r="B64" s="40" t="s">
        <v>17</v>
      </c>
      <c r="C64" s="40" t="s">
        <v>86</v>
      </c>
      <c r="D64" s="76" t="str">
        <f>CONCATENATE("Delta:",'2020 Summary'!$H64,""&amp;CHAR(10)&amp;"OC:",'2020 Summary'!$C64,""&amp;CHAR(10)&amp;"PC:",'2020 Summary'!$D64,""&amp;CHAR(10)&amp;"RE:",'2020 Summary'!$E64,""&amp;CHAR(10)&amp;"NERC:",'2020 Summary'!$F64)</f>
        <v>Delta:1
OC:3
PC:4
RE:3
NERC:4</v>
      </c>
      <c r="E64" s="77" t="str">
        <f>CONCATENATE("Delta:",'2020 Summary'!$N64,""&amp;CHAR(10)&amp;"OC:",'2020 Summary'!$I64,""&amp;CHAR(10)&amp;"PC:",'2020 Summary'!$J64,""&amp;CHAR(10)&amp;"RE:",'2020 Summary'!$K64,""&amp;CHAR(10)&amp;"NERC:",'2020 Summary'!$L64)</f>
        <v>Delta:0
OC:13
PC:13
RE:13
NERC:13</v>
      </c>
      <c r="F64" s="81" t="str">
        <f>CONCATENATE("OC: ",IF(OC!$Y64=0,"No comment",OC!$Y64),""&amp;CHAR(10)&amp;""&amp;CHAR(10)&amp;"PC: ",IF(PC!$Y64=0,"No comment",PC!$Y64),""&amp;CHAR(10)&amp;""&amp;CHAR(10)&amp;"RE: ",IF(RE!$Y64=0,"No comment",RE!$Y64),""&amp;CHAR(10)&amp;""&amp;CHAR(10)&amp;"NERC: ",IF(NERC!$Y64=0,"No comment",NERC!$Y64))</f>
        <v>OC: C4: Unclear exactly what kind notification should be made.
PC: No comment
RE: C4: No time frame for the TOP to notify the entities. Is that included in the OP?
NERC: No comment</v>
      </c>
      <c r="G64" s="85">
        <f>'2020 Summary'!H64</f>
        <v>1</v>
      </c>
      <c r="H64" s="85">
        <f>'2020 Summary'!N64</f>
        <v>0</v>
      </c>
    </row>
    <row r="65" spans="1:9" ht="159.5" hidden="1" x14ac:dyDescent="0.35">
      <c r="A65" s="40" t="s">
        <v>64</v>
      </c>
      <c r="B65" s="40" t="s">
        <v>18</v>
      </c>
      <c r="C65" s="40" t="s">
        <v>85</v>
      </c>
      <c r="D65" s="76" t="str">
        <f>CONCATENATE("Delta:",'2020 Summary'!$H65,""&amp;CHAR(10)&amp;"OC:",'2020 Summary'!$C65,""&amp;CHAR(10)&amp;"PC:",'2020 Summary'!$D65,""&amp;CHAR(10)&amp;"RE:",'2020 Summary'!$E65,""&amp;CHAR(10)&amp;"NERC:",'2020 Summary'!$F65)</f>
        <v>Delta:1
OC:4
PC:4
RE:3
NERC:4</v>
      </c>
      <c r="E65" s="77" t="str">
        <f>CONCATENATE("Delta:",'2020 Summary'!$N65,""&amp;CHAR(10)&amp;"OC:",'2020 Summary'!$I65,""&amp;CHAR(10)&amp;"PC:",'2020 Summary'!$J65,""&amp;CHAR(10)&amp;"RE:",'2020 Summary'!$K65,""&amp;CHAR(10)&amp;"NERC:",'2020 Summary'!$L65)</f>
        <v>Delta:1
OC:13
PC:13
RE:12
NERC:13</v>
      </c>
      <c r="F65" s="81" t="str">
        <f>CONCATENATE("OC: ",IF(OC!$Y65=0,"No comment",OC!$Y65),""&amp;CHAR(10)&amp;""&amp;CHAR(10)&amp;"PC: ",IF(PC!$Y65=0,"No comment",PC!$Y65),""&amp;CHAR(10)&amp;""&amp;CHAR(10)&amp;"RE: ",IF(RE!$Y65=0,"No comment",RE!$Y65),""&amp;CHAR(10)&amp;""&amp;CHAR(10)&amp;"NERC: ",IF(NERC!$Y65=0,"No comment",NERC!$Y65))</f>
        <v>OC: No comment
PC: No comment
RE: C1 &amp; Q11: Discussions with several individuals indicate that there is confusion with the meaning and intent of the phrase "including deliverability capability" (4.4). The ability to deliver energy to a load is a transmission system assessment, and accordingly cannot be performed by a BA, who may have no knowledge of the transmission system. The assessments to determine whether generation can be delivered to the load through the transmission system should be performed by a TOP. If this phrase isn't addressing the transmission system's ability to deliver the energy to the load, then what is it talking about? It needs to be addressed or clarified.
NERC: No comment</v>
      </c>
      <c r="G65" s="85">
        <f>'2020 Summary'!H65</f>
        <v>1</v>
      </c>
      <c r="H65" s="85">
        <f>'2020 Summary'!N65</f>
        <v>1</v>
      </c>
    </row>
    <row r="66" spans="1:9" ht="101.5" hidden="1" x14ac:dyDescent="0.35">
      <c r="A66" s="40" t="s">
        <v>64</v>
      </c>
      <c r="B66" s="40" t="s">
        <v>19</v>
      </c>
      <c r="C66" s="40" t="s">
        <v>84</v>
      </c>
      <c r="D66" s="76" t="str">
        <f>CONCATENATE("Delta:",'2020 Summary'!$H66,""&amp;CHAR(10)&amp;"OC:",'2020 Summary'!$C66,""&amp;CHAR(10)&amp;"PC:",'2020 Summary'!$D66,""&amp;CHAR(10)&amp;"RE:",'2020 Summary'!$E66,""&amp;CHAR(10)&amp;"NERC:",'2020 Summary'!$F66)</f>
        <v>Delta:1
OC:4
PC:4
RE:3
NERC:3</v>
      </c>
      <c r="E66" s="77" t="str">
        <f>CONCATENATE("Delta:",'2020 Summary'!$N66,""&amp;CHAR(10)&amp;"OC:",'2020 Summary'!$I66,""&amp;CHAR(10)&amp;"PC:",'2020 Summary'!$J66,""&amp;CHAR(10)&amp;"RE:",'2020 Summary'!$K66,""&amp;CHAR(10)&amp;"NERC:",'2020 Summary'!$L66)</f>
        <v>Delta:0
OC:13
PC:13
RE:13
NERC:13</v>
      </c>
      <c r="F66" s="81" t="str">
        <f>CONCATENATE("OC: ",IF(OC!$Y66=0,"No comment",OC!$Y66),""&amp;CHAR(10)&amp;""&amp;CHAR(10)&amp;"PC: ",IF(PC!$Y66=0,"No comment",PC!$Y66),""&amp;CHAR(10)&amp;""&amp;CHAR(10)&amp;"RE: ",IF(RE!$Y66=0,"No comment",RE!$Y66),""&amp;CHAR(10)&amp;""&amp;CHAR(10)&amp;"NERC: ",IF(NERC!$Y66=0,"No comment",NERC!$Y66))</f>
        <v>OC: No comment
PC: No comment
RE: C4: No time frame for the BA to notify the entities. Is that included in the OP
NERC: C4:  Not explicity stated when the action has to be taken.</v>
      </c>
      <c r="G66" s="85">
        <f>'2020 Summary'!H66</f>
        <v>1</v>
      </c>
      <c r="H66" s="85">
        <f>'2020 Summary'!N66</f>
        <v>0</v>
      </c>
    </row>
    <row r="67" spans="1:9" ht="101.5" x14ac:dyDescent="0.35">
      <c r="A67" s="40" t="s">
        <v>64</v>
      </c>
      <c r="B67" s="40" t="s">
        <v>20</v>
      </c>
      <c r="C67" s="40" t="s">
        <v>83</v>
      </c>
      <c r="D67" s="76" t="str">
        <f>CONCATENATE("Delta:",'2020 Summary'!$H67,""&amp;CHAR(10)&amp;"OC:",'2020 Summary'!$C67,""&amp;CHAR(10)&amp;"PC:",'2020 Summary'!$D67,""&amp;CHAR(10)&amp;"RE:",'2020 Summary'!$E67,""&amp;CHAR(10)&amp;"NERC:",'2020 Summary'!$F67)</f>
        <v>Delta:1
OC:3
PC:4
RE:3
NERC:3</v>
      </c>
      <c r="E67" s="77" t="str">
        <f>CONCATENATE("Delta:",'2020 Summary'!$N67,""&amp;CHAR(10)&amp;"OC:",'2020 Summary'!$I67,""&amp;CHAR(10)&amp;"PC:",'2020 Summary'!$J67,""&amp;CHAR(10)&amp;"RE:",'2020 Summary'!$K67,""&amp;CHAR(10)&amp;"NERC:",'2020 Summary'!$L67)</f>
        <v>Delta:2
OC:11
PC:13
RE:13
NERC:13</v>
      </c>
      <c r="F67" s="81" t="str">
        <f>CONCATENATE("OC: ",IF(OC!$Y67=0,"No comment",OC!$Y67),""&amp;CHAR(10)&amp;""&amp;CHAR(10)&amp;"PC: ",IF(PC!$Y67=0,"No comment",PC!$Y67),""&amp;CHAR(10)&amp;""&amp;CHAR(10)&amp;"RE: ",IF(RE!$Y67=0,"No comment",RE!$Y67),""&amp;CHAR(10)&amp;""&amp;CHAR(10)&amp;"NERC: ",IF(NERC!$Y67=0,"No comment",NERC!$Y67))</f>
        <v>OC: Q4, Q6: Just providing this to the RC does not increase reliability unless the RC is actively reviewing plans - no actions around that.
PC: No comment
RE: C4: No time frame for  the TOP to provide its OP to its RC.
NERC: C4:  Not explicity stated when the action has to be taken.</v>
      </c>
      <c r="G67" s="85">
        <f>'2020 Summary'!H67</f>
        <v>1</v>
      </c>
      <c r="H67" s="85">
        <f>'2020 Summary'!N67</f>
        <v>2</v>
      </c>
    </row>
    <row r="68" spans="1:9" ht="101.5" x14ac:dyDescent="0.35">
      <c r="A68" s="40" t="s">
        <v>64</v>
      </c>
      <c r="B68" s="40" t="s">
        <v>21</v>
      </c>
      <c r="C68" s="40" t="s">
        <v>82</v>
      </c>
      <c r="D68" s="76" t="str">
        <f>CONCATENATE("Delta:",'2020 Summary'!$H68,""&amp;CHAR(10)&amp;"OC:",'2020 Summary'!$C68,""&amp;CHAR(10)&amp;"PC:",'2020 Summary'!$D68,""&amp;CHAR(10)&amp;"RE:",'2020 Summary'!$E68,""&amp;CHAR(10)&amp;"NERC:",'2020 Summary'!$F68)</f>
        <v>Delta:1
OC:3
PC:4
RE:3
NERC:3</v>
      </c>
      <c r="E68" s="77" t="str">
        <f>CONCATENATE("Delta:",'2020 Summary'!$N68,""&amp;CHAR(10)&amp;"OC:",'2020 Summary'!$I68,""&amp;CHAR(10)&amp;"PC:",'2020 Summary'!$J68,""&amp;CHAR(10)&amp;"RE:",'2020 Summary'!$K68,""&amp;CHAR(10)&amp;"NERC:",'2020 Summary'!$L68)</f>
        <v>Delta:2
OC:11
PC:13
RE:13
NERC:13</v>
      </c>
      <c r="F68" s="81" t="str">
        <f>CONCATENATE("OC: ",IF(OC!$Y68=0,"No comment",OC!$Y68),""&amp;CHAR(10)&amp;""&amp;CHAR(10)&amp;"PC: ",IF(PC!$Y68=0,"No comment",PC!$Y68),""&amp;CHAR(10)&amp;""&amp;CHAR(10)&amp;"RE: ",IF(RE!$Y68=0,"No comment",RE!$Y68),""&amp;CHAR(10)&amp;""&amp;CHAR(10)&amp;"NERC: ",IF(NERC!$Y68=0,"No comment",NERC!$Y68))</f>
        <v>OC: Q4, Q6: Just providing this to the RC does not increase reliability unless the RC is actively reviewing plans - no actions around that.
PC: No comment
RE: C4: No time frame for the BA to provide its OP to its RC.
NERC: C4:  Not explicity stated when the action has to be taken.</v>
      </c>
      <c r="G68" s="85">
        <f>'2020 Summary'!H68</f>
        <v>1</v>
      </c>
      <c r="H68" s="85">
        <f>'2020 Summary'!N68</f>
        <v>2</v>
      </c>
    </row>
    <row r="69" spans="1:9" ht="323.25" customHeight="1" x14ac:dyDescent="0.35">
      <c r="A69" s="40" t="s">
        <v>65</v>
      </c>
      <c r="B69" s="40" t="s">
        <v>15</v>
      </c>
      <c r="C69" s="40" t="s">
        <v>159</v>
      </c>
      <c r="D69" s="76" t="str">
        <f>CONCATENATE("Delta:",'2020 Summary'!$H69,""&amp;CHAR(10)&amp;"OC:",'2020 Summary'!$C69,""&amp;CHAR(10)&amp;"PC:",'2020 Summary'!$D69,""&amp;CHAR(10)&amp;"RE:",'2020 Summary'!$E69,""&amp;CHAR(10)&amp;"NERC:",'2020 Summary'!$F69)</f>
        <v>Delta:0
OC:4
PC:4
RE:4
NERC:4</v>
      </c>
      <c r="E69" s="77" t="str">
        <f>CONCATENATE("Delta:",'2020 Summary'!$N69,""&amp;CHAR(10)&amp;"OC:",'2020 Summary'!$I69,""&amp;CHAR(10)&amp;"PC:",'2020 Summary'!$J69,""&amp;CHAR(10)&amp;"RE:",'2020 Summary'!$K69,""&amp;CHAR(10)&amp;"NERC:",'2020 Summary'!$L69)</f>
        <v>Delta:2
OC:9
PC:11
RE:11
NERC:11</v>
      </c>
      <c r="F69" s="91" t="str">
        <f>CONCATENATE("OC: ",IF(OC!$Y69=0,"No comment",OC!$Y69),""&amp;CHAR(10)&amp;""&amp;CHAR(10)&amp;"PC: ",IF(PC!$Y69=0,"No comment",PC!$Y69),""&amp;CHAR(10)&amp;""&amp;CHAR(10)&amp;"RE: ",IF(RE!$Y69=0,"No comment",RE!$Y69),""&amp;CHAR(10)&amp;""&amp;CHAR(10)&amp;"NERC: ",IF(NERC!$Y69=0,"No comment",NERC!$Y69))</f>
        <v>OC: Q6, Q7, Q8, Q11 This is difficult to maintain at the TOP level. Many TOPs already provided this data on a schedule to their RC.  The RC should be the one maintaining the data spec. This does not increase BPS reliability. 
PC: Q8/Q12: agree with discussion on if RTM needs to be a defined term
RE: Q7 &amp; Q11:  Real-time monitoring needs fuller definition to recognize what parameters are necessary.  Periodicity of data provided gives some clarity for RTM, but RTM is not a defined term.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
NERC: Q7/Q11: concerns around ambiguity of OPA/RTA/RTM and what can and cannot be requested in data specificiation is outline in SER Operational Data Simplification SAR.  The Guidelines and Technical Basis (GTB) for TOP-010 does include a description for Real-time monitoring, but it is not in the Glossary of Terms. 
Real-time monitoring may include the following activities performed in Real-time:
• Acquisition of operating data;
• Display of operating data as needed for visualization of system conditions;
• Audible or visual alerting when warranted by system conditions; and
• Audible or visual alerting when monitoring and analysis capabilities degrade or become unavailable.</v>
      </c>
      <c r="G69" s="85">
        <f>'2020 Summary'!H69</f>
        <v>0</v>
      </c>
      <c r="H69" s="85">
        <f>'2020 Summary'!N69</f>
        <v>2</v>
      </c>
    </row>
    <row r="70" spans="1:9" ht="174" x14ac:dyDescent="0.35">
      <c r="A70" s="40" t="s">
        <v>65</v>
      </c>
      <c r="B70" s="40" t="s">
        <v>16</v>
      </c>
      <c r="C70" s="40" t="s">
        <v>160</v>
      </c>
      <c r="D70" s="76" t="str">
        <f>CONCATENATE("Delta:",'2020 Summary'!$H70,""&amp;CHAR(10)&amp;"OC:",'2020 Summary'!$C70,""&amp;CHAR(10)&amp;"PC:",'2020 Summary'!$D70,""&amp;CHAR(10)&amp;"RE:",'2020 Summary'!$E70,""&amp;CHAR(10)&amp;"NERC:",'2020 Summary'!$F70)</f>
        <v>Delta:0
OC:4
PC:4
RE:4
NERC:4</v>
      </c>
      <c r="E70" s="77" t="str">
        <f>CONCATENATE("Delta:",'2020 Summary'!$N70,""&amp;CHAR(10)&amp;"OC:",'2020 Summary'!$I70,""&amp;CHAR(10)&amp;"PC:",'2020 Summary'!$J70,""&amp;CHAR(10)&amp;"RE:",'2020 Summary'!$K70,""&amp;CHAR(10)&amp;"NERC:",'2020 Summary'!$L70)</f>
        <v>Delta:2
OC:9
PC:11
RE:11
NERC:11</v>
      </c>
      <c r="F70" s="82" t="str">
        <f>CONCATENATE("OC: ",IF(OC!$Y70=0,"No comment",OC!$Y70),""&amp;CHAR(10)&amp;""&amp;CHAR(10)&amp;"PC: ",IF(PC!$Y70=0,"No comment",PC!$Y70),""&amp;CHAR(10)&amp;""&amp;CHAR(10)&amp;"RE: ",IF(RE!$Y70=0,"No comment",RE!$Y70),""&amp;CHAR(10)&amp;""&amp;CHAR(10)&amp;"NERC: ",IF(NERC!$Y70=0,"No comment",NERC!$Y70))</f>
        <v>OC: Q6, Q7, Q8, Q11  This does not increase BPS reliability. 
PC: Q8/Q12: agree with discussion on if RTM needs to be a defined term
RE: Q7 &amp; Q11:  Real-time monitoring needs fuller definition to recognize what parameters are necessary.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
NERC: Q7/Q11: concerns around ambiguity of OPA/RTA/RTM and what can and cannot be requested in data specificiation is outline in SER Operational Data Simplification SAR. The Guidelines and Technical Basis (GTB) for TOP-010 does include a description for Real-time monitoring, but it is not in the Glossary of Terms.</v>
      </c>
      <c r="G70" s="85">
        <f>'2020 Summary'!H70</f>
        <v>0</v>
      </c>
      <c r="H70" s="85">
        <f>'2020 Summary'!N70</f>
        <v>2</v>
      </c>
    </row>
    <row r="71" spans="1:9" ht="162.75" hidden="1" customHeight="1" x14ac:dyDescent="0.35">
      <c r="A71" s="40" t="s">
        <v>65</v>
      </c>
      <c r="B71" s="40" t="s">
        <v>17</v>
      </c>
      <c r="C71" s="40" t="s">
        <v>88</v>
      </c>
      <c r="D71" s="76" t="str">
        <f>CONCATENATE("Delta:",'2020 Summary'!$H71,""&amp;CHAR(10)&amp;"OC:",'2020 Summary'!$C71,""&amp;CHAR(10)&amp;"PC:",'2020 Summary'!$D71,""&amp;CHAR(10)&amp;"RE:",'2020 Summary'!$E71,""&amp;CHAR(10)&amp;"NERC:",'2020 Summary'!$F71)</f>
        <v>Delta:1
OC:4
PC:4
RE:3
NERC:4</v>
      </c>
      <c r="E71" s="77" t="str">
        <f>CONCATENATE("Delta:",'2020 Summary'!$N71,""&amp;CHAR(10)&amp;"OC:",'2020 Summary'!$I71,""&amp;CHAR(10)&amp;"PC:",'2020 Summary'!$J71,""&amp;CHAR(10)&amp;"RE:",'2020 Summary'!$K71,""&amp;CHAR(10)&amp;"NERC:",'2020 Summary'!$L71)</f>
        <v>Delta:0
OC:13
PC:13
RE:13
NERC:13</v>
      </c>
      <c r="F71" s="81" t="str">
        <f>CONCATENATE("OC: ",IF(OC!$Y71=0,"No comment",OC!$Y71),""&amp;CHAR(10)&amp;""&amp;CHAR(10)&amp;"PC: ",IF(PC!$Y71=0,"No comment",PC!$Y71),""&amp;CHAR(10)&amp;""&amp;CHAR(10)&amp;"RE: ",IF(RE!$Y71=0,"No comment",RE!$Y71),""&amp;CHAR(10)&amp;""&amp;CHAR(10)&amp;"NERC: ",IF(NERC!$Y71=0,"No comment",NERC!$Y71))</f>
        <v>OC: No comment
PC: No comment
RE: C4: No time frame for distribution to the entities or requirement for updating.
NERC: No comment</v>
      </c>
      <c r="G71" s="85">
        <f>'2020 Summary'!H71</f>
        <v>1</v>
      </c>
      <c r="H71" s="85">
        <f>'2020 Summary'!N71</f>
        <v>0</v>
      </c>
    </row>
    <row r="72" spans="1:9" ht="141" hidden="1" customHeight="1" x14ac:dyDescent="0.35">
      <c r="A72" s="40" t="s">
        <v>65</v>
      </c>
      <c r="B72" s="40" t="s">
        <v>18</v>
      </c>
      <c r="C72" s="40" t="s">
        <v>89</v>
      </c>
      <c r="D72" s="76" t="str">
        <f>CONCATENATE("Delta:",'2020 Summary'!$H72,""&amp;CHAR(10)&amp;"OC:",'2020 Summary'!$C72,""&amp;CHAR(10)&amp;"PC:",'2020 Summary'!$D72,""&amp;CHAR(10)&amp;"RE:",'2020 Summary'!$E72,""&amp;CHAR(10)&amp;"NERC:",'2020 Summary'!$F72)</f>
        <v>Delta:1
OC:4
PC:4
RE:3
NERC:4</v>
      </c>
      <c r="E72" s="77" t="str">
        <f>CONCATENATE("Delta:",'2020 Summary'!$N72,""&amp;CHAR(10)&amp;"OC:",'2020 Summary'!$I72,""&amp;CHAR(10)&amp;"PC:",'2020 Summary'!$J72,""&amp;CHAR(10)&amp;"RE:",'2020 Summary'!$K72,""&amp;CHAR(10)&amp;"NERC:",'2020 Summary'!$L72)</f>
        <v>Delta:0
OC:13
PC:13
RE:13
NERC:13</v>
      </c>
      <c r="F72" s="81" t="str">
        <f>CONCATENATE("OC: ",IF(OC!$Y72=0,"No comment",OC!$Y72),""&amp;CHAR(10)&amp;""&amp;CHAR(10)&amp;"PC: ",IF(PC!$Y72=0,"No comment",PC!$Y72),""&amp;CHAR(10)&amp;""&amp;CHAR(10)&amp;"RE: ",IF(RE!$Y72=0,"No comment",RE!$Y72),""&amp;CHAR(10)&amp;""&amp;CHAR(10)&amp;"NERC: ",IF(NERC!$Y72=0,"No comment",NERC!$Y72))</f>
        <v>OC: No comment
PC: No comment
RE: C4: No time frame for distribution to the entities or requirement for updating.
NERC: No comment</v>
      </c>
      <c r="G72" s="85">
        <f>'2020 Summary'!H72</f>
        <v>1</v>
      </c>
      <c r="H72" s="85">
        <f>'2020 Summary'!N72</f>
        <v>0</v>
      </c>
    </row>
    <row r="73" spans="1:9" ht="193.5" customHeight="1" x14ac:dyDescent="0.35">
      <c r="A73" s="40" t="s">
        <v>65</v>
      </c>
      <c r="B73" s="40" t="s">
        <v>19</v>
      </c>
      <c r="C73" s="40" t="s">
        <v>90</v>
      </c>
      <c r="D73" s="76" t="str">
        <f>CONCATENATE("Delta:",'2020 Summary'!$H73,""&amp;CHAR(10)&amp;"OC:",'2020 Summary'!$C73,""&amp;CHAR(10)&amp;"PC:",'2020 Summary'!$D73,""&amp;CHAR(10)&amp;"RE:",'2020 Summary'!$E73,""&amp;CHAR(10)&amp;"NERC:",'2020 Summary'!$F73)</f>
        <v>Delta:0
OC:4
PC:4
RE:4
NERC:4</v>
      </c>
      <c r="E73" s="77" t="str">
        <f>CONCATENATE("Delta:",'2020 Summary'!$N73,""&amp;CHAR(10)&amp;"OC:",'2020 Summary'!$I73,""&amp;CHAR(10)&amp;"PC:",'2020 Summary'!$J73,""&amp;CHAR(10)&amp;"RE:",'2020 Summary'!$K73,""&amp;CHAR(10)&amp;"NERC:",'2020 Summary'!$L73)</f>
        <v>Delta:2
OC:12
PC:13
RE:13
NERC:11</v>
      </c>
      <c r="F73" s="81" t="str">
        <f>CONCATENATE("OC: ",IF(OC!$Y73=0,"No comment",OC!$Y73),""&amp;CHAR(10)&amp;""&amp;CHAR(10)&amp;"PC: ",IF(PC!$Y73=0,"No comment",PC!$Y73),""&amp;CHAR(10)&amp;""&amp;CHAR(10)&amp;"RE: ",IF(RE!$Y73=0,"No comment",RE!$Y73),""&amp;CHAR(10)&amp;""&amp;CHAR(10)&amp;"NERC: ",IF(NERC!$Y73=0,"No comment",NERC!$Y73))</f>
        <v>OC: Q2: Burdensome, and seemingly administrative in nature, to entities to track when to send data request to other entities, because there is too much to keep track of especially if entities have differing data requirements than the RC. 
PC: No comment
RE: No comment
NERC: Q8/Q11: With Measure for R5, does an attestation from the requesting entity saying that the sender satisfied obligations meet the intent.</v>
      </c>
      <c r="G73" s="85">
        <f>'2020 Summary'!H73</f>
        <v>0</v>
      </c>
      <c r="H73" s="85">
        <f>'2020 Summary'!N73</f>
        <v>2</v>
      </c>
    </row>
    <row r="74" spans="1:9" ht="296.25" customHeight="1" x14ac:dyDescent="0.35">
      <c r="A74" s="40" t="s">
        <v>66</v>
      </c>
      <c r="B74" s="40" t="s">
        <v>15</v>
      </c>
      <c r="C74" s="40" t="s">
        <v>91</v>
      </c>
      <c r="D74" s="76" t="str">
        <f>CONCATENATE("Delta:",'2020 Summary'!$H74,""&amp;CHAR(10)&amp;"OC:",'2020 Summary'!$C74,""&amp;CHAR(10)&amp;"PC:",'2020 Summary'!$D74,""&amp;CHAR(10)&amp;"RE:",'2020 Summary'!$E74,""&amp;CHAR(10)&amp;"NERC:",'2020 Summary'!$F74)</f>
        <v>Delta:0
OC:4
PC:4
RE:4
NERC:4</v>
      </c>
      <c r="E74" s="77" t="str">
        <f>CONCATENATE("Delta:",'2020 Summary'!$N74,""&amp;CHAR(10)&amp;"OC:",'2020 Summary'!$I74,""&amp;CHAR(10)&amp;"PC:",'2020 Summary'!$J74,""&amp;CHAR(10)&amp;"RE:",'2020 Summary'!$K74,""&amp;CHAR(10)&amp;"NERC:",'2020 Summary'!$L74)</f>
        <v>Delta:2
OC:10
PC:12
RE:11
NERC:12</v>
      </c>
      <c r="F74" s="90" t="str">
        <f>CONCATENATE("OC: ",IF(OC!$Y74=0,"No comment",OC!$Y74),""&amp;CHAR(10)&amp;""&amp;CHAR(10)&amp;"PC: ",IF(PC!$Y74=0,"No comment",PC!$Y74),""&amp;CHAR(10)&amp;""&amp;CHAR(10)&amp;"RE: ",IF(RE!$Y74=0,"No comment",RE!$Y74),""&amp;CHAR(10)&amp;""&amp;CHAR(10)&amp;"NERC: ",IF(NERC!$Y74=0,"No comment",NERC!$Y74))</f>
        <v>OC: Q7, Q11 What does the definition of quality mean?  This could mean a wide range of things to different entities.  Dependent on how a Real-time assessment is defined.
PC: See comments from OC
RE: Q7 &amp; Q11: Real-time monitoring needs fuller definition to recognize what parameters are necessary.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
NERC: Q11 The meaning of 'quality' of data can have wide interpretation. The Requirement allows flexibility for entity to create quality criteria. See TOP-010 GTB for data quality issues.
The criteria support identification of applicable data quality issues, which may include:
• Data outside of a prescribed data range;
• Analog data not updated within a predetermined time period;
• Data entered manually to override telemetered information; or
• Data otherwise identified as invalid or suspect.</v>
      </c>
      <c r="G74" s="85">
        <f>'2020 Summary'!H74</f>
        <v>0</v>
      </c>
      <c r="H74" s="85">
        <f>'2020 Summary'!N74</f>
        <v>2</v>
      </c>
      <c r="I74" s="89"/>
    </row>
    <row r="75" spans="1:9" ht="174" x14ac:dyDescent="0.35">
      <c r="A75" s="40" t="s">
        <v>66</v>
      </c>
      <c r="B75" s="40" t="s">
        <v>16</v>
      </c>
      <c r="C75" s="40" t="s">
        <v>92</v>
      </c>
      <c r="D75" s="76" t="str">
        <f>CONCATENATE("Delta:",'2020 Summary'!$H75,""&amp;CHAR(10)&amp;"OC:",'2020 Summary'!$C75,""&amp;CHAR(10)&amp;"PC:",'2020 Summary'!$D75,""&amp;CHAR(10)&amp;"RE:",'2020 Summary'!$E75,""&amp;CHAR(10)&amp;"NERC:",'2020 Summary'!$F75)</f>
        <v>Delta:0
OC:4
PC:4
RE:4
NERC:4</v>
      </c>
      <c r="E75" s="77" t="str">
        <f>CONCATENATE("Delta:",'2020 Summary'!$N75,""&amp;CHAR(10)&amp;"OC:",'2020 Summary'!$I75,""&amp;CHAR(10)&amp;"PC:",'2020 Summary'!$J75,""&amp;CHAR(10)&amp;"RE:",'2020 Summary'!$K75,""&amp;CHAR(10)&amp;"NERC:",'2020 Summary'!$L75)</f>
        <v>Delta:2
OC:10
PC:12
RE:11
NERC:12</v>
      </c>
      <c r="F75" s="81" t="str">
        <f>CONCATENATE("OC: ",IF(OC!$Y75=0,"No comment",OC!$Y75),""&amp;CHAR(10)&amp;""&amp;CHAR(10)&amp;"PC: ",IF(PC!$Y75=0,"No comment",PC!$Y75),""&amp;CHAR(10)&amp;""&amp;CHAR(10)&amp;"RE: ",IF(RE!$Y75=0,"No comment",RE!$Y75),""&amp;CHAR(10)&amp;""&amp;CHAR(10)&amp;"NERC: ",IF(NERC!$Y75=0,"No comment",NERC!$Y75))</f>
        <v>OC: Q7, Q11 What does the definition of quality mean? This could mean a wide range of things to different entities.  Dependent on how a Real-time assessment is defined.
PC: See comments from OC
RE: Q7 &amp; Q11: Real-time monitoring needs fuller definition to recognize what parameters are necessary.  Care should be taken to recognize the need for reliable operations balancing compliance obligations.  If a quantity, such as current (Amps), status (Trip, Open, etc.), temperature (ambient, oil, winding coil, etc.) is required for reliable operations the definition should include those items.  If it comes before a System Operator for action, whether that action is immediate, next hour, or next day (etc.), that implies it should be included.
NERC: Q11: The meaning of 'quality' of data can have wide interpretation. The Requirement allows flexibility for entity to create quality criteria. See TOP-010 GTB for data quality issues.</v>
      </c>
      <c r="G75" s="85">
        <f>'2020 Summary'!H75</f>
        <v>0</v>
      </c>
      <c r="H75" s="85">
        <f>'2020 Summary'!N75</f>
        <v>2</v>
      </c>
    </row>
    <row r="76" spans="1:9" ht="207" customHeight="1" x14ac:dyDescent="0.35">
      <c r="A76" s="40" t="s">
        <v>66</v>
      </c>
      <c r="B76" s="40" t="s">
        <v>17</v>
      </c>
      <c r="C76" s="40" t="s">
        <v>93</v>
      </c>
      <c r="D76" s="76" t="str">
        <f>CONCATENATE("Delta:",'2020 Summary'!$H76,""&amp;CHAR(10)&amp;"OC:",'2020 Summary'!$C76,""&amp;CHAR(10)&amp;"PC:",'2020 Summary'!$D76,""&amp;CHAR(10)&amp;"RE:",'2020 Summary'!$E76,""&amp;CHAR(10)&amp;"NERC:",'2020 Summary'!$F76)</f>
        <v>Delta:0
OC:4
PC:4
RE:4
NERC:4</v>
      </c>
      <c r="E76" s="77" t="str">
        <f>CONCATENATE("Delta:",'2020 Summary'!$N76,""&amp;CHAR(10)&amp;"OC:",'2020 Summary'!$I76,""&amp;CHAR(10)&amp;"PC:",'2020 Summary'!$J76,""&amp;CHAR(10)&amp;"RE:",'2020 Summary'!$K76,""&amp;CHAR(10)&amp;"NERC:",'2020 Summary'!$L76)</f>
        <v>Delta:3
OC:10
PC:12
RE:13
NERC:12</v>
      </c>
      <c r="F76" s="81" t="str">
        <f>CONCATENATE("OC: ",IF(OC!$Y76=0,"No comment",OC!$Y76),""&amp;CHAR(10)&amp;""&amp;CHAR(10)&amp;"PC: ",IF(PC!$Y76=0,"No comment",PC!$Y76),""&amp;CHAR(10)&amp;""&amp;CHAR(10)&amp;"RE: ",IF(RE!$Y76=0,"No comment",RE!$Y76),""&amp;CHAR(10)&amp;""&amp;CHAR(10)&amp;"NERC: ",IF(NERC!$Y76=0,"No comment",NERC!$Y76))</f>
        <v>OC: Q7, Q11 What does the definition of quality mean? Example Implementation Guidance for TOP-010 R3 (approved in May 2019) was a 13 page document to address this ambiguity. This could mean a wide range of things to different entities.  Dependent on how a Real-time assessment is defined.
PC: See comments from OC
RE: No comment
NERC: Q11: The meaning of 'quality' of data can have wide interpretation. The Requirement allows flexibility for entity to create quality criteria. See TOP-010 GTB for data quality issues.</v>
      </c>
      <c r="G76" s="85">
        <f>'2020 Summary'!H76</f>
        <v>0</v>
      </c>
      <c r="H76" s="85">
        <f>'2020 Summary'!N76</f>
        <v>3</v>
      </c>
    </row>
    <row r="77" spans="1:9" ht="188.5" x14ac:dyDescent="0.35">
      <c r="A77" s="40" t="s">
        <v>66</v>
      </c>
      <c r="B77" s="40" t="s">
        <v>18</v>
      </c>
      <c r="C77" s="40" t="s">
        <v>94</v>
      </c>
      <c r="D77" s="76" t="str">
        <f>CONCATENATE("Delta:",'2020 Summary'!$H77,""&amp;CHAR(10)&amp;"OC:",'2020 Summary'!$C77,""&amp;CHAR(10)&amp;"PC:",'2020 Summary'!$D77,""&amp;CHAR(10)&amp;"RE:",'2020 Summary'!$E77,""&amp;CHAR(10)&amp;"NERC:",'2020 Summary'!$F77)</f>
        <v>Delta:1
OC:3
PC:3
RE:2
NERC:3</v>
      </c>
      <c r="E77" s="77" t="str">
        <f>CONCATENATE("Delta:",'2020 Summary'!$N77,""&amp;CHAR(10)&amp;"OC:",'2020 Summary'!$I77,""&amp;CHAR(10)&amp;"PC:",'2020 Summary'!$J77,""&amp;CHAR(10)&amp;"RE:",'2020 Summary'!$K77,""&amp;CHAR(10)&amp;"NERC:",'2020 Summary'!$L77)</f>
        <v>Delta:2
OC:13
PC:13
RE:11
NERC:13</v>
      </c>
      <c r="F77" s="81" t="str">
        <f>CONCATENATE("OC: ",IF(OC!$Y77=0,"No comment",OC!$Y77),""&amp;CHAR(10)&amp;""&amp;CHAR(10)&amp;"PC: ",IF(PC!$Y77=0,"No comment",PC!$Y77),""&amp;CHAR(10)&amp;""&amp;CHAR(10)&amp;"RE: ",IF(RE!$Y77=0,"No comment",RE!$Y77),""&amp;CHAR(10)&amp;""&amp;CHAR(10)&amp;"NERC: ",IF(NERC!$Y77=0,"No comment",NERC!$Y77))</f>
        <v>OC: Action to address the failure (and notifying RC) of alarm process monitor is implied and not explicitely stated.
PC: Echo comments from OC/RE/NERC
RE: C3, C4, &amp;Q10: There seems to be a gap.  Nothing is required beyond notifying the System Operator of a failure of the alarm processor.  Should some type of notification be given to the RC for a specific duration of the suspected failure before it is restored? should there be some action required to address the lack of alarm(s) in the Operating Plan to operate more conservatively? 
Q4: Should there be a requirement to adddress the failure rather than just be notified of it.
NERC: Action to address the failure (and notifying RC) of alarm process monitor is implied and not explicitely stated.</v>
      </c>
      <c r="G77" s="85">
        <f>'2020 Summary'!H77</f>
        <v>1</v>
      </c>
      <c r="H77" s="85">
        <f>'2020 Summary'!N77</f>
        <v>2</v>
      </c>
    </row>
  </sheetData>
  <autoFilter ref="A3:I77">
    <filterColumn colId="7">
      <filters>
        <filter val="2"/>
        <filter val="3"/>
      </filters>
    </filterColumn>
  </autoFilter>
  <conditionalFormatting sqref="G1:G2 G4:G1048576">
    <cfRule type="cellIs" dxfId="5" priority="3" operator="greaterThanOrEqual">
      <formula>2</formula>
    </cfRule>
  </conditionalFormatting>
  <conditionalFormatting sqref="H1:H2 H4:H1048576">
    <cfRule type="cellIs" dxfId="4" priority="1" operator="greaterThanOrEqual">
      <formula>3</formula>
    </cfRule>
  </conditionalFormatting>
  <pageMargins left="0.7" right="0.7" top="0.75" bottom="0.75" header="0.3" footer="0.3"/>
  <pageSetup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Y77"/>
  <sheetViews>
    <sheetView zoomScaleNormal="100" workbookViewId="0">
      <pane xSplit="3" ySplit="3" topLeftCell="S4" activePane="bottomRight" state="frozen"/>
      <selection pane="topRight" activeCell="D1" sqref="D1"/>
      <selection pane="bottomLeft" activeCell="A4" sqref="A4"/>
      <selection pane="bottomRight" activeCell="S76" sqref="S76"/>
    </sheetView>
  </sheetViews>
  <sheetFormatPr defaultRowHeight="14.5" x14ac:dyDescent="0.35"/>
  <cols>
    <col min="1" max="1" width="13.453125" style="28" customWidth="1"/>
    <col min="2" max="2" width="8.1796875" style="28" customWidth="1"/>
    <col min="3" max="3" width="80.7265625" style="27" customWidth="1"/>
    <col min="4" max="4" width="24.7265625" customWidth="1"/>
    <col min="5" max="5" width="19.7265625" customWidth="1"/>
    <col min="6" max="6" width="28.81640625" customWidth="1"/>
    <col min="7" max="7" width="24.81640625" customWidth="1"/>
    <col min="8" max="8" width="23.7265625" customWidth="1"/>
    <col min="9" max="9" width="24.81640625" customWidth="1"/>
    <col min="10" max="10" width="38.453125" customWidth="1"/>
    <col min="11" max="11" width="40" customWidth="1"/>
    <col min="12" max="12" width="15.453125" customWidth="1"/>
    <col min="13" max="13" width="21" bestFit="1" customWidth="1"/>
    <col min="14" max="14" width="19.7265625" customWidth="1"/>
    <col min="15" max="15" width="25.453125" customWidth="1"/>
    <col min="16" max="17" width="19.7265625" customWidth="1"/>
    <col min="18" max="18" width="19" customWidth="1"/>
    <col min="19" max="19" width="30.81640625" customWidth="1"/>
    <col min="20" max="21" width="19.7265625" customWidth="1"/>
    <col min="22" max="22" width="30.81640625" style="1" customWidth="1"/>
    <col min="23" max="24" width="19.7265625" customWidth="1"/>
    <col min="25" max="25" width="56.453125" style="2" customWidth="1"/>
    <col min="26" max="27" width="19.7265625" customWidth="1"/>
  </cols>
  <sheetData>
    <row r="1" spans="1:25" ht="18.5" x14ac:dyDescent="0.45">
      <c r="A1" s="32"/>
      <c r="B1" s="33"/>
      <c r="C1" s="34"/>
      <c r="D1" s="29"/>
      <c r="E1" s="9"/>
      <c r="F1" s="101" t="s">
        <v>1</v>
      </c>
      <c r="G1" s="101"/>
      <c r="H1" s="101"/>
      <c r="I1" s="101"/>
      <c r="J1" s="102" t="s">
        <v>2</v>
      </c>
      <c r="K1" s="102"/>
      <c r="L1" s="102"/>
      <c r="M1" s="102"/>
      <c r="N1" s="102"/>
      <c r="O1" s="102"/>
      <c r="P1" s="102"/>
      <c r="Q1" s="102"/>
      <c r="R1" s="102"/>
      <c r="S1" s="102"/>
      <c r="T1" s="102"/>
      <c r="U1" s="102"/>
      <c r="V1" s="102"/>
      <c r="W1" s="13"/>
      <c r="X1" s="14"/>
      <c r="Y1" s="15"/>
    </row>
    <row r="2" spans="1:25" ht="18.5" hidden="1" x14ac:dyDescent="0.45">
      <c r="A2" s="32"/>
      <c r="B2" s="33"/>
      <c r="C2" s="34"/>
      <c r="D2" s="30"/>
      <c r="E2" s="12"/>
      <c r="F2" s="61"/>
      <c r="G2" s="61"/>
      <c r="H2" s="61"/>
      <c r="I2" s="61"/>
      <c r="J2" s="62"/>
      <c r="K2" s="62"/>
      <c r="L2" s="62"/>
      <c r="M2" s="62"/>
      <c r="N2" s="62"/>
      <c r="O2" s="62"/>
      <c r="P2" s="62"/>
      <c r="Q2" s="62"/>
      <c r="R2" s="62"/>
      <c r="S2" s="62"/>
      <c r="T2" s="62"/>
      <c r="U2" s="62"/>
      <c r="V2" s="62"/>
      <c r="W2" s="16"/>
      <c r="X2" s="17"/>
      <c r="Y2" s="18"/>
    </row>
    <row r="3" spans="1:25" ht="102" customHeight="1" x14ac:dyDescent="0.35">
      <c r="A3" s="35" t="s">
        <v>0</v>
      </c>
      <c r="B3" s="36" t="s">
        <v>6</v>
      </c>
      <c r="C3" s="37" t="s">
        <v>33</v>
      </c>
      <c r="D3" s="50" t="s">
        <v>149</v>
      </c>
      <c r="E3" s="10" t="s">
        <v>29</v>
      </c>
      <c r="F3" s="11" t="s">
        <v>150</v>
      </c>
      <c r="G3" s="56" t="s">
        <v>31</v>
      </c>
      <c r="H3" s="51" t="s">
        <v>146</v>
      </c>
      <c r="I3" s="56" t="s">
        <v>151</v>
      </c>
      <c r="J3" s="52" t="s">
        <v>147</v>
      </c>
      <c r="K3" s="53" t="s">
        <v>155</v>
      </c>
      <c r="L3" s="52" t="s">
        <v>32</v>
      </c>
      <c r="M3" s="53" t="s">
        <v>132</v>
      </c>
      <c r="N3" s="54" t="s">
        <v>134</v>
      </c>
      <c r="O3" s="55" t="s">
        <v>135</v>
      </c>
      <c r="P3" s="54" t="s">
        <v>136</v>
      </c>
      <c r="Q3" s="55" t="s">
        <v>138</v>
      </c>
      <c r="R3" s="54" t="s">
        <v>139</v>
      </c>
      <c r="S3" s="57" t="s">
        <v>161</v>
      </c>
      <c r="T3" s="54" t="s">
        <v>141</v>
      </c>
      <c r="U3" s="55" t="s">
        <v>142</v>
      </c>
      <c r="V3" s="54" t="s">
        <v>144</v>
      </c>
      <c r="W3" s="19" t="s">
        <v>148</v>
      </c>
      <c r="X3" s="20" t="s">
        <v>30</v>
      </c>
      <c r="Y3" s="21" t="s">
        <v>3</v>
      </c>
    </row>
    <row r="4" spans="1:25" s="3" customFormat="1" ht="78.75" customHeight="1" x14ac:dyDescent="0.35">
      <c r="A4" s="40" t="s">
        <v>34</v>
      </c>
      <c r="B4" s="40" t="s">
        <v>35</v>
      </c>
      <c r="C4" s="40" t="s">
        <v>36</v>
      </c>
      <c r="D4" s="31" t="s">
        <v>4</v>
      </c>
      <c r="E4" s="22" t="s">
        <v>5</v>
      </c>
      <c r="F4" s="22" t="s">
        <v>4</v>
      </c>
      <c r="G4" s="22" t="s">
        <v>4</v>
      </c>
      <c r="H4" s="22" t="s">
        <v>4</v>
      </c>
      <c r="I4" s="22" t="s">
        <v>4</v>
      </c>
      <c r="J4" s="22" t="s">
        <v>5</v>
      </c>
      <c r="K4" s="22" t="s">
        <v>4</v>
      </c>
      <c r="L4" s="22" t="s">
        <v>4</v>
      </c>
      <c r="M4" s="22" t="s">
        <v>5</v>
      </c>
      <c r="N4" s="22" t="s">
        <v>4</v>
      </c>
      <c r="O4" s="22" t="s">
        <v>4</v>
      </c>
      <c r="P4" s="22" t="s">
        <v>4</v>
      </c>
      <c r="Q4" s="22" t="s">
        <v>4</v>
      </c>
      <c r="R4" s="22" t="s">
        <v>4</v>
      </c>
      <c r="S4" s="22" t="s">
        <v>4</v>
      </c>
      <c r="T4" s="22" t="s">
        <v>4</v>
      </c>
      <c r="U4" s="22" t="s">
        <v>4</v>
      </c>
      <c r="V4" s="23" t="s">
        <v>4</v>
      </c>
      <c r="W4" s="4">
        <f>4-(COUNTIF(F4:I4,"no"))</f>
        <v>4</v>
      </c>
      <c r="X4" s="4">
        <f>13-(COUNTIF(J4:V4,"no"))</f>
        <v>11</v>
      </c>
      <c r="Y4" s="63" t="s">
        <v>176</v>
      </c>
    </row>
    <row r="5" spans="1:25" s="3" customFormat="1" ht="82.5" customHeight="1" x14ac:dyDescent="0.35">
      <c r="A5" s="40" t="s">
        <v>34</v>
      </c>
      <c r="B5" s="40" t="s">
        <v>37</v>
      </c>
      <c r="C5" s="40" t="s">
        <v>38</v>
      </c>
      <c r="D5" s="31" t="s">
        <v>4</v>
      </c>
      <c r="E5" s="22" t="s">
        <v>5</v>
      </c>
      <c r="F5" s="22" t="s">
        <v>4</v>
      </c>
      <c r="G5" s="22" t="s">
        <v>4</v>
      </c>
      <c r="H5" s="22" t="s">
        <v>5</v>
      </c>
      <c r="I5" s="22" t="s">
        <v>4</v>
      </c>
      <c r="J5" s="22" t="s">
        <v>5</v>
      </c>
      <c r="K5" s="22" t="s">
        <v>4</v>
      </c>
      <c r="L5" s="22" t="s">
        <v>4</v>
      </c>
      <c r="M5" s="22" t="s">
        <v>5</v>
      </c>
      <c r="N5" s="22" t="s">
        <v>4</v>
      </c>
      <c r="O5" s="22" t="s">
        <v>4</v>
      </c>
      <c r="P5" s="22" t="s">
        <v>4</v>
      </c>
      <c r="Q5" s="22" t="s">
        <v>4</v>
      </c>
      <c r="R5" s="22" t="s">
        <v>4</v>
      </c>
      <c r="S5" s="22" t="s">
        <v>4</v>
      </c>
      <c r="T5" s="22" t="s">
        <v>4</v>
      </c>
      <c r="U5" s="22" t="s">
        <v>4</v>
      </c>
      <c r="V5" s="23" t="s">
        <v>4</v>
      </c>
      <c r="W5" s="4">
        <f t="shared" ref="W5:W68" si="0">4-(COUNTIF(F5:I5,"no"))</f>
        <v>3</v>
      </c>
      <c r="X5" s="4">
        <f t="shared" ref="X5:X68" si="1">13-(COUNTIF(J5:V5,"no"))</f>
        <v>11</v>
      </c>
      <c r="Y5" s="63" t="s">
        <v>264</v>
      </c>
    </row>
    <row r="6" spans="1:25" s="3" customFormat="1" ht="43.5" customHeight="1" x14ac:dyDescent="0.35">
      <c r="A6" s="40" t="s">
        <v>39</v>
      </c>
      <c r="B6" s="40" t="s">
        <v>15</v>
      </c>
      <c r="C6" s="40" t="s">
        <v>153</v>
      </c>
      <c r="D6" s="31" t="s">
        <v>4</v>
      </c>
      <c r="E6" s="22" t="s">
        <v>5</v>
      </c>
      <c r="F6" s="22" t="s">
        <v>4</v>
      </c>
      <c r="G6" s="22" t="s">
        <v>4</v>
      </c>
      <c r="H6" s="22" t="s">
        <v>4</v>
      </c>
      <c r="I6" s="22" t="s">
        <v>4</v>
      </c>
      <c r="J6" s="22" t="s">
        <v>4</v>
      </c>
      <c r="K6" s="22" t="s">
        <v>4</v>
      </c>
      <c r="L6" s="22" t="s">
        <v>4</v>
      </c>
      <c r="M6" s="22" t="s">
        <v>4</v>
      </c>
      <c r="N6" s="22" t="s">
        <v>4</v>
      </c>
      <c r="O6" s="22" t="s">
        <v>4</v>
      </c>
      <c r="P6" s="22" t="s">
        <v>4</v>
      </c>
      <c r="Q6" s="22" t="s">
        <v>4</v>
      </c>
      <c r="R6" s="22" t="s">
        <v>4</v>
      </c>
      <c r="S6" s="22" t="s">
        <v>4</v>
      </c>
      <c r="T6" s="22" t="s">
        <v>4</v>
      </c>
      <c r="U6" s="22" t="s">
        <v>4</v>
      </c>
      <c r="V6" s="23" t="s">
        <v>4</v>
      </c>
      <c r="W6" s="4">
        <f t="shared" si="0"/>
        <v>4</v>
      </c>
      <c r="X6" s="4">
        <f t="shared" si="1"/>
        <v>13</v>
      </c>
      <c r="Y6" s="4" t="s">
        <v>234</v>
      </c>
    </row>
    <row r="7" spans="1:25" s="3" customFormat="1" ht="58" x14ac:dyDescent="0.35">
      <c r="A7" s="40" t="s">
        <v>39</v>
      </c>
      <c r="B7" s="40" t="s">
        <v>16</v>
      </c>
      <c r="C7" s="40" t="s">
        <v>40</v>
      </c>
      <c r="D7" s="31" t="s">
        <v>4</v>
      </c>
      <c r="E7" s="22" t="s">
        <v>5</v>
      </c>
      <c r="F7" s="22" t="s">
        <v>4</v>
      </c>
      <c r="G7" s="22" t="s">
        <v>4</v>
      </c>
      <c r="H7" s="22" t="s">
        <v>4</v>
      </c>
      <c r="I7" s="22" t="s">
        <v>4</v>
      </c>
      <c r="J7" s="22" t="s">
        <v>4</v>
      </c>
      <c r="K7" s="22" t="s">
        <v>4</v>
      </c>
      <c r="L7" s="22" t="s">
        <v>4</v>
      </c>
      <c r="M7" s="22" t="s">
        <v>4</v>
      </c>
      <c r="N7" s="22" t="s">
        <v>4</v>
      </c>
      <c r="O7" s="22" t="s">
        <v>4</v>
      </c>
      <c r="P7" s="22" t="s">
        <v>4</v>
      </c>
      <c r="Q7" s="22" t="s">
        <v>4</v>
      </c>
      <c r="R7" s="22" t="s">
        <v>4</v>
      </c>
      <c r="S7" s="22" t="s">
        <v>4</v>
      </c>
      <c r="T7" s="22" t="s">
        <v>4</v>
      </c>
      <c r="U7" s="22" t="s">
        <v>4</v>
      </c>
      <c r="V7" s="23" t="s">
        <v>4</v>
      </c>
      <c r="W7" s="4">
        <f>4-(COUNTIF(F7:I7,"no"))</f>
        <v>4</v>
      </c>
      <c r="X7" s="4">
        <f t="shared" si="1"/>
        <v>13</v>
      </c>
      <c r="Y7" s="4"/>
    </row>
    <row r="8" spans="1:25" s="3" customFormat="1" ht="50.25" customHeight="1" x14ac:dyDescent="0.35">
      <c r="A8" s="40" t="s">
        <v>39</v>
      </c>
      <c r="B8" s="40" t="s">
        <v>17</v>
      </c>
      <c r="C8" s="40" t="s">
        <v>41</v>
      </c>
      <c r="D8" s="31" t="s">
        <v>4</v>
      </c>
      <c r="E8" s="22" t="s">
        <v>5</v>
      </c>
      <c r="F8" s="22" t="s">
        <v>4</v>
      </c>
      <c r="G8" s="22" t="s">
        <v>4</v>
      </c>
      <c r="H8" s="22" t="s">
        <v>4</v>
      </c>
      <c r="I8" s="22" t="s">
        <v>4</v>
      </c>
      <c r="J8" s="22" t="s">
        <v>4</v>
      </c>
      <c r="K8" s="22" t="s">
        <v>4</v>
      </c>
      <c r="L8" s="22" t="s">
        <v>4</v>
      </c>
      <c r="M8" s="22" t="s">
        <v>4</v>
      </c>
      <c r="N8" s="22" t="s">
        <v>4</v>
      </c>
      <c r="O8" s="22" t="s">
        <v>4</v>
      </c>
      <c r="P8" s="22" t="s">
        <v>4</v>
      </c>
      <c r="Q8" s="22" t="s">
        <v>4</v>
      </c>
      <c r="R8" s="22" t="s">
        <v>4</v>
      </c>
      <c r="S8" s="22" t="s">
        <v>4</v>
      </c>
      <c r="T8" s="22" t="s">
        <v>4</v>
      </c>
      <c r="U8" s="22" t="s">
        <v>4</v>
      </c>
      <c r="V8" s="23" t="s">
        <v>4</v>
      </c>
      <c r="W8" s="4">
        <f t="shared" si="0"/>
        <v>4</v>
      </c>
      <c r="X8" s="4">
        <f t="shared" si="1"/>
        <v>13</v>
      </c>
      <c r="Y8" s="4"/>
    </row>
    <row r="9" spans="1:25" s="3" customFormat="1" ht="51" customHeight="1" x14ac:dyDescent="0.35">
      <c r="A9" s="40" t="s">
        <v>42</v>
      </c>
      <c r="B9" s="40" t="s">
        <v>15</v>
      </c>
      <c r="C9" s="40" t="s">
        <v>67</v>
      </c>
      <c r="D9" s="31" t="s">
        <v>4</v>
      </c>
      <c r="E9" s="22" t="s">
        <v>5</v>
      </c>
      <c r="F9" s="22" t="s">
        <v>4</v>
      </c>
      <c r="G9" s="22" t="s">
        <v>4</v>
      </c>
      <c r="H9" s="22" t="s">
        <v>4</v>
      </c>
      <c r="I9" s="22" t="s">
        <v>4</v>
      </c>
      <c r="J9" s="22" t="s">
        <v>4</v>
      </c>
      <c r="K9" s="22" t="s">
        <v>4</v>
      </c>
      <c r="L9" s="22" t="s">
        <v>4</v>
      </c>
      <c r="M9" s="22" t="s">
        <v>4</v>
      </c>
      <c r="N9" s="22" t="s">
        <v>4</v>
      </c>
      <c r="O9" s="22" t="s">
        <v>4</v>
      </c>
      <c r="P9" s="22" t="s">
        <v>4</v>
      </c>
      <c r="Q9" s="22" t="s">
        <v>4</v>
      </c>
      <c r="R9" s="22" t="s">
        <v>4</v>
      </c>
      <c r="S9" s="22" t="s">
        <v>4</v>
      </c>
      <c r="T9" s="22" t="s">
        <v>4</v>
      </c>
      <c r="U9" s="22" t="s">
        <v>4</v>
      </c>
      <c r="V9" s="23" t="s">
        <v>4</v>
      </c>
      <c r="W9" s="4">
        <f t="shared" si="0"/>
        <v>4</v>
      </c>
      <c r="X9" s="4">
        <f t="shared" si="1"/>
        <v>13</v>
      </c>
      <c r="Y9" s="4"/>
    </row>
    <row r="10" spans="1:25" s="3" customFormat="1" ht="84.75" customHeight="1" x14ac:dyDescent="0.35">
      <c r="A10" s="40" t="s">
        <v>42</v>
      </c>
      <c r="B10" s="40" t="s">
        <v>16</v>
      </c>
      <c r="C10" s="40" t="s">
        <v>156</v>
      </c>
      <c r="D10" s="31" t="s">
        <v>4</v>
      </c>
      <c r="E10" s="22" t="s">
        <v>5</v>
      </c>
      <c r="F10" s="22" t="s">
        <v>4</v>
      </c>
      <c r="G10" s="22" t="s">
        <v>4</v>
      </c>
      <c r="H10" s="22" t="s">
        <v>4</v>
      </c>
      <c r="I10" s="22" t="s">
        <v>4</v>
      </c>
      <c r="J10" s="22" t="s">
        <v>4</v>
      </c>
      <c r="K10" s="22" t="s">
        <v>4</v>
      </c>
      <c r="L10" s="22" t="s">
        <v>4</v>
      </c>
      <c r="M10" s="22" t="s">
        <v>4</v>
      </c>
      <c r="N10" s="22" t="s">
        <v>4</v>
      </c>
      <c r="O10" s="22" t="s">
        <v>4</v>
      </c>
      <c r="P10" s="22" t="s">
        <v>4</v>
      </c>
      <c r="Q10" s="22" t="s">
        <v>4</v>
      </c>
      <c r="R10" s="22" t="s">
        <v>4</v>
      </c>
      <c r="S10" s="22" t="s">
        <v>4</v>
      </c>
      <c r="T10" s="22" t="s">
        <v>5</v>
      </c>
      <c r="U10" s="22" t="s">
        <v>4</v>
      </c>
      <c r="V10" s="23" t="s">
        <v>4</v>
      </c>
      <c r="W10" s="4">
        <f t="shared" si="0"/>
        <v>4</v>
      </c>
      <c r="X10" s="4">
        <f t="shared" si="1"/>
        <v>12</v>
      </c>
      <c r="Y10" s="4" t="s">
        <v>236</v>
      </c>
    </row>
    <row r="11" spans="1:25" s="3" customFormat="1" ht="58" x14ac:dyDescent="0.35">
      <c r="A11" s="40" t="s">
        <v>42</v>
      </c>
      <c r="B11" s="40" t="s">
        <v>17</v>
      </c>
      <c r="C11" s="40" t="s">
        <v>123</v>
      </c>
      <c r="D11" s="31" t="s">
        <v>4</v>
      </c>
      <c r="E11" s="22" t="s">
        <v>5</v>
      </c>
      <c r="F11" s="22" t="s">
        <v>4</v>
      </c>
      <c r="G11" s="22" t="s">
        <v>4</v>
      </c>
      <c r="H11" s="22" t="s">
        <v>4</v>
      </c>
      <c r="I11" s="22" t="s">
        <v>4</v>
      </c>
      <c r="J11" s="22" t="s">
        <v>4</v>
      </c>
      <c r="K11" s="22" t="s">
        <v>4</v>
      </c>
      <c r="L11" s="22" t="s">
        <v>4</v>
      </c>
      <c r="M11" s="22" t="s">
        <v>4</v>
      </c>
      <c r="N11" s="22" t="s">
        <v>4</v>
      </c>
      <c r="O11" s="22" t="s">
        <v>4</v>
      </c>
      <c r="P11" s="22" t="s">
        <v>4</v>
      </c>
      <c r="Q11" s="22" t="s">
        <v>4</v>
      </c>
      <c r="R11" s="22" t="s">
        <v>4</v>
      </c>
      <c r="S11" s="22" t="s">
        <v>4</v>
      </c>
      <c r="T11" s="22" t="s">
        <v>4</v>
      </c>
      <c r="U11" s="22" t="s">
        <v>4</v>
      </c>
      <c r="V11" s="23" t="s">
        <v>4</v>
      </c>
      <c r="W11" s="4">
        <f t="shared" si="0"/>
        <v>4</v>
      </c>
      <c r="X11" s="4">
        <f t="shared" si="1"/>
        <v>13</v>
      </c>
      <c r="Y11" s="4"/>
    </row>
    <row r="12" spans="1:25" s="3" customFormat="1" ht="51.75" customHeight="1" x14ac:dyDescent="0.35">
      <c r="A12" s="40" t="s">
        <v>42</v>
      </c>
      <c r="B12" s="40" t="s">
        <v>18</v>
      </c>
      <c r="C12" s="40" t="s">
        <v>122</v>
      </c>
      <c r="D12" s="31" t="s">
        <v>4</v>
      </c>
      <c r="E12" s="22" t="s">
        <v>5</v>
      </c>
      <c r="F12" s="22" t="s">
        <v>4</v>
      </c>
      <c r="G12" s="22" t="s">
        <v>4</v>
      </c>
      <c r="H12" s="22" t="s">
        <v>4</v>
      </c>
      <c r="I12" s="22" t="s">
        <v>4</v>
      </c>
      <c r="J12" s="22" t="s">
        <v>4</v>
      </c>
      <c r="K12" s="22" t="s">
        <v>4</v>
      </c>
      <c r="L12" s="22" t="s">
        <v>4</v>
      </c>
      <c r="M12" s="22" t="s">
        <v>4</v>
      </c>
      <c r="N12" s="22" t="s">
        <v>4</v>
      </c>
      <c r="O12" s="22" t="s">
        <v>4</v>
      </c>
      <c r="P12" s="22" t="s">
        <v>4</v>
      </c>
      <c r="Q12" s="22" t="s">
        <v>4</v>
      </c>
      <c r="R12" s="22" t="s">
        <v>4</v>
      </c>
      <c r="S12" s="22" t="s">
        <v>4</v>
      </c>
      <c r="T12" s="22" t="s">
        <v>4</v>
      </c>
      <c r="U12" s="22" t="s">
        <v>4</v>
      </c>
      <c r="V12" s="23" t="s">
        <v>4</v>
      </c>
      <c r="W12" s="4">
        <f t="shared" si="0"/>
        <v>4</v>
      </c>
      <c r="X12" s="4">
        <f t="shared" si="1"/>
        <v>13</v>
      </c>
      <c r="Y12" s="4"/>
    </row>
    <row r="13" spans="1:25" s="3" customFormat="1" ht="72.5" x14ac:dyDescent="0.35">
      <c r="A13" s="40" t="s">
        <v>42</v>
      </c>
      <c r="B13" s="40" t="s">
        <v>19</v>
      </c>
      <c r="C13" s="40" t="s">
        <v>121</v>
      </c>
      <c r="D13" s="31" t="s">
        <v>4</v>
      </c>
      <c r="E13" s="22" t="s">
        <v>5</v>
      </c>
      <c r="F13" s="22" t="s">
        <v>4</v>
      </c>
      <c r="G13" s="22" t="s">
        <v>4</v>
      </c>
      <c r="H13" s="22" t="s">
        <v>4</v>
      </c>
      <c r="I13" s="22" t="s">
        <v>4</v>
      </c>
      <c r="J13" s="22" t="s">
        <v>4</v>
      </c>
      <c r="K13" s="22" t="s">
        <v>4</v>
      </c>
      <c r="L13" s="22" t="s">
        <v>4</v>
      </c>
      <c r="M13" s="22" t="s">
        <v>4</v>
      </c>
      <c r="N13" s="22" t="s">
        <v>4</v>
      </c>
      <c r="O13" s="22" t="s">
        <v>4</v>
      </c>
      <c r="P13" s="22" t="s">
        <v>4</v>
      </c>
      <c r="Q13" s="22" t="s">
        <v>4</v>
      </c>
      <c r="R13" s="22" t="s">
        <v>4</v>
      </c>
      <c r="S13" s="22" t="s">
        <v>4</v>
      </c>
      <c r="T13" s="22" t="s">
        <v>4</v>
      </c>
      <c r="U13" s="22" t="s">
        <v>4</v>
      </c>
      <c r="V13" s="23" t="s">
        <v>4</v>
      </c>
      <c r="W13" s="4">
        <f t="shared" si="0"/>
        <v>4</v>
      </c>
      <c r="X13" s="4">
        <f t="shared" si="1"/>
        <v>13</v>
      </c>
      <c r="Y13" s="4"/>
    </row>
    <row r="14" spans="1:25" s="3" customFormat="1" ht="58" x14ac:dyDescent="0.35">
      <c r="A14" s="40" t="s">
        <v>42</v>
      </c>
      <c r="B14" s="40" t="s">
        <v>20</v>
      </c>
      <c r="C14" s="40" t="s">
        <v>120</v>
      </c>
      <c r="D14" s="31" t="s">
        <v>4</v>
      </c>
      <c r="E14" s="22" t="s">
        <v>5</v>
      </c>
      <c r="F14" s="22" t="s">
        <v>4</v>
      </c>
      <c r="G14" s="22" t="s">
        <v>4</v>
      </c>
      <c r="H14" s="22" t="s">
        <v>4</v>
      </c>
      <c r="I14" s="22" t="s">
        <v>4</v>
      </c>
      <c r="J14" s="22" t="s">
        <v>4</v>
      </c>
      <c r="K14" s="22" t="s">
        <v>4</v>
      </c>
      <c r="L14" s="22" t="s">
        <v>4</v>
      </c>
      <c r="M14" s="22" t="s">
        <v>4</v>
      </c>
      <c r="N14" s="22" t="s">
        <v>4</v>
      </c>
      <c r="O14" s="22" t="s">
        <v>4</v>
      </c>
      <c r="P14" s="22" t="s">
        <v>4</v>
      </c>
      <c r="Q14" s="22" t="s">
        <v>4</v>
      </c>
      <c r="R14" s="22" t="s">
        <v>4</v>
      </c>
      <c r="S14" s="22" t="s">
        <v>4</v>
      </c>
      <c r="T14" s="22" t="s">
        <v>4</v>
      </c>
      <c r="U14" s="22" t="s">
        <v>4</v>
      </c>
      <c r="V14" s="23" t="s">
        <v>4</v>
      </c>
      <c r="W14" s="4">
        <f t="shared" si="0"/>
        <v>4</v>
      </c>
      <c r="X14" s="4">
        <f t="shared" si="1"/>
        <v>13</v>
      </c>
      <c r="Y14" s="4"/>
    </row>
    <row r="15" spans="1:25" s="3" customFormat="1" ht="43.5" x14ac:dyDescent="0.35">
      <c r="A15" s="40" t="s">
        <v>43</v>
      </c>
      <c r="B15" s="40" t="s">
        <v>15</v>
      </c>
      <c r="C15" s="40" t="s">
        <v>119</v>
      </c>
      <c r="D15" s="31" t="s">
        <v>4</v>
      </c>
      <c r="E15" s="22" t="s">
        <v>5</v>
      </c>
      <c r="F15" s="22" t="s">
        <v>4</v>
      </c>
      <c r="G15" s="22" t="s">
        <v>4</v>
      </c>
      <c r="H15" s="22" t="s">
        <v>4</v>
      </c>
      <c r="I15" s="22" t="s">
        <v>4</v>
      </c>
      <c r="J15" s="22" t="s">
        <v>4</v>
      </c>
      <c r="K15" s="22" t="s">
        <v>4</v>
      </c>
      <c r="L15" s="22" t="s">
        <v>4</v>
      </c>
      <c r="M15" s="22" t="s">
        <v>4</v>
      </c>
      <c r="N15" s="22" t="s">
        <v>4</v>
      </c>
      <c r="O15" s="22" t="s">
        <v>4</v>
      </c>
      <c r="P15" s="22" t="s">
        <v>4</v>
      </c>
      <c r="Q15" s="22" t="s">
        <v>4</v>
      </c>
      <c r="R15" s="22" t="s">
        <v>4</v>
      </c>
      <c r="S15" s="22" t="s">
        <v>4</v>
      </c>
      <c r="T15" s="22" t="s">
        <v>4</v>
      </c>
      <c r="U15" s="22" t="s">
        <v>4</v>
      </c>
      <c r="V15" s="23" t="s">
        <v>4</v>
      </c>
      <c r="W15" s="4">
        <f t="shared" si="0"/>
        <v>4</v>
      </c>
      <c r="X15" s="4">
        <f t="shared" si="1"/>
        <v>13</v>
      </c>
      <c r="Y15" s="4"/>
    </row>
    <row r="16" spans="1:25" s="3" customFormat="1" ht="72.5" x14ac:dyDescent="0.35">
      <c r="A16" s="40" t="s">
        <v>43</v>
      </c>
      <c r="B16" s="40" t="s">
        <v>16</v>
      </c>
      <c r="C16" s="40" t="s">
        <v>118</v>
      </c>
      <c r="D16" s="31" t="s">
        <v>4</v>
      </c>
      <c r="E16" s="22" t="s">
        <v>5</v>
      </c>
      <c r="F16" s="22" t="s">
        <v>4</v>
      </c>
      <c r="G16" s="22" t="s">
        <v>4</v>
      </c>
      <c r="H16" s="22" t="s">
        <v>4</v>
      </c>
      <c r="I16" s="22" t="s">
        <v>4</v>
      </c>
      <c r="J16" s="22" t="s">
        <v>4</v>
      </c>
      <c r="K16" s="22" t="s">
        <v>4</v>
      </c>
      <c r="L16" s="22" t="s">
        <v>4</v>
      </c>
      <c r="M16" s="22" t="s">
        <v>4</v>
      </c>
      <c r="N16" s="22" t="s">
        <v>4</v>
      </c>
      <c r="O16" s="22" t="s">
        <v>4</v>
      </c>
      <c r="P16" s="22" t="s">
        <v>4</v>
      </c>
      <c r="Q16" s="22" t="s">
        <v>4</v>
      </c>
      <c r="R16" s="22" t="s">
        <v>4</v>
      </c>
      <c r="S16" s="22" t="s">
        <v>4</v>
      </c>
      <c r="T16" s="22" t="s">
        <v>4</v>
      </c>
      <c r="U16" s="22" t="s">
        <v>4</v>
      </c>
      <c r="V16" s="23" t="s">
        <v>4</v>
      </c>
      <c r="W16" s="4">
        <f t="shared" si="0"/>
        <v>4</v>
      </c>
      <c r="X16" s="4">
        <f t="shared" si="1"/>
        <v>13</v>
      </c>
    </row>
    <row r="17" spans="1:25" s="3" customFormat="1" ht="90.75" customHeight="1" x14ac:dyDescent="0.35">
      <c r="A17" s="40" t="s">
        <v>43</v>
      </c>
      <c r="B17" s="40" t="s">
        <v>17</v>
      </c>
      <c r="C17" s="40" t="s">
        <v>154</v>
      </c>
      <c r="D17" s="31" t="s">
        <v>4</v>
      </c>
      <c r="E17" s="22" t="s">
        <v>5</v>
      </c>
      <c r="F17" s="22" t="s">
        <v>4</v>
      </c>
      <c r="G17" s="22" t="s">
        <v>4</v>
      </c>
      <c r="H17" s="22" t="s">
        <v>5</v>
      </c>
      <c r="I17" s="22" t="s">
        <v>4</v>
      </c>
      <c r="J17" s="22" t="s">
        <v>4</v>
      </c>
      <c r="K17" s="22" t="s">
        <v>5</v>
      </c>
      <c r="L17" s="22" t="s">
        <v>4</v>
      </c>
      <c r="M17" s="22" t="s">
        <v>4</v>
      </c>
      <c r="N17" s="22" t="s">
        <v>4</v>
      </c>
      <c r="O17" s="22" t="s">
        <v>4</v>
      </c>
      <c r="P17" s="22" t="s">
        <v>4</v>
      </c>
      <c r="Q17" s="22" t="s">
        <v>4</v>
      </c>
      <c r="R17" s="22" t="s">
        <v>4</v>
      </c>
      <c r="S17" s="22" t="s">
        <v>4</v>
      </c>
      <c r="T17" s="22" t="s">
        <v>4</v>
      </c>
      <c r="U17" s="22" t="s">
        <v>4</v>
      </c>
      <c r="V17" s="23" t="s">
        <v>4</v>
      </c>
      <c r="W17" s="4">
        <f t="shared" si="0"/>
        <v>3</v>
      </c>
      <c r="X17" s="4">
        <f t="shared" si="1"/>
        <v>12</v>
      </c>
      <c r="Y17" s="4" t="s">
        <v>237</v>
      </c>
    </row>
    <row r="18" spans="1:25" s="3" customFormat="1" ht="51" customHeight="1" x14ac:dyDescent="0.35">
      <c r="A18" s="40" t="s">
        <v>43</v>
      </c>
      <c r="B18" s="40" t="s">
        <v>18</v>
      </c>
      <c r="C18" s="40" t="s">
        <v>117</v>
      </c>
      <c r="D18" s="31" t="s">
        <v>4</v>
      </c>
      <c r="E18" s="22" t="s">
        <v>5</v>
      </c>
      <c r="F18" s="22" t="s">
        <v>4</v>
      </c>
      <c r="G18" s="22" t="s">
        <v>4</v>
      </c>
      <c r="H18" s="22" t="s">
        <v>4</v>
      </c>
      <c r="I18" s="22" t="s">
        <v>5</v>
      </c>
      <c r="J18" s="22" t="s">
        <v>4</v>
      </c>
      <c r="K18" s="22" t="s">
        <v>4</v>
      </c>
      <c r="L18" s="22" t="s">
        <v>4</v>
      </c>
      <c r="M18" s="22" t="s">
        <v>4</v>
      </c>
      <c r="N18" s="22" t="s">
        <v>4</v>
      </c>
      <c r="O18" s="22" t="s">
        <v>4</v>
      </c>
      <c r="P18" s="22" t="s">
        <v>4</v>
      </c>
      <c r="Q18" s="22" t="s">
        <v>4</v>
      </c>
      <c r="R18" s="22" t="s">
        <v>4</v>
      </c>
      <c r="S18" s="22" t="s">
        <v>4</v>
      </c>
      <c r="T18" s="22" t="s">
        <v>4</v>
      </c>
      <c r="U18" s="22" t="s">
        <v>4</v>
      </c>
      <c r="V18" s="23" t="s">
        <v>4</v>
      </c>
      <c r="W18" s="4">
        <f t="shared" si="0"/>
        <v>3</v>
      </c>
      <c r="X18" s="4">
        <f t="shared" si="1"/>
        <v>13</v>
      </c>
      <c r="Y18" s="4" t="s">
        <v>177</v>
      </c>
    </row>
    <row r="19" spans="1:25" s="3" customFormat="1" ht="72.5" x14ac:dyDescent="0.35">
      <c r="A19" s="40" t="s">
        <v>43</v>
      </c>
      <c r="B19" s="40" t="s">
        <v>19</v>
      </c>
      <c r="C19" s="40" t="s">
        <v>116</v>
      </c>
      <c r="D19" s="31" t="s">
        <v>4</v>
      </c>
      <c r="E19" s="22" t="s">
        <v>5</v>
      </c>
      <c r="F19" s="22" t="s">
        <v>4</v>
      </c>
      <c r="G19" s="22" t="s">
        <v>4</v>
      </c>
      <c r="H19" s="22" t="s">
        <v>4</v>
      </c>
      <c r="I19" s="68" t="s">
        <v>5</v>
      </c>
      <c r="J19" s="22" t="s">
        <v>4</v>
      </c>
      <c r="K19" s="22" t="s">
        <v>4</v>
      </c>
      <c r="L19" s="22" t="s">
        <v>4</v>
      </c>
      <c r="M19" s="22" t="s">
        <v>4</v>
      </c>
      <c r="N19" s="22" t="s">
        <v>4</v>
      </c>
      <c r="O19" s="22" t="s">
        <v>4</v>
      </c>
      <c r="P19" s="22" t="s">
        <v>5</v>
      </c>
      <c r="Q19" s="22" t="s">
        <v>4</v>
      </c>
      <c r="R19" s="22" t="s">
        <v>4</v>
      </c>
      <c r="S19" s="22" t="s">
        <v>4</v>
      </c>
      <c r="T19" s="22" t="s">
        <v>4</v>
      </c>
      <c r="U19" s="22" t="s">
        <v>4</v>
      </c>
      <c r="V19" s="23" t="s">
        <v>4</v>
      </c>
      <c r="W19" s="4">
        <f t="shared" si="0"/>
        <v>3</v>
      </c>
      <c r="X19" s="4">
        <f t="shared" si="1"/>
        <v>12</v>
      </c>
      <c r="Y19" s="60" t="s">
        <v>238</v>
      </c>
    </row>
    <row r="20" spans="1:25" s="3" customFormat="1" ht="72.5" x14ac:dyDescent="0.35">
      <c r="A20" s="40" t="s">
        <v>43</v>
      </c>
      <c r="B20" s="40" t="s">
        <v>20</v>
      </c>
      <c r="C20" s="40" t="s">
        <v>115</v>
      </c>
      <c r="D20" s="31" t="s">
        <v>4</v>
      </c>
      <c r="E20" s="22" t="s">
        <v>5</v>
      </c>
      <c r="F20" s="22" t="s">
        <v>4</v>
      </c>
      <c r="G20" s="22" t="s">
        <v>4</v>
      </c>
      <c r="H20" s="22" t="s">
        <v>4</v>
      </c>
      <c r="I20" s="22" t="s">
        <v>5</v>
      </c>
      <c r="J20" s="22" t="s">
        <v>4</v>
      </c>
      <c r="K20" s="22" t="s">
        <v>4</v>
      </c>
      <c r="L20" s="22" t="s">
        <v>4</v>
      </c>
      <c r="M20" s="22" t="s">
        <v>4</v>
      </c>
      <c r="N20" s="22" t="s">
        <v>4</v>
      </c>
      <c r="O20" s="22" t="s">
        <v>4</v>
      </c>
      <c r="P20" s="22" t="s">
        <v>5</v>
      </c>
      <c r="Q20" s="22" t="s">
        <v>4</v>
      </c>
      <c r="R20" s="22" t="s">
        <v>4</v>
      </c>
      <c r="S20" s="22" t="s">
        <v>4</v>
      </c>
      <c r="T20" s="22" t="s">
        <v>4</v>
      </c>
      <c r="U20" s="22" t="s">
        <v>4</v>
      </c>
      <c r="V20" s="23" t="s">
        <v>4</v>
      </c>
      <c r="W20" s="4">
        <f t="shared" si="0"/>
        <v>3</v>
      </c>
      <c r="X20" s="4">
        <f t="shared" si="1"/>
        <v>12</v>
      </c>
      <c r="Y20" s="60" t="s">
        <v>238</v>
      </c>
    </row>
    <row r="21" spans="1:25" s="3" customFormat="1" ht="167.25" customHeight="1" x14ac:dyDescent="0.35">
      <c r="A21" s="40" t="s">
        <v>44</v>
      </c>
      <c r="B21" s="40" t="s">
        <v>15</v>
      </c>
      <c r="C21" s="40" t="s">
        <v>45</v>
      </c>
      <c r="D21" s="31" t="s">
        <v>4</v>
      </c>
      <c r="E21" s="22" t="s">
        <v>5</v>
      </c>
      <c r="F21" s="22" t="s">
        <v>4</v>
      </c>
      <c r="G21" s="22" t="s">
        <v>4</v>
      </c>
      <c r="H21" s="22" t="s">
        <v>4</v>
      </c>
      <c r="I21" s="22" t="s">
        <v>4</v>
      </c>
      <c r="J21" s="22" t="s">
        <v>4</v>
      </c>
      <c r="K21" s="22" t="s">
        <v>4</v>
      </c>
      <c r="L21" s="22" t="s">
        <v>4</v>
      </c>
      <c r="M21" s="22" t="s">
        <v>4</v>
      </c>
      <c r="N21" s="22" t="s">
        <v>4</v>
      </c>
      <c r="O21" s="22" t="s">
        <v>4</v>
      </c>
      <c r="P21" s="22" t="s">
        <v>4</v>
      </c>
      <c r="Q21" s="22" t="s">
        <v>4</v>
      </c>
      <c r="R21" s="22" t="s">
        <v>4</v>
      </c>
      <c r="S21" s="22" t="s">
        <v>4</v>
      </c>
      <c r="T21" s="22" t="s">
        <v>5</v>
      </c>
      <c r="U21" s="22" t="s">
        <v>4</v>
      </c>
      <c r="V21" s="23" t="s">
        <v>4</v>
      </c>
      <c r="W21" s="4">
        <f t="shared" si="0"/>
        <v>4</v>
      </c>
      <c r="X21" s="4">
        <f t="shared" si="1"/>
        <v>12</v>
      </c>
      <c r="Y21" s="4" t="s">
        <v>240</v>
      </c>
    </row>
    <row r="22" spans="1:25" s="3" customFormat="1" ht="50.25" customHeight="1" x14ac:dyDescent="0.35">
      <c r="A22" s="40" t="s">
        <v>44</v>
      </c>
      <c r="B22" s="40" t="s">
        <v>16</v>
      </c>
      <c r="C22" s="40" t="s">
        <v>47</v>
      </c>
      <c r="D22" s="31" t="s">
        <v>4</v>
      </c>
      <c r="E22" s="22" t="s">
        <v>5</v>
      </c>
      <c r="F22" s="22" t="s">
        <v>4</v>
      </c>
      <c r="G22" s="22" t="s">
        <v>4</v>
      </c>
      <c r="H22" s="22" t="s">
        <v>4</v>
      </c>
      <c r="I22" s="22" t="s">
        <v>4</v>
      </c>
      <c r="J22" s="22" t="s">
        <v>4</v>
      </c>
      <c r="K22" s="22" t="s">
        <v>4</v>
      </c>
      <c r="L22" s="22" t="s">
        <v>4</v>
      </c>
      <c r="M22" s="22" t="s">
        <v>4</v>
      </c>
      <c r="N22" s="22" t="s">
        <v>4</v>
      </c>
      <c r="O22" s="22" t="s">
        <v>4</v>
      </c>
      <c r="P22" s="22" t="s">
        <v>4</v>
      </c>
      <c r="Q22" s="22" t="s">
        <v>4</v>
      </c>
      <c r="R22" s="22" t="s">
        <v>4</v>
      </c>
      <c r="S22" s="22" t="s">
        <v>4</v>
      </c>
      <c r="T22" s="22" t="s">
        <v>4</v>
      </c>
      <c r="U22" s="22" t="s">
        <v>4</v>
      </c>
      <c r="V22" s="23" t="s">
        <v>4</v>
      </c>
      <c r="W22" s="4">
        <f t="shared" si="0"/>
        <v>4</v>
      </c>
      <c r="X22" s="4">
        <f t="shared" si="1"/>
        <v>13</v>
      </c>
      <c r="Y22" s="4"/>
    </row>
    <row r="23" spans="1:25" s="3" customFormat="1" ht="116" x14ac:dyDescent="0.35">
      <c r="A23" s="40" t="s">
        <v>44</v>
      </c>
      <c r="B23" s="40" t="s">
        <v>17</v>
      </c>
      <c r="C23" s="40" t="s">
        <v>46</v>
      </c>
      <c r="D23" s="31" t="s">
        <v>4</v>
      </c>
      <c r="E23" s="22" t="s">
        <v>5</v>
      </c>
      <c r="F23" s="22" t="s">
        <v>4</v>
      </c>
      <c r="G23" s="22" t="s">
        <v>4</v>
      </c>
      <c r="H23" s="22" t="s">
        <v>4</v>
      </c>
      <c r="I23" s="22" t="s">
        <v>4</v>
      </c>
      <c r="J23" s="22" t="s">
        <v>4</v>
      </c>
      <c r="K23" s="22" t="s">
        <v>4</v>
      </c>
      <c r="L23" s="22" t="s">
        <v>4</v>
      </c>
      <c r="M23" s="22" t="s">
        <v>4</v>
      </c>
      <c r="N23" s="22" t="s">
        <v>4</v>
      </c>
      <c r="O23" s="22" t="s">
        <v>4</v>
      </c>
      <c r="P23" s="22" t="s">
        <v>4</v>
      </c>
      <c r="Q23" s="22" t="s">
        <v>4</v>
      </c>
      <c r="R23" s="22" t="s">
        <v>4</v>
      </c>
      <c r="S23" s="22" t="s">
        <v>4</v>
      </c>
      <c r="T23" s="22" t="s">
        <v>4</v>
      </c>
      <c r="U23" s="22" t="s">
        <v>4</v>
      </c>
      <c r="V23" s="23" t="s">
        <v>4</v>
      </c>
      <c r="W23" s="4">
        <f t="shared" si="0"/>
        <v>4</v>
      </c>
      <c r="X23" s="4">
        <f t="shared" si="1"/>
        <v>13</v>
      </c>
      <c r="Y23" s="4"/>
    </row>
    <row r="24" spans="1:25" s="3" customFormat="1" ht="168.75" customHeight="1" x14ac:dyDescent="0.35">
      <c r="A24" s="40" t="s">
        <v>48</v>
      </c>
      <c r="B24" s="40" t="s">
        <v>15</v>
      </c>
      <c r="C24" s="40" t="s">
        <v>157</v>
      </c>
      <c r="D24" s="31" t="s">
        <v>4</v>
      </c>
      <c r="E24" s="22" t="s">
        <v>5</v>
      </c>
      <c r="F24" s="22" t="s">
        <v>4</v>
      </c>
      <c r="G24" s="22" t="s">
        <v>4</v>
      </c>
      <c r="H24" s="22" t="s">
        <v>4</v>
      </c>
      <c r="I24" s="22" t="s">
        <v>4</v>
      </c>
      <c r="J24" s="22" t="s">
        <v>4</v>
      </c>
      <c r="K24" s="22" t="s">
        <v>4</v>
      </c>
      <c r="L24" s="22" t="s">
        <v>4</v>
      </c>
      <c r="M24" s="22" t="s">
        <v>4</v>
      </c>
      <c r="N24" s="22" t="s">
        <v>4</v>
      </c>
      <c r="O24" s="22" t="s">
        <v>4</v>
      </c>
      <c r="P24" s="22" t="s">
        <v>4</v>
      </c>
      <c r="Q24" s="22" t="s">
        <v>4</v>
      </c>
      <c r="R24" s="22" t="s">
        <v>4</v>
      </c>
      <c r="S24" s="22" t="s">
        <v>4</v>
      </c>
      <c r="T24" s="22" t="s">
        <v>4</v>
      </c>
      <c r="U24" s="22" t="s">
        <v>4</v>
      </c>
      <c r="V24" s="23" t="s">
        <v>4</v>
      </c>
      <c r="W24" s="4">
        <f t="shared" si="0"/>
        <v>4</v>
      </c>
      <c r="X24" s="4">
        <f t="shared" si="1"/>
        <v>13</v>
      </c>
      <c r="Y24" s="4"/>
    </row>
    <row r="25" spans="1:25" s="3" customFormat="1" ht="116" x14ac:dyDescent="0.35">
      <c r="A25" s="40" t="s">
        <v>48</v>
      </c>
      <c r="B25" s="40" t="s">
        <v>16</v>
      </c>
      <c r="C25" s="40" t="s">
        <v>158</v>
      </c>
      <c r="D25" s="31" t="s">
        <v>4</v>
      </c>
      <c r="E25" s="22" t="s">
        <v>5</v>
      </c>
      <c r="F25" s="22" t="s">
        <v>4</v>
      </c>
      <c r="G25" s="22" t="s">
        <v>4</v>
      </c>
      <c r="H25" s="22" t="s">
        <v>4</v>
      </c>
      <c r="I25" s="22" t="s">
        <v>4</v>
      </c>
      <c r="J25" s="22" t="s">
        <v>4</v>
      </c>
      <c r="K25" s="22" t="s">
        <v>4</v>
      </c>
      <c r="L25" s="22" t="s">
        <v>4</v>
      </c>
      <c r="M25" s="22" t="s">
        <v>4</v>
      </c>
      <c r="N25" s="22" t="s">
        <v>4</v>
      </c>
      <c r="O25" s="22" t="s">
        <v>4</v>
      </c>
      <c r="P25" s="22" t="s">
        <v>4</v>
      </c>
      <c r="Q25" s="22" t="s">
        <v>4</v>
      </c>
      <c r="R25" s="22" t="s">
        <v>4</v>
      </c>
      <c r="S25" s="22" t="s">
        <v>4</v>
      </c>
      <c r="T25" s="22" t="s">
        <v>4</v>
      </c>
      <c r="U25" s="22" t="s">
        <v>4</v>
      </c>
      <c r="V25" s="23" t="s">
        <v>4</v>
      </c>
      <c r="W25" s="4">
        <f t="shared" si="0"/>
        <v>4</v>
      </c>
      <c r="X25" s="4">
        <f t="shared" si="1"/>
        <v>13</v>
      </c>
      <c r="Y25" s="4"/>
    </row>
    <row r="26" spans="1:25" s="3" customFormat="1" ht="41.25" customHeight="1" x14ac:dyDescent="0.35">
      <c r="A26" s="40" t="s">
        <v>48</v>
      </c>
      <c r="B26" s="40" t="s">
        <v>17</v>
      </c>
      <c r="C26" s="40" t="s">
        <v>124</v>
      </c>
      <c r="D26" s="31" t="s">
        <v>4</v>
      </c>
      <c r="E26" s="22" t="s">
        <v>5</v>
      </c>
      <c r="F26" s="22" t="s">
        <v>4</v>
      </c>
      <c r="G26" s="22" t="s">
        <v>4</v>
      </c>
      <c r="H26" s="22" t="s">
        <v>4</v>
      </c>
      <c r="I26" s="22" t="s">
        <v>4</v>
      </c>
      <c r="J26" s="22" t="s">
        <v>4</v>
      </c>
      <c r="K26" s="22" t="s">
        <v>4</v>
      </c>
      <c r="L26" s="22" t="s">
        <v>4</v>
      </c>
      <c r="M26" s="22" t="s">
        <v>4</v>
      </c>
      <c r="N26" s="22" t="s">
        <v>4</v>
      </c>
      <c r="O26" s="22" t="s">
        <v>4</v>
      </c>
      <c r="P26" s="22" t="s">
        <v>4</v>
      </c>
      <c r="Q26" s="22" t="s">
        <v>4</v>
      </c>
      <c r="R26" s="22" t="s">
        <v>4</v>
      </c>
      <c r="S26" s="22" t="s">
        <v>4</v>
      </c>
      <c r="T26" s="22" t="s">
        <v>4</v>
      </c>
      <c r="U26" s="22" t="s">
        <v>4</v>
      </c>
      <c r="V26" s="23" t="s">
        <v>4</v>
      </c>
      <c r="W26" s="4">
        <f t="shared" si="0"/>
        <v>4</v>
      </c>
      <c r="X26" s="4">
        <f t="shared" si="1"/>
        <v>13</v>
      </c>
      <c r="Y26" s="4"/>
    </row>
    <row r="27" spans="1:25" s="3" customFormat="1" ht="29" x14ac:dyDescent="0.35">
      <c r="A27" s="40" t="s">
        <v>48</v>
      </c>
      <c r="B27" s="40" t="s">
        <v>18</v>
      </c>
      <c r="C27" s="40" t="s">
        <v>125</v>
      </c>
      <c r="D27" s="31" t="s">
        <v>4</v>
      </c>
      <c r="E27" s="22" t="s">
        <v>5</v>
      </c>
      <c r="F27" s="22" t="s">
        <v>4</v>
      </c>
      <c r="G27" s="22" t="s">
        <v>4</v>
      </c>
      <c r="H27" s="22" t="s">
        <v>4</v>
      </c>
      <c r="I27" s="22" t="s">
        <v>4</v>
      </c>
      <c r="J27" s="22" t="s">
        <v>4</v>
      </c>
      <c r="K27" s="22" t="s">
        <v>4</v>
      </c>
      <c r="L27" s="22" t="s">
        <v>4</v>
      </c>
      <c r="M27" s="22" t="s">
        <v>4</v>
      </c>
      <c r="N27" s="22" t="s">
        <v>4</v>
      </c>
      <c r="O27" s="22" t="s">
        <v>4</v>
      </c>
      <c r="P27" s="22" t="s">
        <v>4</v>
      </c>
      <c r="Q27" s="22" t="s">
        <v>4</v>
      </c>
      <c r="R27" s="22" t="s">
        <v>4</v>
      </c>
      <c r="S27" s="22" t="s">
        <v>4</v>
      </c>
      <c r="T27" s="22" t="s">
        <v>4</v>
      </c>
      <c r="U27" s="22" t="s">
        <v>4</v>
      </c>
      <c r="V27" s="23" t="s">
        <v>4</v>
      </c>
      <c r="W27" s="4">
        <f t="shared" si="0"/>
        <v>4</v>
      </c>
      <c r="X27" s="4">
        <f t="shared" si="1"/>
        <v>13</v>
      </c>
      <c r="Y27" s="4"/>
    </row>
    <row r="28" spans="1:25" s="3" customFormat="1" ht="43.5" x14ac:dyDescent="0.35">
      <c r="A28" s="40" t="s">
        <v>48</v>
      </c>
      <c r="B28" s="40" t="s">
        <v>19</v>
      </c>
      <c r="C28" s="40" t="s">
        <v>114</v>
      </c>
      <c r="D28" s="31" t="s">
        <v>4</v>
      </c>
      <c r="E28" s="22" t="s">
        <v>5</v>
      </c>
      <c r="F28" s="22" t="s">
        <v>4</v>
      </c>
      <c r="G28" s="22" t="s">
        <v>4</v>
      </c>
      <c r="H28" s="22" t="s">
        <v>4</v>
      </c>
      <c r="I28" s="22" t="s">
        <v>4</v>
      </c>
      <c r="J28" s="22" t="s">
        <v>4</v>
      </c>
      <c r="K28" s="22" t="s">
        <v>4</v>
      </c>
      <c r="L28" s="22" t="s">
        <v>4</v>
      </c>
      <c r="M28" s="22" t="s">
        <v>4</v>
      </c>
      <c r="N28" s="22" t="s">
        <v>4</v>
      </c>
      <c r="O28" s="22" t="s">
        <v>4</v>
      </c>
      <c r="P28" s="22" t="s">
        <v>4</v>
      </c>
      <c r="Q28" s="22" t="s">
        <v>4</v>
      </c>
      <c r="R28" s="22" t="s">
        <v>4</v>
      </c>
      <c r="S28" s="22" t="s">
        <v>4</v>
      </c>
      <c r="T28" s="22" t="s">
        <v>4</v>
      </c>
      <c r="U28" s="22" t="s">
        <v>4</v>
      </c>
      <c r="V28" s="23" t="s">
        <v>4</v>
      </c>
      <c r="W28" s="4">
        <f t="shared" si="0"/>
        <v>4</v>
      </c>
      <c r="X28" s="4">
        <f t="shared" si="1"/>
        <v>13</v>
      </c>
      <c r="Y28" s="4"/>
    </row>
    <row r="29" spans="1:25" s="3" customFormat="1" ht="58" x14ac:dyDescent="0.35">
      <c r="A29" s="40" t="s">
        <v>48</v>
      </c>
      <c r="B29" s="40" t="s">
        <v>20</v>
      </c>
      <c r="C29" s="40" t="s">
        <v>113</v>
      </c>
      <c r="D29" s="31" t="s">
        <v>4</v>
      </c>
      <c r="E29" s="22" t="s">
        <v>5</v>
      </c>
      <c r="F29" s="22" t="s">
        <v>4</v>
      </c>
      <c r="G29" s="22" t="s">
        <v>4</v>
      </c>
      <c r="H29" s="22" t="s">
        <v>4</v>
      </c>
      <c r="I29" s="22" t="s">
        <v>4</v>
      </c>
      <c r="J29" s="22" t="s">
        <v>4</v>
      </c>
      <c r="K29" s="22" t="s">
        <v>4</v>
      </c>
      <c r="L29" s="22" t="s">
        <v>4</v>
      </c>
      <c r="M29" s="22" t="s">
        <v>4</v>
      </c>
      <c r="N29" s="22" t="s">
        <v>4</v>
      </c>
      <c r="O29" s="22" t="s">
        <v>4</v>
      </c>
      <c r="P29" s="22" t="s">
        <v>4</v>
      </c>
      <c r="Q29" s="22" t="s">
        <v>4</v>
      </c>
      <c r="R29" s="22" t="s">
        <v>4</v>
      </c>
      <c r="S29" s="22" t="s">
        <v>4</v>
      </c>
      <c r="T29" s="22" t="s">
        <v>4</v>
      </c>
      <c r="U29" s="22" t="s">
        <v>4</v>
      </c>
      <c r="V29" s="23" t="s">
        <v>4</v>
      </c>
      <c r="W29" s="4">
        <f t="shared" si="0"/>
        <v>4</v>
      </c>
      <c r="X29" s="4">
        <f t="shared" si="1"/>
        <v>13</v>
      </c>
      <c r="Y29" s="4"/>
    </row>
    <row r="30" spans="1:25" s="3" customFormat="1" ht="72.5" x14ac:dyDescent="0.35">
      <c r="A30" s="40" t="s">
        <v>48</v>
      </c>
      <c r="B30" s="40" t="s">
        <v>21</v>
      </c>
      <c r="C30" s="40" t="s">
        <v>112</v>
      </c>
      <c r="D30" s="31" t="s">
        <v>4</v>
      </c>
      <c r="E30" s="22" t="s">
        <v>5</v>
      </c>
      <c r="F30" s="22" t="s">
        <v>4</v>
      </c>
      <c r="G30" s="22" t="s">
        <v>4</v>
      </c>
      <c r="H30" s="22" t="s">
        <v>4</v>
      </c>
      <c r="I30" s="22" t="s">
        <v>5</v>
      </c>
      <c r="J30" s="22" t="s">
        <v>4</v>
      </c>
      <c r="K30" s="22" t="s">
        <v>4</v>
      </c>
      <c r="L30" s="22" t="s">
        <v>4</v>
      </c>
      <c r="M30" s="22" t="s">
        <v>5</v>
      </c>
      <c r="N30" s="22" t="s">
        <v>4</v>
      </c>
      <c r="O30" s="22" t="s">
        <v>4</v>
      </c>
      <c r="P30" s="22" t="s">
        <v>5</v>
      </c>
      <c r="Q30" s="22" t="s">
        <v>5</v>
      </c>
      <c r="R30" s="22" t="s">
        <v>4</v>
      </c>
      <c r="S30" s="22" t="s">
        <v>4</v>
      </c>
      <c r="T30" s="22" t="s">
        <v>5</v>
      </c>
      <c r="U30" s="22" t="s">
        <v>4</v>
      </c>
      <c r="V30" s="23" t="s">
        <v>4</v>
      </c>
      <c r="W30" s="4">
        <f t="shared" si="0"/>
        <v>3</v>
      </c>
      <c r="X30" s="4">
        <f t="shared" si="1"/>
        <v>9</v>
      </c>
      <c r="Y30" s="4" t="s">
        <v>245</v>
      </c>
    </row>
    <row r="31" spans="1:25" s="3" customFormat="1" ht="203" x14ac:dyDescent="0.35">
      <c r="A31" s="40" t="s">
        <v>49</v>
      </c>
      <c r="B31" s="40" t="s">
        <v>15</v>
      </c>
      <c r="C31" s="40" t="s">
        <v>50</v>
      </c>
      <c r="D31" s="31" t="s">
        <v>4</v>
      </c>
      <c r="E31" s="22" t="s">
        <v>5</v>
      </c>
      <c r="F31" s="22" t="s">
        <v>4</v>
      </c>
      <c r="G31" s="22" t="s">
        <v>4</v>
      </c>
      <c r="H31" s="22" t="s">
        <v>4</v>
      </c>
      <c r="I31" s="22" t="s">
        <v>4</v>
      </c>
      <c r="J31" s="22" t="s">
        <v>4</v>
      </c>
      <c r="K31" s="22" t="s">
        <v>4</v>
      </c>
      <c r="L31" s="22" t="s">
        <v>4</v>
      </c>
      <c r="M31" s="22" t="s">
        <v>4</v>
      </c>
      <c r="N31" s="22" t="s">
        <v>4</v>
      </c>
      <c r="O31" s="22" t="s">
        <v>4</v>
      </c>
      <c r="P31" s="22" t="s">
        <v>4</v>
      </c>
      <c r="Q31" s="22" t="s">
        <v>4</v>
      </c>
      <c r="R31" s="22" t="s">
        <v>4</v>
      </c>
      <c r="S31" s="22" t="s">
        <v>4</v>
      </c>
      <c r="T31" s="22" t="s">
        <v>4</v>
      </c>
      <c r="U31" s="22" t="s">
        <v>4</v>
      </c>
      <c r="V31" s="23" t="s">
        <v>4</v>
      </c>
      <c r="W31" s="4">
        <f t="shared" si="0"/>
        <v>4</v>
      </c>
      <c r="X31" s="4">
        <f t="shared" si="1"/>
        <v>13</v>
      </c>
      <c r="Y31" s="4"/>
    </row>
    <row r="32" spans="1:25" s="3" customFormat="1" ht="29" x14ac:dyDescent="0.35">
      <c r="A32" s="40" t="s">
        <v>49</v>
      </c>
      <c r="B32" s="40" t="s">
        <v>16</v>
      </c>
      <c r="C32" s="40" t="s">
        <v>109</v>
      </c>
      <c r="D32" s="31" t="s">
        <v>4</v>
      </c>
      <c r="E32" s="22" t="s">
        <v>5</v>
      </c>
      <c r="F32" s="22" t="s">
        <v>4</v>
      </c>
      <c r="G32" s="22" t="s">
        <v>4</v>
      </c>
      <c r="H32" s="22" t="s">
        <v>4</v>
      </c>
      <c r="I32" s="22" t="s">
        <v>4</v>
      </c>
      <c r="J32" s="22" t="s">
        <v>4</v>
      </c>
      <c r="K32" s="22" t="s">
        <v>4</v>
      </c>
      <c r="L32" s="22" t="s">
        <v>4</v>
      </c>
      <c r="M32" s="22" t="s">
        <v>4</v>
      </c>
      <c r="N32" s="22" t="s">
        <v>4</v>
      </c>
      <c r="O32" s="22" t="s">
        <v>4</v>
      </c>
      <c r="P32" s="22" t="s">
        <v>4</v>
      </c>
      <c r="Q32" s="22" t="s">
        <v>4</v>
      </c>
      <c r="R32" s="22" t="s">
        <v>4</v>
      </c>
      <c r="S32" s="22" t="s">
        <v>4</v>
      </c>
      <c r="T32" s="22" t="s">
        <v>4</v>
      </c>
      <c r="U32" s="22" t="s">
        <v>4</v>
      </c>
      <c r="V32" s="23" t="s">
        <v>4</v>
      </c>
      <c r="W32" s="4">
        <f t="shared" si="0"/>
        <v>4</v>
      </c>
      <c r="X32" s="4">
        <f t="shared" si="1"/>
        <v>13</v>
      </c>
      <c r="Y32" s="4"/>
    </row>
    <row r="33" spans="1:25" s="3" customFormat="1" ht="29" x14ac:dyDescent="0.35">
      <c r="A33" s="40" t="s">
        <v>49</v>
      </c>
      <c r="B33" s="40" t="s">
        <v>17</v>
      </c>
      <c r="C33" s="40" t="s">
        <v>110</v>
      </c>
      <c r="D33" s="31" t="s">
        <v>4</v>
      </c>
      <c r="E33" s="22" t="s">
        <v>5</v>
      </c>
      <c r="F33" s="22" t="s">
        <v>4</v>
      </c>
      <c r="G33" s="22" t="s">
        <v>4</v>
      </c>
      <c r="H33" s="22" t="s">
        <v>4</v>
      </c>
      <c r="I33" s="22" t="s">
        <v>4</v>
      </c>
      <c r="J33" s="22" t="s">
        <v>4</v>
      </c>
      <c r="K33" s="22" t="s">
        <v>4</v>
      </c>
      <c r="L33" s="22" t="s">
        <v>4</v>
      </c>
      <c r="M33" s="22" t="s">
        <v>4</v>
      </c>
      <c r="N33" s="22" t="s">
        <v>4</v>
      </c>
      <c r="O33" s="22" t="s">
        <v>4</v>
      </c>
      <c r="P33" s="22" t="s">
        <v>4</v>
      </c>
      <c r="Q33" s="22" t="s">
        <v>4</v>
      </c>
      <c r="R33" s="22" t="s">
        <v>4</v>
      </c>
      <c r="S33" s="22" t="s">
        <v>4</v>
      </c>
      <c r="T33" s="22" t="s">
        <v>4</v>
      </c>
      <c r="U33" s="22" t="s">
        <v>4</v>
      </c>
      <c r="V33" s="23" t="s">
        <v>4</v>
      </c>
      <c r="W33" s="4">
        <f t="shared" si="0"/>
        <v>4</v>
      </c>
      <c r="X33" s="4">
        <f t="shared" si="1"/>
        <v>13</v>
      </c>
      <c r="Y33" s="4"/>
    </row>
    <row r="34" spans="1:25" s="3" customFormat="1" ht="43.5" x14ac:dyDescent="0.35">
      <c r="A34" s="40" t="s">
        <v>49</v>
      </c>
      <c r="B34" s="40" t="s">
        <v>18</v>
      </c>
      <c r="C34" s="40" t="s">
        <v>111</v>
      </c>
      <c r="D34" s="31" t="s">
        <v>4</v>
      </c>
      <c r="E34" s="22" t="s">
        <v>5</v>
      </c>
      <c r="F34" s="22" t="s">
        <v>4</v>
      </c>
      <c r="G34" s="22" t="s">
        <v>4</v>
      </c>
      <c r="H34" s="22" t="s">
        <v>4</v>
      </c>
      <c r="I34" s="22" t="s">
        <v>4</v>
      </c>
      <c r="J34" s="22" t="s">
        <v>4</v>
      </c>
      <c r="K34" s="22" t="s">
        <v>4</v>
      </c>
      <c r="L34" s="22" t="s">
        <v>4</v>
      </c>
      <c r="M34" s="22" t="s">
        <v>4</v>
      </c>
      <c r="N34" s="22" t="s">
        <v>4</v>
      </c>
      <c r="O34" s="22" t="s">
        <v>4</v>
      </c>
      <c r="P34" s="22" t="s">
        <v>4</v>
      </c>
      <c r="Q34" s="22" t="s">
        <v>4</v>
      </c>
      <c r="R34" s="22" t="s">
        <v>4</v>
      </c>
      <c r="S34" s="22" t="s">
        <v>4</v>
      </c>
      <c r="T34" s="22" t="s">
        <v>4</v>
      </c>
      <c r="U34" s="22" t="s">
        <v>4</v>
      </c>
      <c r="V34" s="23" t="s">
        <v>4</v>
      </c>
      <c r="W34" s="4">
        <f t="shared" si="0"/>
        <v>4</v>
      </c>
      <c r="X34" s="4">
        <f t="shared" si="1"/>
        <v>13</v>
      </c>
      <c r="Y34" s="4"/>
    </row>
    <row r="35" spans="1:25" s="3" customFormat="1" ht="116" x14ac:dyDescent="0.35">
      <c r="A35" s="40" t="s">
        <v>51</v>
      </c>
      <c r="B35" s="40" t="s">
        <v>15</v>
      </c>
      <c r="C35" s="40" t="s">
        <v>71</v>
      </c>
      <c r="D35" s="31" t="s">
        <v>4</v>
      </c>
      <c r="E35" s="22" t="s">
        <v>5</v>
      </c>
      <c r="F35" s="22" t="s">
        <v>4</v>
      </c>
      <c r="G35" s="22" t="s">
        <v>4</v>
      </c>
      <c r="H35" s="22" t="s">
        <v>4</v>
      </c>
      <c r="I35" s="22" t="s">
        <v>4</v>
      </c>
      <c r="J35" s="22" t="s">
        <v>4</v>
      </c>
      <c r="K35" s="22" t="s">
        <v>4</v>
      </c>
      <c r="L35" s="22" t="s">
        <v>4</v>
      </c>
      <c r="M35" s="22" t="s">
        <v>4</v>
      </c>
      <c r="N35" s="22" t="s">
        <v>4</v>
      </c>
      <c r="O35" s="22" t="s">
        <v>4</v>
      </c>
      <c r="P35" s="22" t="s">
        <v>4</v>
      </c>
      <c r="Q35" s="22" t="s">
        <v>4</v>
      </c>
      <c r="R35" s="22" t="s">
        <v>4</v>
      </c>
      <c r="S35" s="22" t="s">
        <v>4</v>
      </c>
      <c r="T35" s="22" t="s">
        <v>4</v>
      </c>
      <c r="U35" s="22" t="s">
        <v>4</v>
      </c>
      <c r="V35" s="23" t="s">
        <v>4</v>
      </c>
      <c r="W35" s="4">
        <f t="shared" si="0"/>
        <v>4</v>
      </c>
      <c r="X35" s="4">
        <f t="shared" si="1"/>
        <v>13</v>
      </c>
      <c r="Y35" s="4"/>
    </row>
    <row r="36" spans="1:25" s="3" customFormat="1" ht="101.5" x14ac:dyDescent="0.35">
      <c r="A36" s="40" t="s">
        <v>51</v>
      </c>
      <c r="B36" s="40" t="s">
        <v>16</v>
      </c>
      <c r="C36" s="40" t="s">
        <v>70</v>
      </c>
      <c r="D36" s="31" t="s">
        <v>4</v>
      </c>
      <c r="E36" s="22" t="s">
        <v>5</v>
      </c>
      <c r="F36" s="22" t="s">
        <v>4</v>
      </c>
      <c r="G36" s="22" t="s">
        <v>4</v>
      </c>
      <c r="H36" s="22" t="s">
        <v>4</v>
      </c>
      <c r="I36" s="22" t="s">
        <v>4</v>
      </c>
      <c r="J36" s="22" t="s">
        <v>4</v>
      </c>
      <c r="K36" s="22" t="s">
        <v>4</v>
      </c>
      <c r="L36" s="22" t="s">
        <v>4</v>
      </c>
      <c r="M36" s="22" t="s">
        <v>4</v>
      </c>
      <c r="N36" s="22" t="s">
        <v>4</v>
      </c>
      <c r="O36" s="22" t="s">
        <v>4</v>
      </c>
      <c r="P36" s="22" t="s">
        <v>4</v>
      </c>
      <c r="Q36" s="22" t="s">
        <v>4</v>
      </c>
      <c r="R36" s="22" t="s">
        <v>4</v>
      </c>
      <c r="S36" s="22" t="s">
        <v>4</v>
      </c>
      <c r="T36" s="22" t="s">
        <v>4</v>
      </c>
      <c r="U36" s="22" t="s">
        <v>4</v>
      </c>
      <c r="V36" s="23" t="s">
        <v>4</v>
      </c>
      <c r="W36" s="4">
        <f t="shared" si="0"/>
        <v>4</v>
      </c>
      <c r="X36" s="4">
        <f t="shared" si="1"/>
        <v>13</v>
      </c>
      <c r="Y36" s="4"/>
    </row>
    <row r="37" spans="1:25" s="3" customFormat="1" ht="43.5" x14ac:dyDescent="0.35">
      <c r="A37" s="40" t="s">
        <v>51</v>
      </c>
      <c r="B37" s="40" t="s">
        <v>17</v>
      </c>
      <c r="C37" s="40" t="s">
        <v>72</v>
      </c>
      <c r="D37" s="31" t="s">
        <v>4</v>
      </c>
      <c r="E37" s="22" t="s">
        <v>5</v>
      </c>
      <c r="F37" s="22" t="s">
        <v>4</v>
      </c>
      <c r="G37" s="22" t="s">
        <v>4</v>
      </c>
      <c r="H37" s="22" t="s">
        <v>4</v>
      </c>
      <c r="I37" s="22" t="s">
        <v>4</v>
      </c>
      <c r="J37" s="22" t="s">
        <v>4</v>
      </c>
      <c r="K37" s="22" t="s">
        <v>4</v>
      </c>
      <c r="L37" s="22" t="s">
        <v>4</v>
      </c>
      <c r="M37" s="22" t="s">
        <v>4</v>
      </c>
      <c r="N37" s="22" t="s">
        <v>4</v>
      </c>
      <c r="O37" s="22" t="s">
        <v>4</v>
      </c>
      <c r="P37" s="22" t="s">
        <v>4</v>
      </c>
      <c r="Q37" s="22" t="s">
        <v>4</v>
      </c>
      <c r="R37" s="22" t="s">
        <v>4</v>
      </c>
      <c r="S37" s="22" t="s">
        <v>4</v>
      </c>
      <c r="T37" s="22" t="s">
        <v>4</v>
      </c>
      <c r="U37" s="22" t="s">
        <v>4</v>
      </c>
      <c r="V37" s="23" t="s">
        <v>4</v>
      </c>
      <c r="W37" s="4">
        <f t="shared" si="0"/>
        <v>4</v>
      </c>
      <c r="X37" s="4">
        <f t="shared" si="1"/>
        <v>13</v>
      </c>
      <c r="Y37" s="4"/>
    </row>
    <row r="38" spans="1:25" s="3" customFormat="1" ht="29" x14ac:dyDescent="0.35">
      <c r="A38" s="40" t="s">
        <v>52</v>
      </c>
      <c r="B38" s="40" t="s">
        <v>15</v>
      </c>
      <c r="C38" s="40" t="s">
        <v>73</v>
      </c>
      <c r="D38" s="31" t="s">
        <v>4</v>
      </c>
      <c r="E38" s="22" t="s">
        <v>5</v>
      </c>
      <c r="F38" s="22" t="s">
        <v>4</v>
      </c>
      <c r="G38" s="22" t="s">
        <v>4</v>
      </c>
      <c r="H38" s="22" t="s">
        <v>4</v>
      </c>
      <c r="I38" s="22" t="s">
        <v>4</v>
      </c>
      <c r="J38" s="22" t="s">
        <v>4</v>
      </c>
      <c r="K38" s="22" t="s">
        <v>4</v>
      </c>
      <c r="L38" s="22" t="s">
        <v>4</v>
      </c>
      <c r="M38" s="22" t="s">
        <v>4</v>
      </c>
      <c r="N38" s="22" t="s">
        <v>4</v>
      </c>
      <c r="O38" s="22" t="s">
        <v>4</v>
      </c>
      <c r="P38" s="22" t="s">
        <v>4</v>
      </c>
      <c r="Q38" s="22" t="s">
        <v>4</v>
      </c>
      <c r="R38" s="22" t="s">
        <v>4</v>
      </c>
      <c r="S38" s="22" t="s">
        <v>4</v>
      </c>
      <c r="T38" s="22" t="s">
        <v>4</v>
      </c>
      <c r="U38" s="22" t="s">
        <v>4</v>
      </c>
      <c r="V38" s="23" t="s">
        <v>4</v>
      </c>
      <c r="W38" s="4">
        <f t="shared" si="0"/>
        <v>4</v>
      </c>
      <c r="X38" s="4">
        <f t="shared" si="1"/>
        <v>13</v>
      </c>
      <c r="Y38" s="4"/>
    </row>
    <row r="39" spans="1:25" s="3" customFormat="1" ht="29" x14ac:dyDescent="0.35">
      <c r="A39" s="40" t="s">
        <v>52</v>
      </c>
      <c r="B39" s="40" t="s">
        <v>16</v>
      </c>
      <c r="C39" s="40" t="s">
        <v>74</v>
      </c>
      <c r="D39" s="31" t="s">
        <v>4</v>
      </c>
      <c r="E39" s="22" t="s">
        <v>5</v>
      </c>
      <c r="F39" s="22" t="s">
        <v>4</v>
      </c>
      <c r="G39" s="22" t="s">
        <v>4</v>
      </c>
      <c r="H39" s="22" t="s">
        <v>4</v>
      </c>
      <c r="I39" s="22" t="s">
        <v>4</v>
      </c>
      <c r="J39" s="22" t="s">
        <v>4</v>
      </c>
      <c r="K39" s="22" t="s">
        <v>4</v>
      </c>
      <c r="L39" s="22" t="s">
        <v>4</v>
      </c>
      <c r="M39" s="22" t="s">
        <v>4</v>
      </c>
      <c r="N39" s="22" t="s">
        <v>4</v>
      </c>
      <c r="O39" s="22" t="s">
        <v>4</v>
      </c>
      <c r="P39" s="22" t="s">
        <v>4</v>
      </c>
      <c r="Q39" s="22" t="s">
        <v>4</v>
      </c>
      <c r="R39" s="22" t="s">
        <v>4</v>
      </c>
      <c r="S39" s="22" t="s">
        <v>4</v>
      </c>
      <c r="T39" s="22" t="s">
        <v>4</v>
      </c>
      <c r="U39" s="22" t="s">
        <v>4</v>
      </c>
      <c r="V39" s="23" t="s">
        <v>4</v>
      </c>
      <c r="W39" s="4">
        <f t="shared" si="0"/>
        <v>4</v>
      </c>
      <c r="X39" s="4">
        <f t="shared" si="1"/>
        <v>13</v>
      </c>
      <c r="Y39" s="4"/>
    </row>
    <row r="40" spans="1:25" s="3" customFormat="1" ht="58" x14ac:dyDescent="0.35">
      <c r="A40" s="40" t="s">
        <v>52</v>
      </c>
      <c r="B40" s="40" t="s">
        <v>17</v>
      </c>
      <c r="C40" s="40" t="s">
        <v>75</v>
      </c>
      <c r="D40" s="31" t="s">
        <v>4</v>
      </c>
      <c r="E40" s="22" t="s">
        <v>5</v>
      </c>
      <c r="F40" s="22" t="s">
        <v>4</v>
      </c>
      <c r="G40" s="22" t="s">
        <v>4</v>
      </c>
      <c r="H40" s="22" t="s">
        <v>4</v>
      </c>
      <c r="I40" s="22" t="s">
        <v>4</v>
      </c>
      <c r="J40" s="22" t="s">
        <v>4</v>
      </c>
      <c r="K40" s="22" t="s">
        <v>4</v>
      </c>
      <c r="L40" s="22" t="s">
        <v>4</v>
      </c>
      <c r="M40" s="22" t="s">
        <v>4</v>
      </c>
      <c r="N40" s="22" t="s">
        <v>4</v>
      </c>
      <c r="O40" s="22" t="s">
        <v>4</v>
      </c>
      <c r="P40" s="22" t="s">
        <v>4</v>
      </c>
      <c r="Q40" s="22" t="s">
        <v>4</v>
      </c>
      <c r="R40" s="22" t="s">
        <v>4</v>
      </c>
      <c r="S40" s="22" t="s">
        <v>4</v>
      </c>
      <c r="T40" s="22" t="s">
        <v>4</v>
      </c>
      <c r="U40" s="22" t="s">
        <v>4</v>
      </c>
      <c r="V40" s="23" t="s">
        <v>4</v>
      </c>
      <c r="W40" s="4">
        <f t="shared" si="0"/>
        <v>4</v>
      </c>
      <c r="X40" s="4">
        <f t="shared" si="1"/>
        <v>13</v>
      </c>
      <c r="Y40" s="4"/>
    </row>
    <row r="41" spans="1:25" s="3" customFormat="1" ht="43.5" x14ac:dyDescent="0.35">
      <c r="A41" s="40" t="s">
        <v>52</v>
      </c>
      <c r="B41" s="40" t="s">
        <v>18</v>
      </c>
      <c r="C41" s="40" t="s">
        <v>76</v>
      </c>
      <c r="D41" s="31" t="s">
        <v>4</v>
      </c>
      <c r="E41" s="22" t="s">
        <v>5</v>
      </c>
      <c r="F41" s="22" t="s">
        <v>4</v>
      </c>
      <c r="G41" s="22" t="s">
        <v>4</v>
      </c>
      <c r="H41" s="22" t="s">
        <v>4</v>
      </c>
      <c r="I41" s="22" t="s">
        <v>5</v>
      </c>
      <c r="J41" s="22" t="s">
        <v>4</v>
      </c>
      <c r="K41" s="22" t="s">
        <v>4</v>
      </c>
      <c r="L41" s="22" t="s">
        <v>4</v>
      </c>
      <c r="M41" s="22" t="s">
        <v>4</v>
      </c>
      <c r="N41" s="22" t="s">
        <v>4</v>
      </c>
      <c r="O41" s="22" t="s">
        <v>4</v>
      </c>
      <c r="P41" s="22" t="s">
        <v>5</v>
      </c>
      <c r="Q41" s="22" t="s">
        <v>4</v>
      </c>
      <c r="R41" s="22" t="s">
        <v>4</v>
      </c>
      <c r="S41" s="22" t="s">
        <v>4</v>
      </c>
      <c r="T41" s="22" t="s">
        <v>4</v>
      </c>
      <c r="U41" s="22" t="s">
        <v>4</v>
      </c>
      <c r="V41" s="23" t="s">
        <v>4</v>
      </c>
      <c r="W41" s="4">
        <f t="shared" si="0"/>
        <v>3</v>
      </c>
      <c r="X41" s="4">
        <f t="shared" si="1"/>
        <v>12</v>
      </c>
      <c r="Y41" s="4" t="s">
        <v>178</v>
      </c>
    </row>
    <row r="42" spans="1:25" s="3" customFormat="1" ht="58" x14ac:dyDescent="0.35">
      <c r="A42" s="40" t="s">
        <v>52</v>
      </c>
      <c r="B42" s="40" t="s">
        <v>19</v>
      </c>
      <c r="C42" s="40" t="s">
        <v>77</v>
      </c>
      <c r="D42" s="31" t="s">
        <v>4</v>
      </c>
      <c r="E42" s="22" t="s">
        <v>5</v>
      </c>
      <c r="F42" s="22" t="s">
        <v>4</v>
      </c>
      <c r="G42" s="22" t="s">
        <v>4</v>
      </c>
      <c r="H42" s="22" t="s">
        <v>4</v>
      </c>
      <c r="I42" s="22" t="s">
        <v>5</v>
      </c>
      <c r="J42" s="22" t="s">
        <v>4</v>
      </c>
      <c r="K42" s="22" t="s">
        <v>4</v>
      </c>
      <c r="L42" s="22" t="s">
        <v>4</v>
      </c>
      <c r="M42" s="22" t="s">
        <v>4</v>
      </c>
      <c r="N42" s="22" t="s">
        <v>4</v>
      </c>
      <c r="O42" s="22" t="s">
        <v>4</v>
      </c>
      <c r="P42" s="22" t="s">
        <v>5</v>
      </c>
      <c r="Q42" s="22" t="s">
        <v>4</v>
      </c>
      <c r="R42" s="22" t="s">
        <v>4</v>
      </c>
      <c r="S42" s="22" t="s">
        <v>4</v>
      </c>
      <c r="T42" s="22" t="s">
        <v>4</v>
      </c>
      <c r="U42" s="22" t="s">
        <v>4</v>
      </c>
      <c r="V42" s="23" t="s">
        <v>4</v>
      </c>
      <c r="W42" s="4">
        <f t="shared" si="0"/>
        <v>3</v>
      </c>
      <c r="X42" s="4">
        <f t="shared" si="1"/>
        <v>12</v>
      </c>
      <c r="Y42" s="4" t="s">
        <v>178</v>
      </c>
    </row>
    <row r="43" spans="1:25" s="3" customFormat="1" ht="43.5" x14ac:dyDescent="0.35">
      <c r="A43" s="40" t="s">
        <v>52</v>
      </c>
      <c r="B43" s="40" t="s">
        <v>20</v>
      </c>
      <c r="C43" s="40" t="s">
        <v>78</v>
      </c>
      <c r="D43" s="31" t="s">
        <v>4</v>
      </c>
      <c r="E43" s="22" t="s">
        <v>5</v>
      </c>
      <c r="F43" s="22" t="s">
        <v>4</v>
      </c>
      <c r="G43" s="22" t="s">
        <v>4</v>
      </c>
      <c r="H43" s="22" t="s">
        <v>4</v>
      </c>
      <c r="I43" s="22" t="s">
        <v>5</v>
      </c>
      <c r="J43" s="22" t="s">
        <v>4</v>
      </c>
      <c r="K43" s="22" t="s">
        <v>4</v>
      </c>
      <c r="L43" s="22" t="s">
        <v>4</v>
      </c>
      <c r="M43" s="22" t="s">
        <v>4</v>
      </c>
      <c r="N43" s="22" t="s">
        <v>4</v>
      </c>
      <c r="O43" s="22" t="s">
        <v>4</v>
      </c>
      <c r="P43" s="22" t="s">
        <v>5</v>
      </c>
      <c r="Q43" s="22" t="s">
        <v>4</v>
      </c>
      <c r="R43" s="22" t="s">
        <v>4</v>
      </c>
      <c r="S43" s="22" t="s">
        <v>4</v>
      </c>
      <c r="T43" s="22" t="s">
        <v>4</v>
      </c>
      <c r="U43" s="22" t="s">
        <v>4</v>
      </c>
      <c r="V43" s="23" t="s">
        <v>4</v>
      </c>
      <c r="W43" s="4">
        <f t="shared" si="0"/>
        <v>3</v>
      </c>
      <c r="X43" s="4">
        <f t="shared" si="1"/>
        <v>12</v>
      </c>
      <c r="Y43" s="4" t="s">
        <v>178</v>
      </c>
    </row>
    <row r="44" spans="1:25" s="3" customFormat="1" ht="72.5" x14ac:dyDescent="0.35">
      <c r="A44" s="40" t="s">
        <v>52</v>
      </c>
      <c r="B44" s="40" t="s">
        <v>21</v>
      </c>
      <c r="C44" s="40" t="s">
        <v>79</v>
      </c>
      <c r="D44" s="31" t="s">
        <v>4</v>
      </c>
      <c r="E44" s="22" t="s">
        <v>5</v>
      </c>
      <c r="F44" s="22" t="s">
        <v>4</v>
      </c>
      <c r="G44" s="22" t="s">
        <v>4</v>
      </c>
      <c r="H44" s="22" t="s">
        <v>4</v>
      </c>
      <c r="I44" s="22" t="s">
        <v>5</v>
      </c>
      <c r="J44" s="22" t="s">
        <v>4</v>
      </c>
      <c r="K44" s="22" t="s">
        <v>4</v>
      </c>
      <c r="L44" s="22" t="s">
        <v>4</v>
      </c>
      <c r="M44" s="22" t="s">
        <v>5</v>
      </c>
      <c r="N44" s="22" t="s">
        <v>4</v>
      </c>
      <c r="O44" s="22" t="s">
        <v>4</v>
      </c>
      <c r="P44" s="22" t="s">
        <v>5</v>
      </c>
      <c r="Q44" s="22" t="s">
        <v>5</v>
      </c>
      <c r="R44" s="22" t="s">
        <v>4</v>
      </c>
      <c r="S44" s="22" t="s">
        <v>4</v>
      </c>
      <c r="T44" s="22" t="s">
        <v>4</v>
      </c>
      <c r="U44" s="22" t="s">
        <v>4</v>
      </c>
      <c r="V44" s="23" t="s">
        <v>4</v>
      </c>
      <c r="W44" s="4">
        <f t="shared" si="0"/>
        <v>3</v>
      </c>
      <c r="X44" s="4">
        <f t="shared" si="1"/>
        <v>10</v>
      </c>
      <c r="Y44" s="4" t="s">
        <v>246</v>
      </c>
    </row>
    <row r="45" spans="1:25" s="3" customFormat="1" ht="66.75" customHeight="1" x14ac:dyDescent="0.35">
      <c r="A45" s="40" t="s">
        <v>52</v>
      </c>
      <c r="B45" s="40" t="s">
        <v>22</v>
      </c>
      <c r="C45" s="88" t="s">
        <v>248</v>
      </c>
      <c r="D45" s="31" t="s">
        <v>4</v>
      </c>
      <c r="E45" s="22" t="s">
        <v>5</v>
      </c>
      <c r="F45" s="22" t="s">
        <v>4</v>
      </c>
      <c r="G45" s="22" t="s">
        <v>4</v>
      </c>
      <c r="H45" s="68" t="s">
        <v>4</v>
      </c>
      <c r="I45" s="68" t="s">
        <v>5</v>
      </c>
      <c r="J45" s="22" t="s">
        <v>4</v>
      </c>
      <c r="K45" s="22" t="s">
        <v>4</v>
      </c>
      <c r="L45" s="22" t="s">
        <v>4</v>
      </c>
      <c r="M45" s="22" t="s">
        <v>4</v>
      </c>
      <c r="N45" s="22" t="s">
        <v>4</v>
      </c>
      <c r="O45" s="22" t="s">
        <v>4</v>
      </c>
      <c r="P45" s="22" t="s">
        <v>4</v>
      </c>
      <c r="Q45" s="22" t="s">
        <v>4</v>
      </c>
      <c r="R45" s="22" t="s">
        <v>4</v>
      </c>
      <c r="S45" s="22" t="s">
        <v>4</v>
      </c>
      <c r="T45" s="22" t="s">
        <v>4</v>
      </c>
      <c r="U45" s="22" t="s">
        <v>4</v>
      </c>
      <c r="V45" s="23" t="s">
        <v>4</v>
      </c>
      <c r="W45" s="4">
        <f t="shared" si="0"/>
        <v>3</v>
      </c>
      <c r="X45" s="4">
        <f t="shared" si="1"/>
        <v>13</v>
      </c>
      <c r="Y45" s="63" t="s">
        <v>249</v>
      </c>
    </row>
    <row r="46" spans="1:25" ht="101.5" x14ac:dyDescent="0.35">
      <c r="A46" s="40" t="s">
        <v>52</v>
      </c>
      <c r="B46" s="40" t="s">
        <v>23</v>
      </c>
      <c r="C46" s="40" t="s">
        <v>81</v>
      </c>
      <c r="D46" s="31" t="s">
        <v>4</v>
      </c>
      <c r="E46" s="22" t="s">
        <v>5</v>
      </c>
      <c r="F46" s="22" t="s">
        <v>4</v>
      </c>
      <c r="G46" s="22" t="s">
        <v>4</v>
      </c>
      <c r="H46" s="68" t="s">
        <v>4</v>
      </c>
      <c r="I46" s="68" t="s">
        <v>5</v>
      </c>
      <c r="J46" s="22" t="s">
        <v>4</v>
      </c>
      <c r="K46" s="22" t="s">
        <v>4</v>
      </c>
      <c r="L46" s="22" t="s">
        <v>4</v>
      </c>
      <c r="M46" s="22" t="s">
        <v>4</v>
      </c>
      <c r="N46" s="22" t="s">
        <v>4</v>
      </c>
      <c r="O46" s="22" t="s">
        <v>4</v>
      </c>
      <c r="P46" s="22" t="s">
        <v>5</v>
      </c>
      <c r="Q46" s="22" t="s">
        <v>4</v>
      </c>
      <c r="R46" s="22" t="s">
        <v>4</v>
      </c>
      <c r="S46" s="22" t="s">
        <v>4</v>
      </c>
      <c r="T46" s="22" t="s">
        <v>5</v>
      </c>
      <c r="U46" s="22" t="s">
        <v>4</v>
      </c>
      <c r="V46" s="23" t="s">
        <v>4</v>
      </c>
      <c r="W46" s="4">
        <f t="shared" si="0"/>
        <v>3</v>
      </c>
      <c r="X46" s="4">
        <f t="shared" si="1"/>
        <v>11</v>
      </c>
      <c r="Y46" s="63" t="s">
        <v>250</v>
      </c>
    </row>
    <row r="47" spans="1:25" ht="188.5" x14ac:dyDescent="0.35">
      <c r="A47" s="40" t="s">
        <v>52</v>
      </c>
      <c r="B47" s="40" t="s">
        <v>24</v>
      </c>
      <c r="C47" s="40" t="s">
        <v>108</v>
      </c>
      <c r="D47" s="31" t="s">
        <v>4</v>
      </c>
      <c r="E47" s="22" t="s">
        <v>5</v>
      </c>
      <c r="F47" s="22" t="s">
        <v>4</v>
      </c>
      <c r="G47" s="22" t="s">
        <v>4</v>
      </c>
      <c r="H47" s="22" t="s">
        <v>4</v>
      </c>
      <c r="I47" s="22" t="s">
        <v>4</v>
      </c>
      <c r="J47" s="22" t="s">
        <v>4</v>
      </c>
      <c r="K47" s="22" t="s">
        <v>4</v>
      </c>
      <c r="L47" s="22" t="s">
        <v>4</v>
      </c>
      <c r="M47" s="22" t="s">
        <v>5</v>
      </c>
      <c r="N47" s="22" t="s">
        <v>4</v>
      </c>
      <c r="O47" s="22" t="s">
        <v>4</v>
      </c>
      <c r="P47" s="22" t="s">
        <v>5</v>
      </c>
      <c r="Q47" s="22" t="s">
        <v>4</v>
      </c>
      <c r="R47" s="22" t="s">
        <v>4</v>
      </c>
      <c r="S47" s="22" t="s">
        <v>4</v>
      </c>
      <c r="T47" s="22" t="s">
        <v>4</v>
      </c>
      <c r="U47" s="22" t="s">
        <v>4</v>
      </c>
      <c r="V47" s="23" t="s">
        <v>4</v>
      </c>
      <c r="W47" s="4">
        <f t="shared" si="0"/>
        <v>4</v>
      </c>
      <c r="X47" s="4">
        <f t="shared" si="1"/>
        <v>11</v>
      </c>
      <c r="Y47" s="63" t="s">
        <v>179</v>
      </c>
    </row>
    <row r="48" spans="1:25" ht="58" x14ac:dyDescent="0.35">
      <c r="A48" s="40" t="s">
        <v>52</v>
      </c>
      <c r="B48" s="40" t="s">
        <v>25</v>
      </c>
      <c r="C48" s="40" t="s">
        <v>107</v>
      </c>
      <c r="D48" s="31" t="s">
        <v>4</v>
      </c>
      <c r="E48" s="22" t="s">
        <v>5</v>
      </c>
      <c r="F48" s="22" t="s">
        <v>4</v>
      </c>
      <c r="G48" s="22" t="s">
        <v>4</v>
      </c>
      <c r="H48" s="22" t="s">
        <v>4</v>
      </c>
      <c r="I48" s="22" t="s">
        <v>4</v>
      </c>
      <c r="J48" s="22" t="s">
        <v>4</v>
      </c>
      <c r="K48" s="22" t="s">
        <v>4</v>
      </c>
      <c r="L48" s="22" t="s">
        <v>4</v>
      </c>
      <c r="M48" s="22" t="s">
        <v>4</v>
      </c>
      <c r="N48" s="22" t="s">
        <v>4</v>
      </c>
      <c r="O48" s="22" t="s">
        <v>4</v>
      </c>
      <c r="P48" s="22" t="s">
        <v>4</v>
      </c>
      <c r="Q48" s="22" t="s">
        <v>4</v>
      </c>
      <c r="R48" s="22" t="s">
        <v>4</v>
      </c>
      <c r="S48" s="22" t="s">
        <v>4</v>
      </c>
      <c r="T48" s="22" t="s">
        <v>4</v>
      </c>
      <c r="U48" s="22" t="s">
        <v>4</v>
      </c>
      <c r="V48" s="23" t="s">
        <v>4</v>
      </c>
      <c r="W48" s="4">
        <f t="shared" si="0"/>
        <v>4</v>
      </c>
      <c r="X48" s="4">
        <f t="shared" si="1"/>
        <v>13</v>
      </c>
      <c r="Y48" s="4"/>
    </row>
    <row r="49" spans="1:25" ht="29" x14ac:dyDescent="0.35">
      <c r="A49" s="40" t="s">
        <v>52</v>
      </c>
      <c r="B49" s="40" t="s">
        <v>35</v>
      </c>
      <c r="C49" s="40" t="s">
        <v>106</v>
      </c>
      <c r="D49" s="31" t="s">
        <v>4</v>
      </c>
      <c r="E49" s="22" t="s">
        <v>5</v>
      </c>
      <c r="F49" s="22" t="s">
        <v>4</v>
      </c>
      <c r="G49" s="22" t="s">
        <v>4</v>
      </c>
      <c r="H49" s="22" t="s">
        <v>4</v>
      </c>
      <c r="I49" s="22" t="s">
        <v>4</v>
      </c>
      <c r="J49" s="22" t="s">
        <v>4</v>
      </c>
      <c r="K49" s="22" t="s">
        <v>4</v>
      </c>
      <c r="L49" s="22" t="s">
        <v>4</v>
      </c>
      <c r="M49" s="22" t="s">
        <v>4</v>
      </c>
      <c r="N49" s="22" t="s">
        <v>4</v>
      </c>
      <c r="O49" s="22" t="s">
        <v>4</v>
      </c>
      <c r="P49" s="22" t="s">
        <v>4</v>
      </c>
      <c r="Q49" s="22" t="s">
        <v>4</v>
      </c>
      <c r="R49" s="22" t="s">
        <v>4</v>
      </c>
      <c r="S49" s="22" t="s">
        <v>4</v>
      </c>
      <c r="T49" s="22" t="s">
        <v>4</v>
      </c>
      <c r="U49" s="22" t="s">
        <v>4</v>
      </c>
      <c r="V49" s="23" t="s">
        <v>4</v>
      </c>
      <c r="W49" s="4">
        <f t="shared" si="0"/>
        <v>4</v>
      </c>
      <c r="X49" s="4">
        <f t="shared" si="1"/>
        <v>13</v>
      </c>
      <c r="Y49" s="4"/>
    </row>
    <row r="50" spans="1:25" ht="29" x14ac:dyDescent="0.35">
      <c r="A50" s="40" t="s">
        <v>52</v>
      </c>
      <c r="B50" s="40" t="s">
        <v>37</v>
      </c>
      <c r="C50" s="40" t="s">
        <v>105</v>
      </c>
      <c r="D50" s="31" t="s">
        <v>4</v>
      </c>
      <c r="E50" s="22" t="s">
        <v>5</v>
      </c>
      <c r="F50" s="22" t="s">
        <v>4</v>
      </c>
      <c r="G50" s="22" t="s">
        <v>4</v>
      </c>
      <c r="H50" s="22" t="s">
        <v>4</v>
      </c>
      <c r="I50" s="22" t="s">
        <v>5</v>
      </c>
      <c r="J50" s="22" t="s">
        <v>4</v>
      </c>
      <c r="K50" s="22" t="s">
        <v>4</v>
      </c>
      <c r="L50" s="22" t="s">
        <v>4</v>
      </c>
      <c r="M50" s="22" t="s">
        <v>4</v>
      </c>
      <c r="N50" s="22" t="s">
        <v>4</v>
      </c>
      <c r="O50" s="22" t="s">
        <v>4</v>
      </c>
      <c r="P50" s="22" t="s">
        <v>4</v>
      </c>
      <c r="Q50" s="22" t="s">
        <v>4</v>
      </c>
      <c r="R50" s="22" t="s">
        <v>4</v>
      </c>
      <c r="S50" s="22" t="s">
        <v>4</v>
      </c>
      <c r="T50" s="22" t="s">
        <v>4</v>
      </c>
      <c r="U50" s="22" t="s">
        <v>4</v>
      </c>
      <c r="V50" s="23" t="s">
        <v>4</v>
      </c>
      <c r="W50" s="4">
        <f t="shared" si="0"/>
        <v>3</v>
      </c>
      <c r="X50" s="4">
        <f t="shared" si="1"/>
        <v>13</v>
      </c>
      <c r="Y50" s="4" t="s">
        <v>177</v>
      </c>
    </row>
    <row r="51" spans="1:25" ht="29" x14ac:dyDescent="0.35">
      <c r="A51" s="40" t="s">
        <v>52</v>
      </c>
      <c r="B51" s="40" t="s">
        <v>53</v>
      </c>
      <c r="C51" s="40" t="s">
        <v>104</v>
      </c>
      <c r="D51" s="31" t="s">
        <v>4</v>
      </c>
      <c r="E51" s="22" t="s">
        <v>5</v>
      </c>
      <c r="F51" s="22" t="s">
        <v>4</v>
      </c>
      <c r="G51" s="22" t="s">
        <v>4</v>
      </c>
      <c r="H51" s="22" t="s">
        <v>4</v>
      </c>
      <c r="I51" s="22" t="s">
        <v>4</v>
      </c>
      <c r="J51" s="22" t="s">
        <v>4</v>
      </c>
      <c r="K51" s="22" t="s">
        <v>4</v>
      </c>
      <c r="L51" s="22" t="s">
        <v>4</v>
      </c>
      <c r="M51" s="22" t="s">
        <v>4</v>
      </c>
      <c r="N51" s="22" t="s">
        <v>4</v>
      </c>
      <c r="O51" s="22" t="s">
        <v>4</v>
      </c>
      <c r="P51" s="22" t="s">
        <v>4</v>
      </c>
      <c r="Q51" s="22" t="s">
        <v>4</v>
      </c>
      <c r="R51" s="22" t="s">
        <v>4</v>
      </c>
      <c r="S51" s="22" t="s">
        <v>4</v>
      </c>
      <c r="T51" s="22" t="s">
        <v>5</v>
      </c>
      <c r="U51" s="22" t="s">
        <v>5</v>
      </c>
      <c r="V51" s="23" t="s">
        <v>4</v>
      </c>
      <c r="W51" s="4">
        <f t="shared" si="0"/>
        <v>4</v>
      </c>
      <c r="X51" s="4">
        <f t="shared" si="1"/>
        <v>11</v>
      </c>
      <c r="Y51" s="63"/>
    </row>
    <row r="52" spans="1:25" ht="29" x14ac:dyDescent="0.35">
      <c r="A52" s="40" t="s">
        <v>52</v>
      </c>
      <c r="B52" s="40" t="s">
        <v>54</v>
      </c>
      <c r="C52" s="40" t="s">
        <v>103</v>
      </c>
      <c r="D52" s="31" t="s">
        <v>4</v>
      </c>
      <c r="E52" s="22" t="s">
        <v>5</v>
      </c>
      <c r="F52" s="22" t="s">
        <v>4</v>
      </c>
      <c r="G52" s="22" t="s">
        <v>4</v>
      </c>
      <c r="H52" s="22" t="s">
        <v>4</v>
      </c>
      <c r="I52" s="22" t="s">
        <v>4</v>
      </c>
      <c r="J52" s="22" t="s">
        <v>4</v>
      </c>
      <c r="K52" s="22" t="s">
        <v>4</v>
      </c>
      <c r="L52" s="22" t="s">
        <v>4</v>
      </c>
      <c r="M52" s="22" t="s">
        <v>4</v>
      </c>
      <c r="N52" s="22" t="s">
        <v>4</v>
      </c>
      <c r="O52" s="22" t="s">
        <v>4</v>
      </c>
      <c r="P52" s="22" t="s">
        <v>4</v>
      </c>
      <c r="Q52" s="22" t="s">
        <v>4</v>
      </c>
      <c r="R52" s="22" t="s">
        <v>4</v>
      </c>
      <c r="S52" s="22" t="s">
        <v>4</v>
      </c>
      <c r="T52" s="22" t="s">
        <v>5</v>
      </c>
      <c r="U52" s="22" t="s">
        <v>5</v>
      </c>
      <c r="V52" s="23" t="s">
        <v>4</v>
      </c>
      <c r="W52" s="4">
        <f t="shared" si="0"/>
        <v>4</v>
      </c>
      <c r="X52" s="4">
        <f t="shared" si="1"/>
        <v>11</v>
      </c>
      <c r="Y52" s="63"/>
    </row>
    <row r="53" spans="1:25" ht="58" x14ac:dyDescent="0.35">
      <c r="A53" s="40" t="s">
        <v>52</v>
      </c>
      <c r="B53" s="40" t="s">
        <v>55</v>
      </c>
      <c r="C53" s="40" t="s">
        <v>102</v>
      </c>
      <c r="D53" s="31" t="s">
        <v>4</v>
      </c>
      <c r="E53" s="22" t="s">
        <v>5</v>
      </c>
      <c r="F53" s="22" t="s">
        <v>4</v>
      </c>
      <c r="G53" s="22" t="s">
        <v>4</v>
      </c>
      <c r="H53" s="22" t="s">
        <v>4</v>
      </c>
      <c r="I53" s="22" t="s">
        <v>4</v>
      </c>
      <c r="J53" s="22" t="s">
        <v>4</v>
      </c>
      <c r="K53" s="22" t="s">
        <v>4</v>
      </c>
      <c r="L53" s="22" t="s">
        <v>4</v>
      </c>
      <c r="M53" s="22" t="s">
        <v>4</v>
      </c>
      <c r="N53" s="22" t="s">
        <v>4</v>
      </c>
      <c r="O53" s="22" t="s">
        <v>4</v>
      </c>
      <c r="P53" s="22" t="s">
        <v>4</v>
      </c>
      <c r="Q53" s="22" t="s">
        <v>4</v>
      </c>
      <c r="R53" s="22" t="s">
        <v>4</v>
      </c>
      <c r="S53" s="22" t="s">
        <v>4</v>
      </c>
      <c r="T53" s="22" t="s">
        <v>4</v>
      </c>
      <c r="U53" s="22" t="s">
        <v>4</v>
      </c>
      <c r="V53" s="23" t="s">
        <v>4</v>
      </c>
      <c r="W53" s="4">
        <f t="shared" si="0"/>
        <v>4</v>
      </c>
      <c r="X53" s="4">
        <f t="shared" si="1"/>
        <v>13</v>
      </c>
      <c r="Y53" s="4"/>
    </row>
    <row r="54" spans="1:25" ht="43.5" x14ac:dyDescent="0.35">
      <c r="A54" s="40" t="s">
        <v>52</v>
      </c>
      <c r="B54" s="40" t="s">
        <v>56</v>
      </c>
      <c r="C54" s="40" t="s">
        <v>101</v>
      </c>
      <c r="D54" s="31" t="s">
        <v>4</v>
      </c>
      <c r="E54" s="22" t="s">
        <v>5</v>
      </c>
      <c r="F54" s="22" t="s">
        <v>4</v>
      </c>
      <c r="G54" s="22" t="s">
        <v>4</v>
      </c>
      <c r="H54" s="22" t="s">
        <v>4</v>
      </c>
      <c r="I54" s="22" t="s">
        <v>4</v>
      </c>
      <c r="J54" s="22" t="s">
        <v>4</v>
      </c>
      <c r="K54" s="22" t="s">
        <v>4</v>
      </c>
      <c r="L54" s="22" t="s">
        <v>4</v>
      </c>
      <c r="M54" s="22" t="s">
        <v>4</v>
      </c>
      <c r="N54" s="22" t="s">
        <v>4</v>
      </c>
      <c r="O54" s="22" t="s">
        <v>4</v>
      </c>
      <c r="P54" s="22" t="s">
        <v>4</v>
      </c>
      <c r="Q54" s="22" t="s">
        <v>4</v>
      </c>
      <c r="R54" s="22" t="s">
        <v>4</v>
      </c>
      <c r="S54" s="22" t="s">
        <v>4</v>
      </c>
      <c r="T54" s="22" t="s">
        <v>4</v>
      </c>
      <c r="U54" s="22" t="s">
        <v>4</v>
      </c>
      <c r="V54" s="23" t="s">
        <v>4</v>
      </c>
      <c r="W54" s="4">
        <f t="shared" si="0"/>
        <v>4</v>
      </c>
      <c r="X54" s="4">
        <f t="shared" si="1"/>
        <v>13</v>
      </c>
      <c r="Y54" s="4"/>
    </row>
    <row r="55" spans="1:25" ht="58.5" customHeight="1" x14ac:dyDescent="0.35">
      <c r="A55" s="40" t="s">
        <v>52</v>
      </c>
      <c r="B55" s="40" t="s">
        <v>57</v>
      </c>
      <c r="C55" s="40" t="s">
        <v>100</v>
      </c>
      <c r="D55" s="31" t="s">
        <v>4</v>
      </c>
      <c r="E55" s="22" t="s">
        <v>5</v>
      </c>
      <c r="F55" s="22" t="s">
        <v>4</v>
      </c>
      <c r="G55" s="70" t="s">
        <v>5</v>
      </c>
      <c r="H55" s="22" t="s">
        <v>4</v>
      </c>
      <c r="I55" s="22" t="s">
        <v>4</v>
      </c>
      <c r="J55" s="22" t="s">
        <v>4</v>
      </c>
      <c r="K55" s="22" t="s">
        <v>4</v>
      </c>
      <c r="L55" s="22" t="s">
        <v>4</v>
      </c>
      <c r="M55" s="22" t="s">
        <v>4</v>
      </c>
      <c r="N55" s="22" t="s">
        <v>4</v>
      </c>
      <c r="O55" s="22" t="s">
        <v>4</v>
      </c>
      <c r="P55" s="22" t="s">
        <v>4</v>
      </c>
      <c r="Q55" s="22" t="s">
        <v>4</v>
      </c>
      <c r="R55" s="22" t="s">
        <v>4</v>
      </c>
      <c r="S55" s="22" t="s">
        <v>4</v>
      </c>
      <c r="T55" s="22" t="s">
        <v>5</v>
      </c>
      <c r="U55" s="22" t="s">
        <v>4</v>
      </c>
      <c r="V55" s="23" t="s">
        <v>4</v>
      </c>
      <c r="W55" s="4">
        <f t="shared" si="0"/>
        <v>3</v>
      </c>
      <c r="X55" s="4">
        <f t="shared" si="1"/>
        <v>12</v>
      </c>
      <c r="Y55" s="63" t="s">
        <v>251</v>
      </c>
    </row>
    <row r="56" spans="1:25" ht="29" x14ac:dyDescent="0.35">
      <c r="A56" s="40" t="s">
        <v>52</v>
      </c>
      <c r="B56" s="40" t="s">
        <v>58</v>
      </c>
      <c r="C56" s="40" t="s">
        <v>68</v>
      </c>
      <c r="D56" s="31" t="s">
        <v>4</v>
      </c>
      <c r="E56" s="22" t="s">
        <v>5</v>
      </c>
      <c r="F56" s="22" t="s">
        <v>4</v>
      </c>
      <c r="G56" s="22" t="s">
        <v>4</v>
      </c>
      <c r="H56" s="22" t="s">
        <v>4</v>
      </c>
      <c r="I56" s="22" t="s">
        <v>4</v>
      </c>
      <c r="J56" s="22" t="s">
        <v>4</v>
      </c>
      <c r="K56" s="22" t="s">
        <v>4</v>
      </c>
      <c r="L56" s="22" t="s">
        <v>4</v>
      </c>
      <c r="M56" s="22" t="s">
        <v>4</v>
      </c>
      <c r="N56" s="22" t="s">
        <v>4</v>
      </c>
      <c r="O56" s="22" t="s">
        <v>4</v>
      </c>
      <c r="P56" s="22" t="s">
        <v>4</v>
      </c>
      <c r="Q56" s="22" t="s">
        <v>4</v>
      </c>
      <c r="R56" s="22" t="s">
        <v>4</v>
      </c>
      <c r="S56" s="22" t="s">
        <v>4</v>
      </c>
      <c r="T56" s="22" t="s">
        <v>4</v>
      </c>
      <c r="U56" s="22" t="s">
        <v>4</v>
      </c>
      <c r="V56" s="23" t="s">
        <v>4</v>
      </c>
      <c r="W56" s="4">
        <f t="shared" si="0"/>
        <v>4</v>
      </c>
      <c r="X56" s="4">
        <f t="shared" si="1"/>
        <v>13</v>
      </c>
      <c r="Y56" s="4"/>
    </row>
    <row r="57" spans="1:25" ht="72.5" x14ac:dyDescent="0.35">
      <c r="A57" s="40" t="s">
        <v>52</v>
      </c>
      <c r="B57" s="40" t="s">
        <v>59</v>
      </c>
      <c r="C57" s="40" t="s">
        <v>99</v>
      </c>
      <c r="D57" s="31" t="s">
        <v>4</v>
      </c>
      <c r="E57" s="22" t="s">
        <v>5</v>
      </c>
      <c r="F57" s="22" t="s">
        <v>4</v>
      </c>
      <c r="G57" s="22" t="s">
        <v>4</v>
      </c>
      <c r="H57" s="22" t="s">
        <v>4</v>
      </c>
      <c r="I57" s="22" t="s">
        <v>4</v>
      </c>
      <c r="J57" s="22" t="s">
        <v>4</v>
      </c>
      <c r="K57" s="22" t="s">
        <v>4</v>
      </c>
      <c r="L57" s="22" t="s">
        <v>4</v>
      </c>
      <c r="M57" s="22" t="s">
        <v>4</v>
      </c>
      <c r="N57" s="22" t="s">
        <v>4</v>
      </c>
      <c r="O57" s="22" t="s">
        <v>4</v>
      </c>
      <c r="P57" s="22" t="s">
        <v>5</v>
      </c>
      <c r="Q57" s="22" t="s">
        <v>4</v>
      </c>
      <c r="R57" s="22" t="s">
        <v>4</v>
      </c>
      <c r="S57" s="22" t="s">
        <v>4</v>
      </c>
      <c r="T57" s="22" t="s">
        <v>5</v>
      </c>
      <c r="U57" s="22" t="s">
        <v>4</v>
      </c>
      <c r="V57" s="23" t="s">
        <v>4</v>
      </c>
      <c r="W57" s="4">
        <f t="shared" si="0"/>
        <v>4</v>
      </c>
      <c r="X57" s="4">
        <f t="shared" si="1"/>
        <v>11</v>
      </c>
      <c r="Y57" s="4" t="s">
        <v>180</v>
      </c>
    </row>
    <row r="58" spans="1:25" ht="58" x14ac:dyDescent="0.35">
      <c r="A58" s="40" t="s">
        <v>52</v>
      </c>
      <c r="B58" s="40" t="s">
        <v>60</v>
      </c>
      <c r="C58" s="40" t="s">
        <v>98</v>
      </c>
      <c r="D58" s="31" t="s">
        <v>4</v>
      </c>
      <c r="E58" s="22" t="s">
        <v>5</v>
      </c>
      <c r="F58" s="22" t="s">
        <v>4</v>
      </c>
      <c r="G58" s="22" t="s">
        <v>4</v>
      </c>
      <c r="H58" s="22" t="s">
        <v>4</v>
      </c>
      <c r="I58" s="22" t="s">
        <v>4</v>
      </c>
      <c r="J58" s="22" t="s">
        <v>4</v>
      </c>
      <c r="K58" s="22" t="s">
        <v>4</v>
      </c>
      <c r="L58" s="22" t="s">
        <v>4</v>
      </c>
      <c r="M58" s="22" t="s">
        <v>4</v>
      </c>
      <c r="N58" s="22" t="s">
        <v>4</v>
      </c>
      <c r="O58" s="22" t="s">
        <v>4</v>
      </c>
      <c r="P58" s="22" t="s">
        <v>4</v>
      </c>
      <c r="Q58" s="22" t="s">
        <v>4</v>
      </c>
      <c r="R58" s="22" t="s">
        <v>4</v>
      </c>
      <c r="S58" s="22" t="s">
        <v>4</v>
      </c>
      <c r="T58" s="22" t="s">
        <v>4</v>
      </c>
      <c r="U58" s="22" t="s">
        <v>4</v>
      </c>
      <c r="V58" s="23" t="s">
        <v>4</v>
      </c>
      <c r="W58" s="4">
        <f t="shared" si="0"/>
        <v>4</v>
      </c>
      <c r="X58" s="4">
        <f t="shared" si="1"/>
        <v>13</v>
      </c>
      <c r="Y58" s="4"/>
    </row>
    <row r="59" spans="1:25" ht="29" x14ac:dyDescent="0.35">
      <c r="A59" s="40" t="s">
        <v>52</v>
      </c>
      <c r="B59" s="40" t="s">
        <v>61</v>
      </c>
      <c r="C59" s="40" t="s">
        <v>69</v>
      </c>
      <c r="D59" s="31" t="s">
        <v>4</v>
      </c>
      <c r="E59" s="22" t="s">
        <v>5</v>
      </c>
      <c r="F59" s="22" t="s">
        <v>4</v>
      </c>
      <c r="G59" s="22" t="s">
        <v>4</v>
      </c>
      <c r="H59" s="22" t="s">
        <v>4</v>
      </c>
      <c r="I59" s="22" t="s">
        <v>4</v>
      </c>
      <c r="J59" s="22" t="s">
        <v>4</v>
      </c>
      <c r="K59" s="22" t="s">
        <v>4</v>
      </c>
      <c r="L59" s="22" t="s">
        <v>4</v>
      </c>
      <c r="M59" s="22" t="s">
        <v>4</v>
      </c>
      <c r="N59" s="22" t="s">
        <v>4</v>
      </c>
      <c r="O59" s="22" t="s">
        <v>4</v>
      </c>
      <c r="P59" s="22" t="s">
        <v>4</v>
      </c>
      <c r="Q59" s="22" t="s">
        <v>4</v>
      </c>
      <c r="R59" s="22" t="s">
        <v>4</v>
      </c>
      <c r="S59" s="22" t="s">
        <v>4</v>
      </c>
      <c r="T59" s="22" t="s">
        <v>4</v>
      </c>
      <c r="U59" s="22" t="s">
        <v>4</v>
      </c>
      <c r="V59" s="23" t="s">
        <v>4</v>
      </c>
      <c r="W59" s="4">
        <f t="shared" si="0"/>
        <v>4</v>
      </c>
      <c r="X59" s="4">
        <f t="shared" si="1"/>
        <v>13</v>
      </c>
      <c r="Y59" s="4"/>
    </row>
    <row r="60" spans="1:25" ht="72.5" x14ac:dyDescent="0.35">
      <c r="A60" s="40" t="s">
        <v>52</v>
      </c>
      <c r="B60" s="40" t="s">
        <v>62</v>
      </c>
      <c r="C60" s="40" t="s">
        <v>97</v>
      </c>
      <c r="D60" s="31" t="s">
        <v>4</v>
      </c>
      <c r="E60" s="22" t="s">
        <v>5</v>
      </c>
      <c r="F60" s="22" t="s">
        <v>4</v>
      </c>
      <c r="G60" s="22" t="s">
        <v>4</v>
      </c>
      <c r="H60" s="22" t="s">
        <v>4</v>
      </c>
      <c r="I60" s="22" t="s">
        <v>4</v>
      </c>
      <c r="J60" s="22" t="s">
        <v>4</v>
      </c>
      <c r="K60" s="22" t="s">
        <v>4</v>
      </c>
      <c r="L60" s="22" t="s">
        <v>4</v>
      </c>
      <c r="M60" s="22" t="s">
        <v>4</v>
      </c>
      <c r="N60" s="22" t="s">
        <v>4</v>
      </c>
      <c r="O60" s="22" t="s">
        <v>4</v>
      </c>
      <c r="P60" s="22" t="s">
        <v>4</v>
      </c>
      <c r="Q60" s="22" t="s">
        <v>4</v>
      </c>
      <c r="R60" s="22" t="s">
        <v>4</v>
      </c>
      <c r="S60" s="22" t="s">
        <v>4</v>
      </c>
      <c r="T60" s="22" t="s">
        <v>5</v>
      </c>
      <c r="U60" s="22" t="s">
        <v>4</v>
      </c>
      <c r="V60" s="23" t="s">
        <v>4</v>
      </c>
      <c r="W60" s="4">
        <f t="shared" si="0"/>
        <v>4</v>
      </c>
      <c r="X60" s="4">
        <f t="shared" si="1"/>
        <v>12</v>
      </c>
      <c r="Y60" s="4" t="s">
        <v>181</v>
      </c>
    </row>
    <row r="61" spans="1:25" ht="58" x14ac:dyDescent="0.35">
      <c r="A61" s="40" t="s">
        <v>52</v>
      </c>
      <c r="B61" s="40" t="s">
        <v>63</v>
      </c>
      <c r="C61" s="40" t="s">
        <v>96</v>
      </c>
      <c r="D61" s="31" t="s">
        <v>4</v>
      </c>
      <c r="E61" s="22" t="s">
        <v>5</v>
      </c>
      <c r="F61" s="22" t="s">
        <v>4</v>
      </c>
      <c r="G61" s="22" t="s">
        <v>4</v>
      </c>
      <c r="H61" s="22" t="s">
        <v>4</v>
      </c>
      <c r="I61" s="22" t="s">
        <v>4</v>
      </c>
      <c r="J61" s="22" t="s">
        <v>4</v>
      </c>
      <c r="K61" s="22" t="s">
        <v>4</v>
      </c>
      <c r="L61" s="22" t="s">
        <v>4</v>
      </c>
      <c r="M61" s="22" t="s">
        <v>4</v>
      </c>
      <c r="N61" s="22" t="s">
        <v>4</v>
      </c>
      <c r="O61" s="22" t="s">
        <v>4</v>
      </c>
      <c r="P61" s="22" t="s">
        <v>4</v>
      </c>
      <c r="Q61" s="22" t="s">
        <v>4</v>
      </c>
      <c r="R61" s="22" t="s">
        <v>4</v>
      </c>
      <c r="S61" s="22" t="s">
        <v>4</v>
      </c>
      <c r="T61" s="22" t="s">
        <v>4</v>
      </c>
      <c r="U61" s="22" t="s">
        <v>4</v>
      </c>
      <c r="V61" s="23" t="s">
        <v>4</v>
      </c>
      <c r="W61" s="4">
        <f t="shared" si="0"/>
        <v>4</v>
      </c>
      <c r="X61" s="4">
        <f t="shared" si="1"/>
        <v>13</v>
      </c>
      <c r="Y61" s="4"/>
    </row>
    <row r="62" spans="1:25" ht="43.5" x14ac:dyDescent="0.35">
      <c r="A62" s="40" t="s">
        <v>64</v>
      </c>
      <c r="B62" s="40" t="s">
        <v>15</v>
      </c>
      <c r="C62" s="40" t="s">
        <v>95</v>
      </c>
      <c r="D62" s="31" t="s">
        <v>4</v>
      </c>
      <c r="E62" s="22" t="s">
        <v>5</v>
      </c>
      <c r="F62" s="22" t="s">
        <v>4</v>
      </c>
      <c r="G62" s="22" t="s">
        <v>4</v>
      </c>
      <c r="H62" s="22" t="s">
        <v>4</v>
      </c>
      <c r="I62" s="22" t="s">
        <v>4</v>
      </c>
      <c r="J62" s="22" t="s">
        <v>4</v>
      </c>
      <c r="K62" s="22" t="s">
        <v>4</v>
      </c>
      <c r="L62" s="22" t="s">
        <v>4</v>
      </c>
      <c r="M62" s="22" t="s">
        <v>4</v>
      </c>
      <c r="N62" s="22" t="s">
        <v>4</v>
      </c>
      <c r="O62" s="22" t="s">
        <v>4</v>
      </c>
      <c r="P62" s="22" t="s">
        <v>4</v>
      </c>
      <c r="Q62" s="22" t="s">
        <v>4</v>
      </c>
      <c r="R62" s="22" t="s">
        <v>4</v>
      </c>
      <c r="S62" s="22" t="s">
        <v>4</v>
      </c>
      <c r="T62" s="22" t="s">
        <v>4</v>
      </c>
      <c r="U62" s="22" t="s">
        <v>4</v>
      </c>
      <c r="V62" s="23" t="s">
        <v>4</v>
      </c>
      <c r="W62" s="4">
        <f t="shared" si="0"/>
        <v>4</v>
      </c>
      <c r="X62" s="4">
        <f t="shared" si="1"/>
        <v>13</v>
      </c>
      <c r="Y62" s="4"/>
    </row>
    <row r="63" spans="1:25" ht="43.5" x14ac:dyDescent="0.35">
      <c r="A63" s="40" t="s">
        <v>64</v>
      </c>
      <c r="B63" s="40" t="s">
        <v>16</v>
      </c>
      <c r="C63" s="40" t="s">
        <v>87</v>
      </c>
      <c r="D63" s="31" t="s">
        <v>4</v>
      </c>
      <c r="E63" s="22" t="s">
        <v>5</v>
      </c>
      <c r="F63" s="22" t="s">
        <v>4</v>
      </c>
      <c r="G63" s="22" t="s">
        <v>4</v>
      </c>
      <c r="H63" s="22" t="s">
        <v>4</v>
      </c>
      <c r="I63" s="22" t="s">
        <v>4</v>
      </c>
      <c r="J63" s="22" t="s">
        <v>4</v>
      </c>
      <c r="K63" s="22" t="s">
        <v>4</v>
      </c>
      <c r="L63" s="22" t="s">
        <v>4</v>
      </c>
      <c r="M63" s="22" t="s">
        <v>4</v>
      </c>
      <c r="N63" s="22" t="s">
        <v>4</v>
      </c>
      <c r="O63" s="22" t="s">
        <v>4</v>
      </c>
      <c r="P63" s="22" t="s">
        <v>4</v>
      </c>
      <c r="Q63" s="22" t="s">
        <v>4</v>
      </c>
      <c r="R63" s="22" t="s">
        <v>4</v>
      </c>
      <c r="S63" s="22" t="s">
        <v>4</v>
      </c>
      <c r="T63" s="22" t="s">
        <v>4</v>
      </c>
      <c r="U63" s="22" t="s">
        <v>4</v>
      </c>
      <c r="V63" s="23" t="s">
        <v>4</v>
      </c>
      <c r="W63" s="4">
        <f t="shared" si="0"/>
        <v>4</v>
      </c>
      <c r="X63" s="4">
        <f t="shared" si="1"/>
        <v>13</v>
      </c>
      <c r="Y63" s="4"/>
    </row>
    <row r="64" spans="1:25" ht="29" x14ac:dyDescent="0.35">
      <c r="A64" s="40" t="s">
        <v>64</v>
      </c>
      <c r="B64" s="40" t="s">
        <v>17</v>
      </c>
      <c r="C64" s="40" t="s">
        <v>86</v>
      </c>
      <c r="D64" s="31" t="s">
        <v>4</v>
      </c>
      <c r="E64" s="22" t="s">
        <v>5</v>
      </c>
      <c r="F64" s="22" t="s">
        <v>4</v>
      </c>
      <c r="G64" s="22" t="s">
        <v>4</v>
      </c>
      <c r="H64" s="22" t="s">
        <v>4</v>
      </c>
      <c r="I64" s="22" t="s">
        <v>5</v>
      </c>
      <c r="J64" s="22" t="s">
        <v>4</v>
      </c>
      <c r="K64" s="22" t="s">
        <v>4</v>
      </c>
      <c r="L64" s="22" t="s">
        <v>4</v>
      </c>
      <c r="M64" s="22" t="s">
        <v>4</v>
      </c>
      <c r="N64" s="22" t="s">
        <v>4</v>
      </c>
      <c r="O64" s="22" t="s">
        <v>4</v>
      </c>
      <c r="P64" s="22" t="s">
        <v>4</v>
      </c>
      <c r="Q64" s="22" t="s">
        <v>4</v>
      </c>
      <c r="R64" s="22" t="s">
        <v>4</v>
      </c>
      <c r="S64" s="22" t="s">
        <v>4</v>
      </c>
      <c r="T64" s="22" t="s">
        <v>4</v>
      </c>
      <c r="U64" s="22" t="s">
        <v>4</v>
      </c>
      <c r="V64" s="23" t="s">
        <v>4</v>
      </c>
      <c r="W64" s="4">
        <f t="shared" si="0"/>
        <v>3</v>
      </c>
      <c r="X64" s="4">
        <f t="shared" si="1"/>
        <v>13</v>
      </c>
      <c r="Y64" s="4" t="s">
        <v>182</v>
      </c>
    </row>
    <row r="65" spans="1:25" ht="87" x14ac:dyDescent="0.35">
      <c r="A65" s="40" t="s">
        <v>64</v>
      </c>
      <c r="B65" s="40" t="s">
        <v>18</v>
      </c>
      <c r="C65" s="40" t="s">
        <v>85</v>
      </c>
      <c r="D65" s="31" t="s">
        <v>4</v>
      </c>
      <c r="E65" s="22" t="s">
        <v>5</v>
      </c>
      <c r="F65" s="22" t="s">
        <v>4</v>
      </c>
      <c r="G65" s="22" t="s">
        <v>4</v>
      </c>
      <c r="H65" s="22" t="s">
        <v>4</v>
      </c>
      <c r="I65" s="22" t="s">
        <v>4</v>
      </c>
      <c r="J65" s="22" t="s">
        <v>4</v>
      </c>
      <c r="K65" s="22" t="s">
        <v>4</v>
      </c>
      <c r="L65" s="22" t="s">
        <v>4</v>
      </c>
      <c r="M65" s="22" t="s">
        <v>4</v>
      </c>
      <c r="N65" s="22" t="s">
        <v>4</v>
      </c>
      <c r="O65" s="22" t="s">
        <v>4</v>
      </c>
      <c r="P65" s="22" t="s">
        <v>4</v>
      </c>
      <c r="Q65" s="22" t="s">
        <v>4</v>
      </c>
      <c r="R65" s="22" t="s">
        <v>4</v>
      </c>
      <c r="S65" s="22" t="s">
        <v>4</v>
      </c>
      <c r="T65" s="22" t="s">
        <v>4</v>
      </c>
      <c r="U65" s="22" t="s">
        <v>4</v>
      </c>
      <c r="V65" s="23" t="s">
        <v>4</v>
      </c>
      <c r="W65" s="4">
        <f t="shared" si="0"/>
        <v>4</v>
      </c>
      <c r="X65" s="4">
        <f t="shared" si="1"/>
        <v>13</v>
      </c>
      <c r="Y65" s="4"/>
    </row>
    <row r="66" spans="1:25" ht="29" x14ac:dyDescent="0.35">
      <c r="A66" s="40" t="s">
        <v>64</v>
      </c>
      <c r="B66" s="40" t="s">
        <v>19</v>
      </c>
      <c r="C66" s="40" t="s">
        <v>84</v>
      </c>
      <c r="D66" s="31" t="s">
        <v>4</v>
      </c>
      <c r="E66" s="22" t="s">
        <v>5</v>
      </c>
      <c r="F66" s="22" t="s">
        <v>4</v>
      </c>
      <c r="G66" s="22" t="s">
        <v>4</v>
      </c>
      <c r="H66" s="22" t="s">
        <v>4</v>
      </c>
      <c r="I66" s="22" t="s">
        <v>4</v>
      </c>
      <c r="J66" s="22" t="s">
        <v>4</v>
      </c>
      <c r="K66" s="22" t="s">
        <v>4</v>
      </c>
      <c r="L66" s="22" t="s">
        <v>4</v>
      </c>
      <c r="M66" s="22" t="s">
        <v>4</v>
      </c>
      <c r="N66" s="22" t="s">
        <v>4</v>
      </c>
      <c r="O66" s="22" t="s">
        <v>4</v>
      </c>
      <c r="P66" s="22" t="s">
        <v>4</v>
      </c>
      <c r="Q66" s="22" t="s">
        <v>4</v>
      </c>
      <c r="R66" s="22" t="s">
        <v>4</v>
      </c>
      <c r="S66" s="22" t="s">
        <v>4</v>
      </c>
      <c r="T66" s="22" t="s">
        <v>4</v>
      </c>
      <c r="U66" s="22" t="s">
        <v>4</v>
      </c>
      <c r="V66" s="23" t="s">
        <v>4</v>
      </c>
      <c r="W66" s="4">
        <f t="shared" si="0"/>
        <v>4</v>
      </c>
      <c r="X66" s="4">
        <f t="shared" si="1"/>
        <v>13</v>
      </c>
      <c r="Y66" s="4"/>
    </row>
    <row r="67" spans="1:25" ht="54.75" customHeight="1" x14ac:dyDescent="0.35">
      <c r="A67" s="40" t="s">
        <v>64</v>
      </c>
      <c r="B67" s="40" t="s">
        <v>20</v>
      </c>
      <c r="C67" s="40" t="s">
        <v>83</v>
      </c>
      <c r="D67" s="31" t="s">
        <v>4</v>
      </c>
      <c r="E67" s="22" t="s">
        <v>5</v>
      </c>
      <c r="F67" s="22" t="s">
        <v>4</v>
      </c>
      <c r="G67" s="22" t="s">
        <v>4</v>
      </c>
      <c r="H67" s="22" t="s">
        <v>5</v>
      </c>
      <c r="I67" s="22" t="s">
        <v>4</v>
      </c>
      <c r="J67" s="22" t="s">
        <v>4</v>
      </c>
      <c r="K67" s="22" t="s">
        <v>4</v>
      </c>
      <c r="L67" s="22" t="s">
        <v>4</v>
      </c>
      <c r="M67" s="22" t="s">
        <v>5</v>
      </c>
      <c r="N67" s="22" t="s">
        <v>4</v>
      </c>
      <c r="O67" s="22" t="s">
        <v>5</v>
      </c>
      <c r="P67" s="22" t="s">
        <v>4</v>
      </c>
      <c r="Q67" s="22" t="s">
        <v>4</v>
      </c>
      <c r="R67" s="22" t="s">
        <v>4</v>
      </c>
      <c r="S67" s="22" t="s">
        <v>4</v>
      </c>
      <c r="T67" s="22" t="s">
        <v>4</v>
      </c>
      <c r="U67" s="22" t="s">
        <v>4</v>
      </c>
      <c r="V67" s="23" t="s">
        <v>4</v>
      </c>
      <c r="W67" s="4">
        <f t="shared" si="0"/>
        <v>3</v>
      </c>
      <c r="X67" s="4">
        <f t="shared" si="1"/>
        <v>11</v>
      </c>
      <c r="Y67" s="4" t="s">
        <v>183</v>
      </c>
    </row>
    <row r="68" spans="1:25" ht="29" x14ac:dyDescent="0.35">
      <c r="A68" s="40" t="s">
        <v>64</v>
      </c>
      <c r="B68" s="40" t="s">
        <v>21</v>
      </c>
      <c r="C68" s="40" t="s">
        <v>82</v>
      </c>
      <c r="D68" s="31" t="s">
        <v>4</v>
      </c>
      <c r="E68" s="22" t="s">
        <v>5</v>
      </c>
      <c r="F68" s="22" t="s">
        <v>4</v>
      </c>
      <c r="G68" s="22" t="s">
        <v>4</v>
      </c>
      <c r="H68" s="22" t="s">
        <v>5</v>
      </c>
      <c r="I68" s="22" t="s">
        <v>4</v>
      </c>
      <c r="J68" s="22" t="s">
        <v>4</v>
      </c>
      <c r="K68" s="22" t="s">
        <v>4</v>
      </c>
      <c r="L68" s="22" t="s">
        <v>4</v>
      </c>
      <c r="M68" s="22" t="s">
        <v>5</v>
      </c>
      <c r="N68" s="22" t="s">
        <v>4</v>
      </c>
      <c r="O68" s="22" t="s">
        <v>5</v>
      </c>
      <c r="P68" s="22" t="s">
        <v>4</v>
      </c>
      <c r="Q68" s="22" t="s">
        <v>4</v>
      </c>
      <c r="R68" s="22" t="s">
        <v>4</v>
      </c>
      <c r="S68" s="22" t="s">
        <v>4</v>
      </c>
      <c r="T68" s="22" t="s">
        <v>4</v>
      </c>
      <c r="U68" s="22" t="s">
        <v>4</v>
      </c>
      <c r="V68" s="23" t="s">
        <v>4</v>
      </c>
      <c r="W68" s="4">
        <f t="shared" si="0"/>
        <v>3</v>
      </c>
      <c r="X68" s="4">
        <f t="shared" si="1"/>
        <v>11</v>
      </c>
      <c r="Y68" s="4" t="s">
        <v>183</v>
      </c>
    </row>
    <row r="69" spans="1:25" ht="174" x14ac:dyDescent="0.35">
      <c r="A69" s="40" t="s">
        <v>65</v>
      </c>
      <c r="B69" s="40" t="s">
        <v>15</v>
      </c>
      <c r="C69" s="40" t="s">
        <v>159</v>
      </c>
      <c r="D69" s="31" t="s">
        <v>4</v>
      </c>
      <c r="E69" s="22" t="s">
        <v>5</v>
      </c>
      <c r="F69" s="22" t="s">
        <v>4</v>
      </c>
      <c r="G69" s="22" t="s">
        <v>4</v>
      </c>
      <c r="H69" s="22" t="s">
        <v>4</v>
      </c>
      <c r="I69" s="22" t="s">
        <v>4</v>
      </c>
      <c r="J69" s="22" t="s">
        <v>4</v>
      </c>
      <c r="K69" s="22" t="s">
        <v>4</v>
      </c>
      <c r="L69" s="22" t="s">
        <v>4</v>
      </c>
      <c r="M69" s="22" t="s">
        <v>4</v>
      </c>
      <c r="N69" s="22" t="s">
        <v>4</v>
      </c>
      <c r="O69" s="23" t="s">
        <v>5</v>
      </c>
      <c r="P69" s="22" t="s">
        <v>5</v>
      </c>
      <c r="Q69" s="22" t="s">
        <v>5</v>
      </c>
      <c r="R69" s="22" t="s">
        <v>4</v>
      </c>
      <c r="S69" s="22" t="s">
        <v>4</v>
      </c>
      <c r="T69" s="22" t="s">
        <v>5</v>
      </c>
      <c r="U69" s="22" t="s">
        <v>4</v>
      </c>
      <c r="V69" s="23" t="s">
        <v>4</v>
      </c>
      <c r="W69" s="4">
        <f t="shared" ref="W69:W77" si="2">4-(COUNTIF(F69:I69,"no"))</f>
        <v>4</v>
      </c>
      <c r="X69" s="4">
        <f t="shared" ref="X69:X77" si="3">13-(COUNTIF(J69:V69,"no"))</f>
        <v>9</v>
      </c>
      <c r="Y69" s="4" t="s">
        <v>255</v>
      </c>
    </row>
    <row r="70" spans="1:25" ht="159.5" x14ac:dyDescent="0.35">
      <c r="A70" s="40" t="s">
        <v>65</v>
      </c>
      <c r="B70" s="40" t="s">
        <v>16</v>
      </c>
      <c r="C70" s="40" t="s">
        <v>160</v>
      </c>
      <c r="D70" s="31" t="s">
        <v>4</v>
      </c>
      <c r="E70" s="22" t="s">
        <v>5</v>
      </c>
      <c r="F70" s="22" t="s">
        <v>4</v>
      </c>
      <c r="G70" s="22" t="s">
        <v>4</v>
      </c>
      <c r="H70" s="22" t="s">
        <v>4</v>
      </c>
      <c r="I70" s="22" t="s">
        <v>4</v>
      </c>
      <c r="J70" s="22" t="s">
        <v>4</v>
      </c>
      <c r="K70" s="22" t="s">
        <v>4</v>
      </c>
      <c r="L70" s="22" t="s">
        <v>4</v>
      </c>
      <c r="M70" s="22" t="s">
        <v>4</v>
      </c>
      <c r="N70" s="22" t="s">
        <v>4</v>
      </c>
      <c r="O70" s="23" t="s">
        <v>5</v>
      </c>
      <c r="P70" s="22" t="s">
        <v>5</v>
      </c>
      <c r="Q70" s="22" t="s">
        <v>5</v>
      </c>
      <c r="R70" s="22" t="s">
        <v>4</v>
      </c>
      <c r="S70" s="22" t="s">
        <v>4</v>
      </c>
      <c r="T70" s="22" t="s">
        <v>5</v>
      </c>
      <c r="U70" s="22" t="s">
        <v>4</v>
      </c>
      <c r="V70" s="23" t="s">
        <v>4</v>
      </c>
      <c r="W70" s="4">
        <f t="shared" si="2"/>
        <v>4</v>
      </c>
      <c r="X70" s="4">
        <f t="shared" si="3"/>
        <v>9</v>
      </c>
      <c r="Y70" s="4" t="s">
        <v>256</v>
      </c>
    </row>
    <row r="71" spans="1:25" ht="43.5" x14ac:dyDescent="0.35">
      <c r="A71" s="40" t="s">
        <v>65</v>
      </c>
      <c r="B71" s="40" t="s">
        <v>17</v>
      </c>
      <c r="C71" s="40" t="s">
        <v>88</v>
      </c>
      <c r="D71" s="31" t="s">
        <v>4</v>
      </c>
      <c r="E71" s="22" t="s">
        <v>5</v>
      </c>
      <c r="F71" s="22" t="s">
        <v>4</v>
      </c>
      <c r="G71" s="22" t="s">
        <v>4</v>
      </c>
      <c r="H71" s="22" t="s">
        <v>4</v>
      </c>
      <c r="I71" s="22" t="s">
        <v>4</v>
      </c>
      <c r="J71" s="22" t="s">
        <v>4</v>
      </c>
      <c r="K71" s="22" t="s">
        <v>4</v>
      </c>
      <c r="L71" s="22" t="s">
        <v>4</v>
      </c>
      <c r="M71" s="22" t="s">
        <v>4</v>
      </c>
      <c r="N71" s="22" t="s">
        <v>4</v>
      </c>
      <c r="O71" s="22" t="s">
        <v>4</v>
      </c>
      <c r="P71" s="22" t="s">
        <v>4</v>
      </c>
      <c r="Q71" s="22" t="s">
        <v>4</v>
      </c>
      <c r="R71" s="22" t="s">
        <v>4</v>
      </c>
      <c r="S71" s="22" t="s">
        <v>4</v>
      </c>
      <c r="T71" s="22" t="s">
        <v>4</v>
      </c>
      <c r="U71" s="22" t="s">
        <v>4</v>
      </c>
      <c r="V71" s="23" t="s">
        <v>4</v>
      </c>
      <c r="W71" s="4">
        <f t="shared" si="2"/>
        <v>4</v>
      </c>
      <c r="X71" s="4">
        <f t="shared" si="3"/>
        <v>13</v>
      </c>
      <c r="Y71" s="4"/>
    </row>
    <row r="72" spans="1:25" ht="29" x14ac:dyDescent="0.35">
      <c r="A72" s="40" t="s">
        <v>65</v>
      </c>
      <c r="B72" s="40" t="s">
        <v>18</v>
      </c>
      <c r="C72" s="40" t="s">
        <v>89</v>
      </c>
      <c r="D72" s="31" t="s">
        <v>4</v>
      </c>
      <c r="E72" s="22" t="s">
        <v>5</v>
      </c>
      <c r="F72" s="22" t="s">
        <v>4</v>
      </c>
      <c r="G72" s="22" t="s">
        <v>4</v>
      </c>
      <c r="H72" s="22" t="s">
        <v>4</v>
      </c>
      <c r="I72" s="22" t="s">
        <v>4</v>
      </c>
      <c r="J72" s="22" t="s">
        <v>4</v>
      </c>
      <c r="K72" s="22" t="s">
        <v>4</v>
      </c>
      <c r="L72" s="22" t="s">
        <v>4</v>
      </c>
      <c r="M72" s="22" t="s">
        <v>4</v>
      </c>
      <c r="N72" s="22" t="s">
        <v>4</v>
      </c>
      <c r="O72" s="22" t="s">
        <v>4</v>
      </c>
      <c r="P72" s="22" t="s">
        <v>4</v>
      </c>
      <c r="Q72" s="22" t="s">
        <v>4</v>
      </c>
      <c r="R72" s="22" t="s">
        <v>4</v>
      </c>
      <c r="S72" s="22" t="s">
        <v>4</v>
      </c>
      <c r="T72" s="22" t="s">
        <v>4</v>
      </c>
      <c r="U72" s="22" t="s">
        <v>4</v>
      </c>
      <c r="V72" s="23" t="s">
        <v>4</v>
      </c>
      <c r="W72" s="4">
        <f t="shared" si="2"/>
        <v>4</v>
      </c>
      <c r="X72" s="4">
        <f t="shared" si="3"/>
        <v>13</v>
      </c>
      <c r="Y72" s="4"/>
    </row>
    <row r="73" spans="1:25" ht="116" x14ac:dyDescent="0.35">
      <c r="A73" s="40" t="s">
        <v>65</v>
      </c>
      <c r="B73" s="40" t="s">
        <v>19</v>
      </c>
      <c r="C73" s="40" t="s">
        <v>90</v>
      </c>
      <c r="D73" s="31" t="s">
        <v>4</v>
      </c>
      <c r="E73" s="22" t="s">
        <v>5</v>
      </c>
      <c r="F73" s="22" t="s">
        <v>4</v>
      </c>
      <c r="G73" s="22" t="s">
        <v>4</v>
      </c>
      <c r="H73" s="22" t="s">
        <v>4</v>
      </c>
      <c r="I73" s="22" t="s">
        <v>4</v>
      </c>
      <c r="J73" s="22" t="s">
        <v>4</v>
      </c>
      <c r="K73" s="22" t="s">
        <v>5</v>
      </c>
      <c r="L73" s="22" t="s">
        <v>4</v>
      </c>
      <c r="M73" s="22" t="s">
        <v>4</v>
      </c>
      <c r="N73" s="22" t="s">
        <v>4</v>
      </c>
      <c r="O73" s="22" t="s">
        <v>4</v>
      </c>
      <c r="P73" s="22" t="s">
        <v>4</v>
      </c>
      <c r="Q73" s="22" t="s">
        <v>4</v>
      </c>
      <c r="R73" s="22" t="s">
        <v>4</v>
      </c>
      <c r="S73" s="22" t="s">
        <v>4</v>
      </c>
      <c r="T73" s="22" t="s">
        <v>4</v>
      </c>
      <c r="U73" s="22" t="s">
        <v>4</v>
      </c>
      <c r="V73" s="23" t="s">
        <v>4</v>
      </c>
      <c r="W73" s="4">
        <f t="shared" si="2"/>
        <v>4</v>
      </c>
      <c r="X73" s="4">
        <f t="shared" si="3"/>
        <v>12</v>
      </c>
      <c r="Y73" s="63" t="s">
        <v>259</v>
      </c>
    </row>
    <row r="74" spans="1:25" ht="116" x14ac:dyDescent="0.35">
      <c r="A74" s="40" t="s">
        <v>66</v>
      </c>
      <c r="B74" s="40" t="s">
        <v>15</v>
      </c>
      <c r="C74" s="40" t="s">
        <v>91</v>
      </c>
      <c r="D74" s="31" t="s">
        <v>4</v>
      </c>
      <c r="E74" s="22" t="s">
        <v>5</v>
      </c>
      <c r="F74" s="22" t="s">
        <v>4</v>
      </c>
      <c r="G74" s="22" t="s">
        <v>4</v>
      </c>
      <c r="H74" s="22" t="s">
        <v>4</v>
      </c>
      <c r="I74" s="22" t="s">
        <v>4</v>
      </c>
      <c r="J74" s="22" t="s">
        <v>4</v>
      </c>
      <c r="K74" s="22" t="s">
        <v>4</v>
      </c>
      <c r="L74" s="22" t="s">
        <v>4</v>
      </c>
      <c r="M74" s="22" t="s">
        <v>5</v>
      </c>
      <c r="N74" s="22" t="s">
        <v>4</v>
      </c>
      <c r="O74" s="22" t="s">
        <v>4</v>
      </c>
      <c r="P74" s="22" t="s">
        <v>5</v>
      </c>
      <c r="Q74" s="22" t="s">
        <v>4</v>
      </c>
      <c r="R74" s="22" t="s">
        <v>4</v>
      </c>
      <c r="S74" s="22" t="s">
        <v>4</v>
      </c>
      <c r="T74" s="22" t="s">
        <v>5</v>
      </c>
      <c r="U74" s="22" t="s">
        <v>4</v>
      </c>
      <c r="V74" s="23" t="s">
        <v>4</v>
      </c>
      <c r="W74" s="4">
        <f t="shared" si="2"/>
        <v>4</v>
      </c>
      <c r="X74" s="4">
        <f t="shared" si="3"/>
        <v>10</v>
      </c>
      <c r="Y74" s="4" t="s">
        <v>272</v>
      </c>
    </row>
    <row r="75" spans="1:25" ht="116" x14ac:dyDescent="0.35">
      <c r="A75" s="40" t="s">
        <v>66</v>
      </c>
      <c r="B75" s="40" t="s">
        <v>16</v>
      </c>
      <c r="C75" s="40" t="s">
        <v>92</v>
      </c>
      <c r="D75" s="31" t="s">
        <v>4</v>
      </c>
      <c r="E75" s="22" t="s">
        <v>5</v>
      </c>
      <c r="F75" s="22" t="s">
        <v>4</v>
      </c>
      <c r="G75" s="22" t="s">
        <v>4</v>
      </c>
      <c r="H75" s="22" t="s">
        <v>4</v>
      </c>
      <c r="I75" s="22" t="s">
        <v>4</v>
      </c>
      <c r="J75" s="22" t="s">
        <v>4</v>
      </c>
      <c r="K75" s="22" t="s">
        <v>4</v>
      </c>
      <c r="L75" s="22" t="s">
        <v>4</v>
      </c>
      <c r="M75" s="22" t="s">
        <v>5</v>
      </c>
      <c r="N75" s="22" t="s">
        <v>4</v>
      </c>
      <c r="O75" s="22" t="s">
        <v>4</v>
      </c>
      <c r="P75" s="22" t="s">
        <v>5</v>
      </c>
      <c r="Q75" s="22" t="s">
        <v>4</v>
      </c>
      <c r="R75" s="22" t="s">
        <v>4</v>
      </c>
      <c r="S75" s="22" t="s">
        <v>4</v>
      </c>
      <c r="T75" s="22" t="s">
        <v>5</v>
      </c>
      <c r="U75" s="22" t="s">
        <v>4</v>
      </c>
      <c r="V75" s="23" t="s">
        <v>4</v>
      </c>
      <c r="W75" s="4">
        <f t="shared" si="2"/>
        <v>4</v>
      </c>
      <c r="X75" s="4">
        <f t="shared" si="3"/>
        <v>10</v>
      </c>
      <c r="Y75" s="4" t="s">
        <v>273</v>
      </c>
    </row>
    <row r="76" spans="1:25" ht="111" customHeight="1" x14ac:dyDescent="0.35">
      <c r="A76" s="40" t="s">
        <v>66</v>
      </c>
      <c r="B76" s="40" t="s">
        <v>17</v>
      </c>
      <c r="C76" s="40" t="s">
        <v>93</v>
      </c>
      <c r="D76" s="31" t="s">
        <v>4</v>
      </c>
      <c r="E76" s="22" t="s">
        <v>5</v>
      </c>
      <c r="F76" s="22" t="s">
        <v>4</v>
      </c>
      <c r="G76" s="22" t="s">
        <v>4</v>
      </c>
      <c r="H76" s="22" t="s">
        <v>4</v>
      </c>
      <c r="I76" s="22" t="s">
        <v>4</v>
      </c>
      <c r="J76" s="22" t="s">
        <v>4</v>
      </c>
      <c r="K76" s="22" t="s">
        <v>4</v>
      </c>
      <c r="L76" s="22" t="s">
        <v>4</v>
      </c>
      <c r="M76" s="22" t="s">
        <v>5</v>
      </c>
      <c r="N76" s="22" t="s">
        <v>4</v>
      </c>
      <c r="O76" s="22" t="s">
        <v>4</v>
      </c>
      <c r="P76" s="22" t="s">
        <v>5</v>
      </c>
      <c r="Q76" s="22" t="s">
        <v>4</v>
      </c>
      <c r="R76" s="22" t="s">
        <v>4</v>
      </c>
      <c r="S76" s="22" t="s">
        <v>4</v>
      </c>
      <c r="T76" s="22" t="s">
        <v>5</v>
      </c>
      <c r="U76" s="22" t="s">
        <v>4</v>
      </c>
      <c r="V76" s="23" t="s">
        <v>4</v>
      </c>
      <c r="W76" s="4">
        <f t="shared" si="2"/>
        <v>4</v>
      </c>
      <c r="X76" s="4">
        <f t="shared" si="3"/>
        <v>10</v>
      </c>
      <c r="Y76" s="4" t="s">
        <v>274</v>
      </c>
    </row>
    <row r="77" spans="1:25" ht="43.5" x14ac:dyDescent="0.35">
      <c r="A77" s="40" t="s">
        <v>66</v>
      </c>
      <c r="B77" s="40" t="s">
        <v>18</v>
      </c>
      <c r="C77" s="40" t="s">
        <v>94</v>
      </c>
      <c r="D77" s="31" t="s">
        <v>4</v>
      </c>
      <c r="E77" s="22" t="s">
        <v>5</v>
      </c>
      <c r="F77" s="22" t="s">
        <v>4</v>
      </c>
      <c r="G77" s="22" t="s">
        <v>4</v>
      </c>
      <c r="H77" s="22" t="s">
        <v>5</v>
      </c>
      <c r="I77" s="22" t="s">
        <v>4</v>
      </c>
      <c r="J77" s="22" t="s">
        <v>4</v>
      </c>
      <c r="K77" s="22" t="s">
        <v>4</v>
      </c>
      <c r="L77" s="22" t="s">
        <v>4</v>
      </c>
      <c r="M77" s="22" t="s">
        <v>4</v>
      </c>
      <c r="N77" s="22" t="s">
        <v>4</v>
      </c>
      <c r="O77" s="22" t="s">
        <v>4</v>
      </c>
      <c r="P77" s="22" t="s">
        <v>4</v>
      </c>
      <c r="Q77" s="22" t="s">
        <v>4</v>
      </c>
      <c r="R77" s="22" t="s">
        <v>4</v>
      </c>
      <c r="S77" s="22" t="s">
        <v>4</v>
      </c>
      <c r="T77" s="22" t="s">
        <v>4</v>
      </c>
      <c r="U77" s="22" t="s">
        <v>4</v>
      </c>
      <c r="V77" s="23" t="s">
        <v>4</v>
      </c>
      <c r="W77" s="4">
        <f t="shared" si="2"/>
        <v>3</v>
      </c>
      <c r="X77" s="4">
        <f t="shared" si="3"/>
        <v>13</v>
      </c>
      <c r="Y77" s="4" t="s">
        <v>261</v>
      </c>
    </row>
  </sheetData>
  <autoFilter ref="A3:Y77"/>
  <mergeCells count="2">
    <mergeCell ref="F1:I1"/>
    <mergeCell ref="J1:V1"/>
  </mergeCells>
  <conditionalFormatting sqref="X1:X1048576">
    <cfRule type="cellIs" dxfId="3" priority="2" operator="lessThan">
      <formula>12</formula>
    </cfRule>
  </conditionalFormatting>
  <conditionalFormatting sqref="W1:W1048576">
    <cfRule type="cellIs" dxfId="2" priority="1" operator="lessThan">
      <formula>3</formula>
    </cfRule>
  </conditionalFormatting>
  <dataValidations xWindow="903" yWindow="724" count="19">
    <dataValidation type="list" allowBlank="1" showInputMessage="1" showErrorMessage="1" errorTitle="Invalid Entry" error="Pick or type &quot;Yes&quot; or &quot;No&quot;" promptTitle="Q3" prompt="Is it technologically neutral?" sqref="L4:L77">
      <formula1>"Yes,No"</formula1>
    </dataValidation>
    <dataValidation type="list" allowBlank="1" showInputMessage="1" showErrorMessage="1" errorTitle="Invalid Entry" error="Pick or type &quot;Yes&quot; and &quot;No&quot;" prompt="Appropriate as a guide rather than a standard?" sqref="E4:E77">
      <formula1>"Yes,No"</formula1>
    </dataValidation>
    <dataValidation type="list" allowBlank="1" showInputMessage="1" showErrorMessage="1" errorTitle="Invalid Entry" error="Pick or type &quot;Yes&quot; or &quot;No&quot;" promptTitle="C2" prompt="Are the correct functional entities identified?" sqref="G4:G77">
      <formula1>"Yes,No"</formula1>
    </dataValidation>
    <dataValidation type="list" allowBlank="1" showInputMessage="1" showErrorMessage="1" errorTitle="Invalid Entry" error="Pick or type &quot;Yes&quot; or &quot;No&quot;" promptTitle="Q10" prompt="Is the Reliability Standard complete and self-contained (not dependent on external information to determine the required level of performance)?" sqref="S4:S77">
      <formula1>"Yes,No"</formula1>
    </dataValidation>
    <dataValidation type="list" allowBlank="1" showInputMessage="1" showErrorMessage="1" errorTitle="Invalid Entry" error="Pick or type only &quot;Yes&quot; or &quot;No&quot;" promptTitle="C1" prompt="Is the content of the requirement technically correct?" sqref="F4:F77">
      <formula1>"Yes,No"</formula1>
    </dataValidation>
    <dataValidation type="list" allowBlank="1" showInputMessage="1" showErrorMessage="1" errorTitle="Invalid Entry" error="Pick or type &quot;Yes&quot; or &quot;No&quot;" prompt="Supports a Reliability Objective (as defined by the Reliability Principles)?_x000a_" sqref="D4:D77">
      <formula1>"Yes,No"</formula1>
    </dataValidation>
    <dataValidation type="list" allowBlank="1" showInputMessage="1" showErrorMessage="1" errorTitle="Invalid Entry" error="Pick or type &quot;Yes&quot; or &quot;No&quot;" promptTitle="Q13" prompt="Does the requirement language support the least cost solution that achieves the reliability objective?" sqref="V4:V77">
      <formula1>"Yes,No"</formula1>
    </dataValidation>
    <dataValidation type="list" allowBlank="1" showInputMessage="1" showErrorMessage="1" errorTitle="Invalid Entry" error="Pick or type &quot;Yes&quot; or &quot;No&quot;" promptTitle="Q12" prompt="Does it use consistent and current terminology?" sqref="U4:U77">
      <formula1>"Yes,No"</formula1>
    </dataValidation>
    <dataValidation type="list" allowBlank="1" showInputMessage="1" showErrorMessage="1" errorTitle="Invalid Entry" error="Pick or type &quot;Yes&quot; or &quot;No&quot;" promptTitle="Q11" prompt="Is the requirement language clear and unambiguous?" sqref="T4:T72 T74:T77">
      <formula1>"Yes,No"</formula1>
    </dataValidation>
    <dataValidation type="list" allowBlank="1" showInputMessage="1" showErrorMessage="1" errorTitle="Invalid Entry" error="Pick or type &quot;Yes&quot; or &quot;No&quot;" promptTitle="Q9" prompt="Does it have a technical basis in engineering and operations?" sqref="R4:R77">
      <formula1>"Yes,No"</formula1>
    </dataValidation>
    <dataValidation type="list" allowBlank="1" showInputMessage="1" showErrorMessage="1" errorTitle="Invalid Entry" error="Pick or type &quot;Yes&quot; or &quot;No&quot;" promptTitle="Q8" prompt="Can it be practically implemented?" sqref="Q74:Q77 Q4 Q6:Q72">
      <formula1>"Yes,No"</formula1>
    </dataValidation>
    <dataValidation type="list" allowBlank="1" showInputMessage="1" showErrorMessage="1" errorTitle="Invalid Entry" error="Pick or type &quot;Yes&quot; or &quot;No&quot;" promptTitle="Q7" prompt="Can compliance be objectively measured?" sqref="P74:P77 P4:P72 Q5">
      <formula1>"Yes,No"</formula1>
    </dataValidation>
    <dataValidation type="list" allowBlank="1" showInputMessage="1" showErrorMessage="1" errorTitle="Invalid Entry" error="Pick or type &quot;Yes&quot; or &quot;No&quot;" promptTitle="Q6" prompt="Does the requirement provide more than adequate protection of BPS?" sqref="O4:O72 O74:O77">
      <formula1>"Yes,No"</formula1>
    </dataValidation>
    <dataValidation type="list" allowBlank="1" showInputMessage="1" showErrorMessage="1" errorTitle="Invalid Entry" error="Pick or type &quot;Yes&quot; or &quot;No&quot;" promptTitle="Q5" prompt="Does the requirement align with the standard's purpose statement?" sqref="N4:N77 O73:Q73 T73">
      <formula1>"Yes,No"</formula1>
    </dataValidation>
    <dataValidation type="list" allowBlank="1" showInputMessage="1" showErrorMessage="1" errorTitle="Invalid Entry" error="Pick or type &quot;Yes&quot; or &quot;No&quot;" promptTitle="Q4" prompt="Are the expectation(s) of each applicable functional entity clear?" sqref="M4:M77">
      <formula1>"Yes,No"</formula1>
    </dataValidation>
    <dataValidation type="list" allowBlank="1" showInputMessage="1" showErrorMessage="1" errorTitle="Invalid Entry" error="Pick or type &quot;Yes&quot; or &quot;No&quot;" promptTitle="Q2" prompt="Does this standard meet any of the three criteria for a results-based standard (RBS) (performance, risk (prevention) or competency)?" sqref="K4:K77">
      <formula1>"Yes,No"</formula1>
    </dataValidation>
    <dataValidation type="list" allowBlank="1" showInputMessage="1" showErrorMessage="1" errorTitle="Invalid Entry" error="Pick or Type &quot;Yes&quot; or &quot;No&quot;" promptTitle="Q1" prompt="Should this requirement remain as a separate requirement within this standard? (Should not be consolidated with another requirement)" sqref="J4:J77">
      <formula1>"Yes,No"</formula1>
    </dataValidation>
    <dataValidation type="list" allowBlank="1" showInputMessage="1" showErrorMessage="1" errorTitle="Invalid Entry" error="Pick or type &quot;Yes&quot; or &quot;No&quot;" promptTitle="C4" prompt="Is it clear when the action needs to be taken within the standard?" sqref="H17:I17 I4:I16 I18:I77">
      <formula1>"Yes,No"</formula1>
    </dataValidation>
    <dataValidation type="list" allowBlank="1" showInputMessage="1" showErrorMessage="1" errorTitle="Invalid Entry" error="Pick or type &quot;Yes&quot; or &quot;No&quot;" promptTitle="C3" prompt="Does the requirement clearly state the action(s) required to achieve the reliability outcome?" sqref="H4:H16 H18:H77">
      <formula1>"Yes,No"</formula1>
    </dataValidation>
  </dataValidations>
  <hyperlinks>
    <hyperlink ref="D3" r:id="rId1" display="Supports a Reliability Objective (as defined by the Reliability Principles)"/>
    <hyperlink ref="K3" r:id="rId2" display="Q2. Does this standard meet any of the three criteria for a results-based standard (RBS) (performance, risk (prevention) or capability)?"/>
    <hyperlink ref="M3" r:id="rId3"/>
    <hyperlink ref="N3" r:id="rId4"/>
    <hyperlink ref="O3" r:id="rId5"/>
    <hyperlink ref="P3" r:id="rId6"/>
    <hyperlink ref="Q3" r:id="rId7"/>
    <hyperlink ref="R3" r:id="rId8"/>
    <hyperlink ref="S3" r:id="rId9" display="Q10. Does the requirement depend on external information to determine the required level of performance?"/>
    <hyperlink ref="T3" r:id="rId10"/>
    <hyperlink ref="U3" r:id="rId11"/>
    <hyperlink ref="V3" r:id="rId12"/>
  </hyperlinks>
  <pageMargins left="0.7" right="0.7" top="0.75" bottom="0.75" header="0.3" footer="0.3"/>
  <pageSetup scale="19" fitToHeight="0" orientation="landscape" r:id="rId13"/>
  <legacyDrawing r:id="rId1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Y77"/>
  <sheetViews>
    <sheetView zoomScale="90" zoomScaleNormal="90" workbookViewId="0">
      <pane xSplit="3" ySplit="3" topLeftCell="S4" activePane="bottomRight" state="frozen"/>
      <selection pane="topRight" activeCell="D1" sqref="D1"/>
      <selection pane="bottomLeft" activeCell="A4" sqref="A4"/>
      <selection pane="bottomRight" activeCell="S75" sqref="S75"/>
    </sheetView>
  </sheetViews>
  <sheetFormatPr defaultRowHeight="14.5" x14ac:dyDescent="0.35"/>
  <cols>
    <col min="1" max="1" width="13.453125" style="28" customWidth="1"/>
    <col min="2" max="2" width="8.1796875" style="28" customWidth="1"/>
    <col min="3" max="3" width="80.7265625" style="27" customWidth="1"/>
    <col min="4" max="4" width="24.7265625" customWidth="1"/>
    <col min="5" max="5" width="19.7265625" customWidth="1"/>
    <col min="6" max="6" width="28.81640625" customWidth="1"/>
    <col min="7" max="7" width="24.81640625" customWidth="1"/>
    <col min="8" max="8" width="23.7265625" customWidth="1"/>
    <col min="9" max="9" width="24.81640625" customWidth="1"/>
    <col min="10" max="10" width="38.453125" customWidth="1"/>
    <col min="11" max="11" width="40" customWidth="1"/>
    <col min="12" max="12" width="15.453125" customWidth="1"/>
    <col min="13" max="13" width="21" bestFit="1" customWidth="1"/>
    <col min="14" max="14" width="19.7265625" customWidth="1"/>
    <col min="15" max="15" width="25.453125" customWidth="1"/>
    <col min="16" max="17" width="19.7265625" customWidth="1"/>
    <col min="18" max="18" width="19" customWidth="1"/>
    <col min="19" max="19" width="30.81640625" customWidth="1"/>
    <col min="20" max="21" width="19.7265625" customWidth="1"/>
    <col min="22" max="22" width="30.81640625" style="1" customWidth="1"/>
    <col min="23" max="24" width="19.7265625" customWidth="1"/>
    <col min="25" max="25" width="46.1796875" style="2" customWidth="1"/>
    <col min="26" max="27" width="19.7265625" customWidth="1"/>
  </cols>
  <sheetData>
    <row r="1" spans="1:25" ht="18.5" x14ac:dyDescent="0.45">
      <c r="A1" s="32"/>
      <c r="B1" s="33"/>
      <c r="C1" s="34"/>
      <c r="D1" s="29"/>
      <c r="E1" s="9"/>
      <c r="F1" s="101" t="s">
        <v>1</v>
      </c>
      <c r="G1" s="101"/>
      <c r="H1" s="101"/>
      <c r="I1" s="101"/>
      <c r="J1" s="102" t="s">
        <v>2</v>
      </c>
      <c r="K1" s="102"/>
      <c r="L1" s="102"/>
      <c r="M1" s="102"/>
      <c r="N1" s="102"/>
      <c r="O1" s="102"/>
      <c r="P1" s="102"/>
      <c r="Q1" s="102"/>
      <c r="R1" s="102"/>
      <c r="S1" s="102"/>
      <c r="T1" s="102"/>
      <c r="U1" s="102"/>
      <c r="V1" s="102"/>
      <c r="W1" s="13"/>
      <c r="X1" s="14"/>
      <c r="Y1" s="15"/>
    </row>
    <row r="2" spans="1:25" ht="18.5" hidden="1" x14ac:dyDescent="0.45">
      <c r="A2" s="32"/>
      <c r="B2" s="33"/>
      <c r="C2" s="34"/>
      <c r="D2" s="30"/>
      <c r="E2" s="12"/>
      <c r="F2" s="64"/>
      <c r="G2" s="64"/>
      <c r="H2" s="64"/>
      <c r="I2" s="64"/>
      <c r="J2" s="65"/>
      <c r="K2" s="65"/>
      <c r="L2" s="65"/>
      <c r="M2" s="65"/>
      <c r="N2" s="65"/>
      <c r="O2" s="65"/>
      <c r="P2" s="65"/>
      <c r="Q2" s="65"/>
      <c r="R2" s="65"/>
      <c r="S2" s="65"/>
      <c r="T2" s="65"/>
      <c r="U2" s="65"/>
      <c r="V2" s="65"/>
      <c r="W2" s="16"/>
      <c r="X2" s="17"/>
      <c r="Y2" s="18"/>
    </row>
    <row r="3" spans="1:25" ht="102" customHeight="1" x14ac:dyDescent="0.35">
      <c r="A3" s="35" t="s">
        <v>0</v>
      </c>
      <c r="B3" s="36" t="s">
        <v>6</v>
      </c>
      <c r="C3" s="37" t="s">
        <v>33</v>
      </c>
      <c r="D3" s="50" t="s">
        <v>149</v>
      </c>
      <c r="E3" s="10" t="s">
        <v>29</v>
      </c>
      <c r="F3" s="11" t="s">
        <v>150</v>
      </c>
      <c r="G3" s="56" t="s">
        <v>31</v>
      </c>
      <c r="H3" s="51" t="s">
        <v>146</v>
      </c>
      <c r="I3" s="56" t="s">
        <v>151</v>
      </c>
      <c r="J3" s="52" t="s">
        <v>147</v>
      </c>
      <c r="K3" s="53" t="s">
        <v>155</v>
      </c>
      <c r="L3" s="52" t="s">
        <v>32</v>
      </c>
      <c r="M3" s="53" t="s">
        <v>132</v>
      </c>
      <c r="N3" s="54" t="s">
        <v>134</v>
      </c>
      <c r="O3" s="55" t="s">
        <v>135</v>
      </c>
      <c r="P3" s="54" t="s">
        <v>136</v>
      </c>
      <c r="Q3" s="55" t="s">
        <v>138</v>
      </c>
      <c r="R3" s="54" t="s">
        <v>139</v>
      </c>
      <c r="S3" s="57" t="s">
        <v>161</v>
      </c>
      <c r="T3" s="54" t="s">
        <v>141</v>
      </c>
      <c r="U3" s="55" t="s">
        <v>142</v>
      </c>
      <c r="V3" s="54" t="s">
        <v>144</v>
      </c>
      <c r="W3" s="19" t="s">
        <v>148</v>
      </c>
      <c r="X3" s="20" t="s">
        <v>30</v>
      </c>
      <c r="Y3" s="21" t="s">
        <v>3</v>
      </c>
    </row>
    <row r="4" spans="1:25" s="3" customFormat="1" ht="78.75" customHeight="1" x14ac:dyDescent="0.35">
      <c r="A4" s="38" t="s">
        <v>34</v>
      </c>
      <c r="B4" s="38" t="s">
        <v>35</v>
      </c>
      <c r="C4" s="66" t="s">
        <v>36</v>
      </c>
      <c r="D4" s="31" t="s">
        <v>4</v>
      </c>
      <c r="E4" s="22" t="s">
        <v>5</v>
      </c>
      <c r="F4" s="22" t="s">
        <v>4</v>
      </c>
      <c r="G4" s="22" t="s">
        <v>4</v>
      </c>
      <c r="H4" s="22" t="s">
        <v>4</v>
      </c>
      <c r="I4" s="22" t="s">
        <v>4</v>
      </c>
      <c r="J4" s="22" t="s">
        <v>4</v>
      </c>
      <c r="K4" s="22" t="s">
        <v>4</v>
      </c>
      <c r="L4" s="22" t="s">
        <v>4</v>
      </c>
      <c r="M4" s="22" t="s">
        <v>4</v>
      </c>
      <c r="N4" s="22" t="s">
        <v>4</v>
      </c>
      <c r="O4" s="22" t="s">
        <v>4</v>
      </c>
      <c r="P4" s="22" t="s">
        <v>4</v>
      </c>
      <c r="Q4" s="22" t="s">
        <v>4</v>
      </c>
      <c r="R4" s="22" t="s">
        <v>4</v>
      </c>
      <c r="S4" s="22" t="s">
        <v>4</v>
      </c>
      <c r="T4" s="22" t="s">
        <v>4</v>
      </c>
      <c r="U4" s="22" t="s">
        <v>4</v>
      </c>
      <c r="V4" s="23" t="s">
        <v>4</v>
      </c>
      <c r="W4" s="4">
        <f>4-(COUNTIF(F4:I4,"no"))</f>
        <v>4</v>
      </c>
      <c r="X4" s="4">
        <f>13-(COUNTIF(J4:V4,"no"))</f>
        <v>13</v>
      </c>
      <c r="Y4" s="4"/>
    </row>
    <row r="5" spans="1:25" s="3" customFormat="1" ht="62.25" customHeight="1" x14ac:dyDescent="0.35">
      <c r="A5" s="38" t="s">
        <v>34</v>
      </c>
      <c r="B5" s="38" t="s">
        <v>37</v>
      </c>
      <c r="C5" s="66" t="s">
        <v>38</v>
      </c>
      <c r="D5" s="31" t="s">
        <v>4</v>
      </c>
      <c r="E5" s="22" t="s">
        <v>5</v>
      </c>
      <c r="F5" s="22" t="s">
        <v>4</v>
      </c>
      <c r="G5" s="22" t="s">
        <v>4</v>
      </c>
      <c r="H5" s="22" t="s">
        <v>4</v>
      </c>
      <c r="I5" s="22" t="s">
        <v>4</v>
      </c>
      <c r="J5" s="22" t="s">
        <v>4</v>
      </c>
      <c r="K5" s="22" t="s">
        <v>4</v>
      </c>
      <c r="L5" s="22" t="s">
        <v>4</v>
      </c>
      <c r="M5" s="22" t="s">
        <v>4</v>
      </c>
      <c r="N5" s="22" t="s">
        <v>4</v>
      </c>
      <c r="O5" s="22" t="s">
        <v>4</v>
      </c>
      <c r="P5" s="22" t="s">
        <v>4</v>
      </c>
      <c r="Q5" s="22" t="s">
        <v>4</v>
      </c>
      <c r="R5" s="22" t="s">
        <v>4</v>
      </c>
      <c r="S5" s="22" t="s">
        <v>4</v>
      </c>
      <c r="T5" s="22" t="s">
        <v>4</v>
      </c>
      <c r="U5" s="22" t="s">
        <v>4</v>
      </c>
      <c r="V5" s="23" t="s">
        <v>4</v>
      </c>
      <c r="W5" s="4">
        <f t="shared" ref="W5:W68" si="0">4-(COUNTIF(F5:I5,"no"))</f>
        <v>4</v>
      </c>
      <c r="X5" s="4">
        <f t="shared" ref="X5:X68" si="1">13-(COUNTIF(J5:V5,"no"))</f>
        <v>13</v>
      </c>
      <c r="Y5" s="4"/>
    </row>
    <row r="6" spans="1:25" s="69" customFormat="1" ht="69.75" customHeight="1" x14ac:dyDescent="0.35">
      <c r="A6" s="40" t="s">
        <v>39</v>
      </c>
      <c r="B6" s="40" t="s">
        <v>15</v>
      </c>
      <c r="C6" s="40" t="s">
        <v>153</v>
      </c>
      <c r="D6" s="67" t="s">
        <v>4</v>
      </c>
      <c r="E6" s="68" t="s">
        <v>5</v>
      </c>
      <c r="F6" s="68" t="s">
        <v>4</v>
      </c>
      <c r="G6" s="68" t="s">
        <v>5</v>
      </c>
      <c r="H6" s="68" t="s">
        <v>4</v>
      </c>
      <c r="I6" s="68" t="s">
        <v>4</v>
      </c>
      <c r="J6" s="68" t="s">
        <v>4</v>
      </c>
      <c r="K6" s="68" t="s">
        <v>4</v>
      </c>
      <c r="L6" s="68" t="s">
        <v>4</v>
      </c>
      <c r="M6" s="68" t="s">
        <v>4</v>
      </c>
      <c r="N6" s="68" t="s">
        <v>4</v>
      </c>
      <c r="O6" s="68" t="s">
        <v>4</v>
      </c>
      <c r="P6" s="68" t="s">
        <v>4</v>
      </c>
      <c r="Q6" s="68" t="s">
        <v>4</v>
      </c>
      <c r="R6" s="68" t="s">
        <v>4</v>
      </c>
      <c r="S6" s="68" t="s">
        <v>4</v>
      </c>
      <c r="T6" s="68" t="s">
        <v>4</v>
      </c>
      <c r="U6" s="68" t="s">
        <v>4</v>
      </c>
      <c r="V6" s="68" t="s">
        <v>4</v>
      </c>
      <c r="W6" s="58">
        <f t="shared" si="0"/>
        <v>3</v>
      </c>
      <c r="X6" s="58">
        <f t="shared" si="1"/>
        <v>13</v>
      </c>
      <c r="Y6" s="58" t="s">
        <v>220</v>
      </c>
    </row>
    <row r="7" spans="1:25" s="3" customFormat="1" ht="58" x14ac:dyDescent="0.35">
      <c r="A7" s="38" t="s">
        <v>39</v>
      </c>
      <c r="B7" s="38" t="s">
        <v>16</v>
      </c>
      <c r="C7" s="66" t="s">
        <v>40</v>
      </c>
      <c r="D7" s="31" t="s">
        <v>4</v>
      </c>
      <c r="E7" s="22" t="s">
        <v>5</v>
      </c>
      <c r="F7" s="22" t="s">
        <v>4</v>
      </c>
      <c r="G7" s="22" t="s">
        <v>4</v>
      </c>
      <c r="H7" s="22" t="s">
        <v>4</v>
      </c>
      <c r="I7" s="22" t="s">
        <v>4</v>
      </c>
      <c r="J7" s="22" t="s">
        <v>4</v>
      </c>
      <c r="K7" s="22" t="s">
        <v>4</v>
      </c>
      <c r="L7" s="22" t="s">
        <v>4</v>
      </c>
      <c r="M7" s="22" t="s">
        <v>4</v>
      </c>
      <c r="N7" s="22" t="s">
        <v>4</v>
      </c>
      <c r="O7" s="22" t="s">
        <v>4</v>
      </c>
      <c r="P7" s="22" t="s">
        <v>4</v>
      </c>
      <c r="Q7" s="22" t="s">
        <v>4</v>
      </c>
      <c r="R7" s="22" t="s">
        <v>4</v>
      </c>
      <c r="S7" s="22" t="s">
        <v>4</v>
      </c>
      <c r="T7" s="22" t="s">
        <v>4</v>
      </c>
      <c r="U7" s="22" t="s">
        <v>4</v>
      </c>
      <c r="V7" s="23" t="s">
        <v>4</v>
      </c>
      <c r="W7" s="4">
        <f>4-(COUNTIF(F7:I7,"no"))</f>
        <v>4</v>
      </c>
      <c r="X7" s="4">
        <f t="shared" si="1"/>
        <v>13</v>
      </c>
      <c r="Y7" s="4"/>
    </row>
    <row r="8" spans="1:25" s="3" customFormat="1" ht="50.25" customHeight="1" x14ac:dyDescent="0.35">
      <c r="A8" s="38" t="s">
        <v>39</v>
      </c>
      <c r="B8" s="38" t="s">
        <v>17</v>
      </c>
      <c r="C8" s="66" t="s">
        <v>41</v>
      </c>
      <c r="D8" s="31" t="s">
        <v>4</v>
      </c>
      <c r="E8" s="22" t="s">
        <v>5</v>
      </c>
      <c r="F8" s="22" t="s">
        <v>4</v>
      </c>
      <c r="G8" s="22" t="s">
        <v>4</v>
      </c>
      <c r="H8" s="22" t="s">
        <v>4</v>
      </c>
      <c r="I8" s="22" t="s">
        <v>4</v>
      </c>
      <c r="J8" s="22" t="s">
        <v>4</v>
      </c>
      <c r="K8" s="22" t="s">
        <v>4</v>
      </c>
      <c r="L8" s="22" t="s">
        <v>4</v>
      </c>
      <c r="M8" s="22" t="s">
        <v>4</v>
      </c>
      <c r="N8" s="22" t="s">
        <v>4</v>
      </c>
      <c r="O8" s="22" t="s">
        <v>4</v>
      </c>
      <c r="P8" s="22" t="s">
        <v>4</v>
      </c>
      <c r="Q8" s="22" t="s">
        <v>4</v>
      </c>
      <c r="R8" s="22" t="s">
        <v>4</v>
      </c>
      <c r="S8" s="22" t="s">
        <v>4</v>
      </c>
      <c r="T8" s="22" t="s">
        <v>4</v>
      </c>
      <c r="U8" s="22" t="s">
        <v>4</v>
      </c>
      <c r="V8" s="23" t="s">
        <v>4</v>
      </c>
      <c r="W8" s="4">
        <f t="shared" si="0"/>
        <v>4</v>
      </c>
      <c r="X8" s="4">
        <f t="shared" si="1"/>
        <v>13</v>
      </c>
      <c r="Y8" s="4"/>
    </row>
    <row r="9" spans="1:25" s="3" customFormat="1" ht="51" customHeight="1" x14ac:dyDescent="0.35">
      <c r="A9" s="39" t="s">
        <v>42</v>
      </c>
      <c r="B9" s="39" t="s">
        <v>15</v>
      </c>
      <c r="C9" s="39" t="s">
        <v>67</v>
      </c>
      <c r="D9" s="31" t="s">
        <v>4</v>
      </c>
      <c r="E9" s="22" t="s">
        <v>5</v>
      </c>
      <c r="F9" s="22" t="s">
        <v>4</v>
      </c>
      <c r="G9" s="22" t="s">
        <v>4</v>
      </c>
      <c r="H9" s="22" t="s">
        <v>4</v>
      </c>
      <c r="I9" s="22" t="s">
        <v>4</v>
      </c>
      <c r="J9" s="22" t="s">
        <v>4</v>
      </c>
      <c r="K9" s="22" t="s">
        <v>4</v>
      </c>
      <c r="L9" s="22" t="s">
        <v>4</v>
      </c>
      <c r="M9" s="22" t="s">
        <v>4</v>
      </c>
      <c r="N9" s="22" t="s">
        <v>4</v>
      </c>
      <c r="O9" s="22" t="s">
        <v>4</v>
      </c>
      <c r="P9" s="22" t="s">
        <v>4</v>
      </c>
      <c r="Q9" s="22" t="s">
        <v>4</v>
      </c>
      <c r="R9" s="22" t="s">
        <v>4</v>
      </c>
      <c r="S9" s="22" t="s">
        <v>4</v>
      </c>
      <c r="T9" s="22" t="s">
        <v>4</v>
      </c>
      <c r="U9" s="22" t="s">
        <v>4</v>
      </c>
      <c r="V9" s="23" t="s">
        <v>4</v>
      </c>
      <c r="W9" s="4">
        <f t="shared" si="0"/>
        <v>4</v>
      </c>
      <c r="X9" s="4">
        <f t="shared" si="1"/>
        <v>13</v>
      </c>
      <c r="Y9" s="4"/>
    </row>
    <row r="10" spans="1:25" s="3" customFormat="1" ht="84.75" customHeight="1" x14ac:dyDescent="0.35">
      <c r="A10" s="38" t="s">
        <v>42</v>
      </c>
      <c r="B10" s="38" t="s">
        <v>16</v>
      </c>
      <c r="C10" s="66" t="s">
        <v>156</v>
      </c>
      <c r="D10" s="31" t="s">
        <v>4</v>
      </c>
      <c r="E10" s="22" t="s">
        <v>5</v>
      </c>
      <c r="F10" s="22" t="s">
        <v>4</v>
      </c>
      <c r="G10" s="68" t="s">
        <v>5</v>
      </c>
      <c r="H10" s="22" t="s">
        <v>4</v>
      </c>
      <c r="I10" s="22" t="s">
        <v>4</v>
      </c>
      <c r="J10" s="22" t="s">
        <v>4</v>
      </c>
      <c r="K10" s="22" t="s">
        <v>4</v>
      </c>
      <c r="L10" s="22" t="s">
        <v>4</v>
      </c>
      <c r="M10" s="22" t="s">
        <v>5</v>
      </c>
      <c r="N10" s="22" t="s">
        <v>4</v>
      </c>
      <c r="O10" s="22" t="s">
        <v>4</v>
      </c>
      <c r="P10" s="22" t="s">
        <v>4</v>
      </c>
      <c r="Q10" s="22" t="s">
        <v>4</v>
      </c>
      <c r="R10" s="22" t="s">
        <v>4</v>
      </c>
      <c r="S10" s="22" t="s">
        <v>4</v>
      </c>
      <c r="T10" s="22" t="s">
        <v>4</v>
      </c>
      <c r="U10" s="22" t="s">
        <v>4</v>
      </c>
      <c r="V10" s="23" t="s">
        <v>4</v>
      </c>
      <c r="W10" s="4">
        <f t="shared" si="0"/>
        <v>3</v>
      </c>
      <c r="X10" s="4">
        <f t="shared" si="1"/>
        <v>12</v>
      </c>
      <c r="Y10" s="4" t="s">
        <v>265</v>
      </c>
    </row>
    <row r="11" spans="1:25" s="3" customFormat="1" ht="58" x14ac:dyDescent="0.35">
      <c r="A11" s="38" t="s">
        <v>42</v>
      </c>
      <c r="B11" s="38" t="s">
        <v>17</v>
      </c>
      <c r="C11" s="66" t="s">
        <v>123</v>
      </c>
      <c r="D11" s="31" t="s">
        <v>4</v>
      </c>
      <c r="E11" s="22" t="s">
        <v>5</v>
      </c>
      <c r="F11" s="22" t="s">
        <v>4</v>
      </c>
      <c r="G11" s="22" t="s">
        <v>4</v>
      </c>
      <c r="H11" s="22" t="s">
        <v>4</v>
      </c>
      <c r="I11" s="22" t="s">
        <v>4</v>
      </c>
      <c r="J11" s="22" t="s">
        <v>4</v>
      </c>
      <c r="K11" s="22" t="s">
        <v>4</v>
      </c>
      <c r="L11" s="22" t="s">
        <v>4</v>
      </c>
      <c r="M11" s="22" t="s">
        <v>4</v>
      </c>
      <c r="N11" s="22" t="s">
        <v>4</v>
      </c>
      <c r="O11" s="22" t="s">
        <v>4</v>
      </c>
      <c r="P11" s="22" t="s">
        <v>4</v>
      </c>
      <c r="Q11" s="22" t="s">
        <v>4</v>
      </c>
      <c r="R11" s="22" t="s">
        <v>4</v>
      </c>
      <c r="S11" s="22" t="s">
        <v>4</v>
      </c>
      <c r="T11" s="22" t="s">
        <v>4</v>
      </c>
      <c r="U11" s="22" t="s">
        <v>4</v>
      </c>
      <c r="V11" s="23" t="s">
        <v>4</v>
      </c>
      <c r="W11" s="4">
        <f t="shared" si="0"/>
        <v>4</v>
      </c>
      <c r="X11" s="4">
        <f t="shared" si="1"/>
        <v>13</v>
      </c>
      <c r="Y11" s="4"/>
    </row>
    <row r="12" spans="1:25" s="3" customFormat="1" ht="51.75" customHeight="1" x14ac:dyDescent="0.35">
      <c r="A12" s="38" t="s">
        <v>42</v>
      </c>
      <c r="B12" s="38" t="s">
        <v>18</v>
      </c>
      <c r="C12" s="66" t="s">
        <v>122</v>
      </c>
      <c r="D12" s="31" t="s">
        <v>4</v>
      </c>
      <c r="E12" s="22" t="s">
        <v>5</v>
      </c>
      <c r="F12" s="22" t="s">
        <v>4</v>
      </c>
      <c r="G12" s="22" t="s">
        <v>4</v>
      </c>
      <c r="H12" s="22" t="s">
        <v>4</v>
      </c>
      <c r="I12" s="22" t="s">
        <v>4</v>
      </c>
      <c r="J12" s="22" t="s">
        <v>4</v>
      </c>
      <c r="K12" s="22" t="s">
        <v>4</v>
      </c>
      <c r="L12" s="22" t="s">
        <v>4</v>
      </c>
      <c r="M12" s="22" t="s">
        <v>4</v>
      </c>
      <c r="N12" s="22" t="s">
        <v>4</v>
      </c>
      <c r="O12" s="22" t="s">
        <v>4</v>
      </c>
      <c r="P12" s="22" t="s">
        <v>4</v>
      </c>
      <c r="Q12" s="22" t="s">
        <v>4</v>
      </c>
      <c r="R12" s="22" t="s">
        <v>4</v>
      </c>
      <c r="S12" s="22" t="s">
        <v>4</v>
      </c>
      <c r="T12" s="22" t="s">
        <v>4</v>
      </c>
      <c r="U12" s="22" t="s">
        <v>4</v>
      </c>
      <c r="V12" s="23" t="s">
        <v>4</v>
      </c>
      <c r="W12" s="4">
        <f t="shared" si="0"/>
        <v>4</v>
      </c>
      <c r="X12" s="4">
        <f t="shared" si="1"/>
        <v>13</v>
      </c>
      <c r="Y12" s="4"/>
    </row>
    <row r="13" spans="1:25" s="3" customFormat="1" ht="72.5" x14ac:dyDescent="0.35">
      <c r="A13" s="38" t="s">
        <v>42</v>
      </c>
      <c r="B13" s="38" t="s">
        <v>19</v>
      </c>
      <c r="C13" s="66" t="s">
        <v>121</v>
      </c>
      <c r="D13" s="31" t="s">
        <v>4</v>
      </c>
      <c r="E13" s="22" t="s">
        <v>5</v>
      </c>
      <c r="F13" s="22" t="s">
        <v>4</v>
      </c>
      <c r="G13" s="22" t="s">
        <v>4</v>
      </c>
      <c r="H13" s="22" t="s">
        <v>4</v>
      </c>
      <c r="I13" s="22" t="s">
        <v>4</v>
      </c>
      <c r="J13" s="22" t="s">
        <v>4</v>
      </c>
      <c r="K13" s="22" t="s">
        <v>4</v>
      </c>
      <c r="L13" s="22" t="s">
        <v>4</v>
      </c>
      <c r="M13" s="22" t="s">
        <v>4</v>
      </c>
      <c r="N13" s="22" t="s">
        <v>4</v>
      </c>
      <c r="O13" s="22" t="s">
        <v>4</v>
      </c>
      <c r="P13" s="22" t="s">
        <v>4</v>
      </c>
      <c r="Q13" s="22" t="s">
        <v>4</v>
      </c>
      <c r="R13" s="22" t="s">
        <v>4</v>
      </c>
      <c r="S13" s="22" t="s">
        <v>4</v>
      </c>
      <c r="T13" s="22" t="s">
        <v>4</v>
      </c>
      <c r="U13" s="22" t="s">
        <v>4</v>
      </c>
      <c r="V13" s="23" t="s">
        <v>4</v>
      </c>
      <c r="W13" s="4">
        <f t="shared" si="0"/>
        <v>4</v>
      </c>
      <c r="X13" s="4">
        <f t="shared" si="1"/>
        <v>13</v>
      </c>
      <c r="Y13" s="4"/>
    </row>
    <row r="14" spans="1:25" s="3" customFormat="1" ht="58" x14ac:dyDescent="0.35">
      <c r="A14" s="38" t="s">
        <v>42</v>
      </c>
      <c r="B14" s="38" t="s">
        <v>20</v>
      </c>
      <c r="C14" s="66" t="s">
        <v>120</v>
      </c>
      <c r="D14" s="31" t="s">
        <v>4</v>
      </c>
      <c r="E14" s="22" t="s">
        <v>5</v>
      </c>
      <c r="F14" s="22" t="s">
        <v>4</v>
      </c>
      <c r="G14" s="22" t="s">
        <v>4</v>
      </c>
      <c r="H14" s="22" t="s">
        <v>4</v>
      </c>
      <c r="I14" s="22" t="s">
        <v>4</v>
      </c>
      <c r="J14" s="22" t="s">
        <v>4</v>
      </c>
      <c r="K14" s="22" t="s">
        <v>4</v>
      </c>
      <c r="L14" s="22" t="s">
        <v>4</v>
      </c>
      <c r="M14" s="22" t="s">
        <v>4</v>
      </c>
      <c r="N14" s="22" t="s">
        <v>4</v>
      </c>
      <c r="O14" s="22" t="s">
        <v>4</v>
      </c>
      <c r="P14" s="22" t="s">
        <v>4</v>
      </c>
      <c r="Q14" s="22" t="s">
        <v>4</v>
      </c>
      <c r="R14" s="22" t="s">
        <v>4</v>
      </c>
      <c r="S14" s="22" t="s">
        <v>4</v>
      </c>
      <c r="T14" s="22" t="s">
        <v>4</v>
      </c>
      <c r="U14" s="22" t="s">
        <v>4</v>
      </c>
      <c r="V14" s="23" t="s">
        <v>4</v>
      </c>
      <c r="W14" s="4">
        <f t="shared" si="0"/>
        <v>4</v>
      </c>
      <c r="X14" s="4">
        <f t="shared" si="1"/>
        <v>13</v>
      </c>
      <c r="Y14" s="4"/>
    </row>
    <row r="15" spans="1:25" s="3" customFormat="1" ht="43.5" x14ac:dyDescent="0.35">
      <c r="A15" s="38" t="s">
        <v>43</v>
      </c>
      <c r="B15" s="38" t="s">
        <v>15</v>
      </c>
      <c r="C15" s="66" t="s">
        <v>119</v>
      </c>
      <c r="D15" s="31" t="s">
        <v>4</v>
      </c>
      <c r="E15" s="22" t="s">
        <v>5</v>
      </c>
      <c r="F15" s="22" t="s">
        <v>4</v>
      </c>
      <c r="G15" s="22" t="s">
        <v>4</v>
      </c>
      <c r="H15" s="22" t="s">
        <v>4</v>
      </c>
      <c r="I15" s="22" t="s">
        <v>4</v>
      </c>
      <c r="J15" s="22" t="s">
        <v>4</v>
      </c>
      <c r="K15" s="22" t="s">
        <v>4</v>
      </c>
      <c r="L15" s="22" t="s">
        <v>4</v>
      </c>
      <c r="M15" s="22" t="s">
        <v>4</v>
      </c>
      <c r="N15" s="22" t="s">
        <v>4</v>
      </c>
      <c r="O15" s="22" t="s">
        <v>4</v>
      </c>
      <c r="P15" s="22" t="s">
        <v>4</v>
      </c>
      <c r="Q15" s="22" t="s">
        <v>4</v>
      </c>
      <c r="R15" s="22" t="s">
        <v>4</v>
      </c>
      <c r="S15" s="22" t="s">
        <v>4</v>
      </c>
      <c r="T15" s="22" t="s">
        <v>4</v>
      </c>
      <c r="U15" s="22" t="s">
        <v>4</v>
      </c>
      <c r="V15" s="23" t="s">
        <v>4</v>
      </c>
      <c r="W15" s="4">
        <f t="shared" si="0"/>
        <v>4</v>
      </c>
      <c r="X15" s="4">
        <f t="shared" si="1"/>
        <v>13</v>
      </c>
      <c r="Y15" s="4"/>
    </row>
    <row r="16" spans="1:25" s="3" customFormat="1" ht="72.5" x14ac:dyDescent="0.35">
      <c r="A16" s="38" t="s">
        <v>43</v>
      </c>
      <c r="B16" s="38" t="s">
        <v>16</v>
      </c>
      <c r="C16" s="66" t="s">
        <v>118</v>
      </c>
      <c r="D16" s="31" t="s">
        <v>4</v>
      </c>
      <c r="E16" s="22" t="s">
        <v>5</v>
      </c>
      <c r="F16" s="22" t="s">
        <v>4</v>
      </c>
      <c r="G16" s="22" t="s">
        <v>4</v>
      </c>
      <c r="H16" s="22" t="s">
        <v>4</v>
      </c>
      <c r="I16" s="22" t="s">
        <v>4</v>
      </c>
      <c r="J16" s="22" t="s">
        <v>4</v>
      </c>
      <c r="K16" s="22" t="s">
        <v>4</v>
      </c>
      <c r="L16" s="22" t="s">
        <v>4</v>
      </c>
      <c r="M16" s="22" t="s">
        <v>4</v>
      </c>
      <c r="N16" s="22" t="s">
        <v>4</v>
      </c>
      <c r="O16" s="22" t="s">
        <v>4</v>
      </c>
      <c r="P16" s="22" t="s">
        <v>4</v>
      </c>
      <c r="Q16" s="22" t="s">
        <v>4</v>
      </c>
      <c r="R16" s="22" t="s">
        <v>4</v>
      </c>
      <c r="S16" s="22" t="s">
        <v>4</v>
      </c>
      <c r="T16" s="22" t="s">
        <v>4</v>
      </c>
      <c r="U16" s="22" t="s">
        <v>4</v>
      </c>
      <c r="V16" s="23" t="s">
        <v>4</v>
      </c>
      <c r="W16" s="4">
        <f t="shared" si="0"/>
        <v>4</v>
      </c>
      <c r="X16" s="4">
        <f t="shared" si="1"/>
        <v>13</v>
      </c>
    </row>
    <row r="17" spans="1:25" s="3" customFormat="1" ht="51.75" customHeight="1" x14ac:dyDescent="0.35">
      <c r="A17" s="38" t="s">
        <v>43</v>
      </c>
      <c r="B17" s="38" t="s">
        <v>17</v>
      </c>
      <c r="C17" s="66" t="s">
        <v>154</v>
      </c>
      <c r="D17" s="31" t="s">
        <v>4</v>
      </c>
      <c r="E17" s="22" t="s">
        <v>5</v>
      </c>
      <c r="F17" s="22" t="s">
        <v>4</v>
      </c>
      <c r="G17" s="22" t="s">
        <v>4</v>
      </c>
      <c r="H17" s="22" t="s">
        <v>4</v>
      </c>
      <c r="I17" s="22" t="s">
        <v>4</v>
      </c>
      <c r="J17" s="22" t="s">
        <v>4</v>
      </c>
      <c r="K17" s="22" t="s">
        <v>4</v>
      </c>
      <c r="L17" s="22" t="s">
        <v>4</v>
      </c>
      <c r="M17" s="22" t="s">
        <v>4</v>
      </c>
      <c r="N17" s="22" t="s">
        <v>4</v>
      </c>
      <c r="O17" s="22" t="s">
        <v>4</v>
      </c>
      <c r="P17" s="22" t="s">
        <v>4</v>
      </c>
      <c r="Q17" s="22" t="s">
        <v>4</v>
      </c>
      <c r="R17" s="22" t="s">
        <v>4</v>
      </c>
      <c r="S17" s="22" t="s">
        <v>4</v>
      </c>
      <c r="T17" s="22" t="s">
        <v>4</v>
      </c>
      <c r="U17" s="22" t="s">
        <v>4</v>
      </c>
      <c r="V17" s="23" t="s">
        <v>4</v>
      </c>
      <c r="W17" s="4">
        <f t="shared" si="0"/>
        <v>4</v>
      </c>
      <c r="X17" s="4">
        <f t="shared" si="1"/>
        <v>13</v>
      </c>
      <c r="Y17" s="4"/>
    </row>
    <row r="18" spans="1:25" s="3" customFormat="1" ht="29" x14ac:dyDescent="0.35">
      <c r="A18" s="38" t="s">
        <v>43</v>
      </c>
      <c r="B18" s="38" t="s">
        <v>18</v>
      </c>
      <c r="C18" s="66" t="s">
        <v>117</v>
      </c>
      <c r="D18" s="31" t="s">
        <v>4</v>
      </c>
      <c r="E18" s="22" t="s">
        <v>5</v>
      </c>
      <c r="F18" s="22" t="s">
        <v>4</v>
      </c>
      <c r="G18" s="22" t="s">
        <v>4</v>
      </c>
      <c r="H18" s="22" t="s">
        <v>4</v>
      </c>
      <c r="I18" s="22" t="s">
        <v>4</v>
      </c>
      <c r="J18" s="22" t="s">
        <v>4</v>
      </c>
      <c r="K18" s="22" t="s">
        <v>4</v>
      </c>
      <c r="L18" s="22" t="s">
        <v>4</v>
      </c>
      <c r="M18" s="22" t="s">
        <v>4</v>
      </c>
      <c r="N18" s="22" t="s">
        <v>4</v>
      </c>
      <c r="O18" s="22" t="s">
        <v>4</v>
      </c>
      <c r="P18" s="22" t="s">
        <v>4</v>
      </c>
      <c r="Q18" s="22" t="s">
        <v>4</v>
      </c>
      <c r="R18" s="22" t="s">
        <v>4</v>
      </c>
      <c r="S18" s="22" t="s">
        <v>4</v>
      </c>
      <c r="T18" s="22" t="s">
        <v>4</v>
      </c>
      <c r="U18" s="22" t="s">
        <v>4</v>
      </c>
      <c r="V18" s="23" t="s">
        <v>4</v>
      </c>
      <c r="W18" s="4">
        <f t="shared" si="0"/>
        <v>4</v>
      </c>
      <c r="X18" s="4">
        <f t="shared" si="1"/>
        <v>13</v>
      </c>
      <c r="Y18" s="4"/>
    </row>
    <row r="19" spans="1:25" s="3" customFormat="1" ht="72.5" x14ac:dyDescent="0.35">
      <c r="A19" s="38" t="s">
        <v>43</v>
      </c>
      <c r="B19" s="38" t="s">
        <v>19</v>
      </c>
      <c r="C19" s="66" t="s">
        <v>116</v>
      </c>
      <c r="D19" s="31" t="s">
        <v>4</v>
      </c>
      <c r="E19" s="22" t="s">
        <v>5</v>
      </c>
      <c r="F19" s="70" t="s">
        <v>5</v>
      </c>
      <c r="G19" s="22" t="s">
        <v>4</v>
      </c>
      <c r="H19" s="22" t="s">
        <v>4</v>
      </c>
      <c r="I19" s="22" t="s">
        <v>4</v>
      </c>
      <c r="J19" s="22" t="s">
        <v>4</v>
      </c>
      <c r="K19" s="22" t="s">
        <v>4</v>
      </c>
      <c r="L19" s="22" t="s">
        <v>4</v>
      </c>
      <c r="M19" s="22" t="s">
        <v>4</v>
      </c>
      <c r="N19" s="22" t="s">
        <v>4</v>
      </c>
      <c r="O19" s="22" t="s">
        <v>4</v>
      </c>
      <c r="P19" s="22" t="s">
        <v>4</v>
      </c>
      <c r="Q19" s="22" t="s">
        <v>4</v>
      </c>
      <c r="R19" s="22" t="s">
        <v>4</v>
      </c>
      <c r="S19" s="22" t="s">
        <v>4</v>
      </c>
      <c r="T19" s="22" t="s">
        <v>4</v>
      </c>
      <c r="U19" s="22" t="s">
        <v>4</v>
      </c>
      <c r="V19" s="23" t="s">
        <v>4</v>
      </c>
      <c r="W19" s="4">
        <f t="shared" si="0"/>
        <v>3</v>
      </c>
      <c r="X19" s="4">
        <f t="shared" si="1"/>
        <v>13</v>
      </c>
      <c r="Y19" s="4" t="s">
        <v>221</v>
      </c>
    </row>
    <row r="20" spans="1:25" s="3" customFormat="1" ht="72.5" x14ac:dyDescent="0.35">
      <c r="A20" s="38" t="s">
        <v>43</v>
      </c>
      <c r="B20" s="38" t="s">
        <v>20</v>
      </c>
      <c r="C20" s="66" t="s">
        <v>115</v>
      </c>
      <c r="D20" s="31" t="s">
        <v>4</v>
      </c>
      <c r="E20" s="22" t="s">
        <v>5</v>
      </c>
      <c r="F20" s="22" t="s">
        <v>4</v>
      </c>
      <c r="G20" s="22" t="s">
        <v>4</v>
      </c>
      <c r="H20" s="22" t="s">
        <v>4</v>
      </c>
      <c r="I20" s="22" t="s">
        <v>4</v>
      </c>
      <c r="J20" s="22" t="s">
        <v>4</v>
      </c>
      <c r="K20" s="22" t="s">
        <v>4</v>
      </c>
      <c r="L20" s="22" t="s">
        <v>4</v>
      </c>
      <c r="M20" s="22" t="s">
        <v>4</v>
      </c>
      <c r="N20" s="22" t="s">
        <v>4</v>
      </c>
      <c r="O20" s="22" t="s">
        <v>4</v>
      </c>
      <c r="P20" s="22" t="s">
        <v>4</v>
      </c>
      <c r="Q20" s="22" t="s">
        <v>4</v>
      </c>
      <c r="R20" s="22" t="s">
        <v>4</v>
      </c>
      <c r="S20" s="22" t="s">
        <v>4</v>
      </c>
      <c r="T20" s="22" t="s">
        <v>4</v>
      </c>
      <c r="U20" s="22" t="s">
        <v>4</v>
      </c>
      <c r="V20" s="23" t="s">
        <v>4</v>
      </c>
      <c r="W20" s="4">
        <f t="shared" si="0"/>
        <v>4</v>
      </c>
      <c r="X20" s="4">
        <f t="shared" si="1"/>
        <v>13</v>
      </c>
      <c r="Y20" s="4"/>
    </row>
    <row r="21" spans="1:25" s="3" customFormat="1" ht="167.25" customHeight="1" x14ac:dyDescent="0.35">
      <c r="A21" s="38" t="s">
        <v>44</v>
      </c>
      <c r="B21" s="38" t="s">
        <v>15</v>
      </c>
      <c r="C21" s="66" t="s">
        <v>45</v>
      </c>
      <c r="D21" s="31" t="s">
        <v>4</v>
      </c>
      <c r="E21" s="22" t="s">
        <v>5</v>
      </c>
      <c r="F21" s="22" t="s">
        <v>4</v>
      </c>
      <c r="G21" s="22" t="s">
        <v>4</v>
      </c>
      <c r="H21" s="22" t="s">
        <v>4</v>
      </c>
      <c r="I21" s="22" t="s">
        <v>4</v>
      </c>
      <c r="J21" s="22" t="s">
        <v>4</v>
      </c>
      <c r="K21" s="22" t="s">
        <v>4</v>
      </c>
      <c r="L21" s="22" t="s">
        <v>4</v>
      </c>
      <c r="M21" s="22" t="s">
        <v>4</v>
      </c>
      <c r="N21" s="22" t="s">
        <v>4</v>
      </c>
      <c r="O21" s="22" t="s">
        <v>4</v>
      </c>
      <c r="P21" s="22" t="s">
        <v>4</v>
      </c>
      <c r="Q21" s="22" t="s">
        <v>4</v>
      </c>
      <c r="R21" s="22" t="s">
        <v>4</v>
      </c>
      <c r="S21" s="22" t="s">
        <v>4</v>
      </c>
      <c r="T21" s="22" t="s">
        <v>4</v>
      </c>
      <c r="U21" s="22" t="s">
        <v>4</v>
      </c>
      <c r="V21" s="23" t="s">
        <v>4</v>
      </c>
      <c r="W21" s="4">
        <f t="shared" si="0"/>
        <v>4</v>
      </c>
      <c r="X21" s="4">
        <f t="shared" si="1"/>
        <v>13</v>
      </c>
      <c r="Y21" s="4"/>
    </row>
    <row r="22" spans="1:25" s="3" customFormat="1" ht="50.25" customHeight="1" x14ac:dyDescent="0.35">
      <c r="A22" s="38" t="s">
        <v>44</v>
      </c>
      <c r="B22" s="38" t="s">
        <v>16</v>
      </c>
      <c r="C22" s="66" t="s">
        <v>47</v>
      </c>
      <c r="D22" s="31" t="s">
        <v>4</v>
      </c>
      <c r="E22" s="22" t="s">
        <v>5</v>
      </c>
      <c r="F22" s="22" t="s">
        <v>4</v>
      </c>
      <c r="G22" s="22" t="s">
        <v>4</v>
      </c>
      <c r="H22" s="22" t="s">
        <v>4</v>
      </c>
      <c r="I22" s="22" t="s">
        <v>4</v>
      </c>
      <c r="J22" s="22" t="s">
        <v>4</v>
      </c>
      <c r="K22" s="22" t="s">
        <v>4</v>
      </c>
      <c r="L22" s="22" t="s">
        <v>4</v>
      </c>
      <c r="M22" s="22" t="s">
        <v>4</v>
      </c>
      <c r="N22" s="22" t="s">
        <v>4</v>
      </c>
      <c r="O22" s="22" t="s">
        <v>4</v>
      </c>
      <c r="P22" s="22" t="s">
        <v>4</v>
      </c>
      <c r="Q22" s="22" t="s">
        <v>4</v>
      </c>
      <c r="R22" s="22" t="s">
        <v>4</v>
      </c>
      <c r="S22" s="22" t="s">
        <v>4</v>
      </c>
      <c r="T22" s="22" t="s">
        <v>4</v>
      </c>
      <c r="U22" s="22" t="s">
        <v>4</v>
      </c>
      <c r="V22" s="23" t="s">
        <v>4</v>
      </c>
      <c r="W22" s="4">
        <f t="shared" si="0"/>
        <v>4</v>
      </c>
      <c r="X22" s="4">
        <f t="shared" si="1"/>
        <v>13</v>
      </c>
      <c r="Y22" s="4"/>
    </row>
    <row r="23" spans="1:25" s="3" customFormat="1" ht="116" x14ac:dyDescent="0.35">
      <c r="A23" s="38" t="s">
        <v>44</v>
      </c>
      <c r="B23" s="38" t="s">
        <v>17</v>
      </c>
      <c r="C23" s="66" t="s">
        <v>46</v>
      </c>
      <c r="D23" s="31" t="s">
        <v>4</v>
      </c>
      <c r="E23" s="22" t="s">
        <v>5</v>
      </c>
      <c r="F23" s="22" t="s">
        <v>4</v>
      </c>
      <c r="G23" s="22" t="s">
        <v>4</v>
      </c>
      <c r="H23" s="22" t="s">
        <v>4</v>
      </c>
      <c r="I23" s="22" t="s">
        <v>4</v>
      </c>
      <c r="J23" s="22" t="s">
        <v>4</v>
      </c>
      <c r="K23" s="22" t="s">
        <v>4</v>
      </c>
      <c r="L23" s="22" t="s">
        <v>4</v>
      </c>
      <c r="M23" s="22" t="s">
        <v>4</v>
      </c>
      <c r="N23" s="22" t="s">
        <v>4</v>
      </c>
      <c r="O23" s="22" t="s">
        <v>4</v>
      </c>
      <c r="P23" s="22" t="s">
        <v>4</v>
      </c>
      <c r="Q23" s="22" t="s">
        <v>4</v>
      </c>
      <c r="R23" s="22" t="s">
        <v>4</v>
      </c>
      <c r="S23" s="22" t="s">
        <v>4</v>
      </c>
      <c r="T23" s="22" t="s">
        <v>4</v>
      </c>
      <c r="U23" s="22" t="s">
        <v>4</v>
      </c>
      <c r="V23" s="23" t="s">
        <v>4</v>
      </c>
      <c r="W23" s="4">
        <f t="shared" si="0"/>
        <v>4</v>
      </c>
      <c r="X23" s="4">
        <f t="shared" si="1"/>
        <v>13</v>
      </c>
      <c r="Y23" s="4"/>
    </row>
    <row r="24" spans="1:25" s="3" customFormat="1" ht="168.75" customHeight="1" x14ac:dyDescent="0.35">
      <c r="A24" s="38" t="s">
        <v>48</v>
      </c>
      <c r="B24" s="38" t="s">
        <v>15</v>
      </c>
      <c r="C24" s="66" t="s">
        <v>157</v>
      </c>
      <c r="D24" s="31" t="s">
        <v>4</v>
      </c>
      <c r="E24" s="22" t="s">
        <v>5</v>
      </c>
      <c r="F24" s="22" t="s">
        <v>4</v>
      </c>
      <c r="G24" s="22" t="s">
        <v>4</v>
      </c>
      <c r="H24" s="22" t="s">
        <v>4</v>
      </c>
      <c r="I24" s="22" t="s">
        <v>4</v>
      </c>
      <c r="J24" s="22" t="s">
        <v>4</v>
      </c>
      <c r="K24" s="22" t="s">
        <v>4</v>
      </c>
      <c r="L24" s="22" t="s">
        <v>4</v>
      </c>
      <c r="M24" s="22" t="s">
        <v>4</v>
      </c>
      <c r="N24" s="22" t="s">
        <v>4</v>
      </c>
      <c r="O24" s="22" t="s">
        <v>4</v>
      </c>
      <c r="P24" s="22" t="s">
        <v>4</v>
      </c>
      <c r="Q24" s="22" t="s">
        <v>4</v>
      </c>
      <c r="R24" s="22" t="s">
        <v>4</v>
      </c>
      <c r="S24" s="22" t="s">
        <v>4</v>
      </c>
      <c r="T24" s="22" t="s">
        <v>4</v>
      </c>
      <c r="U24" s="22" t="s">
        <v>4</v>
      </c>
      <c r="V24" s="23" t="s">
        <v>4</v>
      </c>
      <c r="W24" s="4">
        <f t="shared" si="0"/>
        <v>4</v>
      </c>
      <c r="X24" s="4">
        <f t="shared" si="1"/>
        <v>13</v>
      </c>
      <c r="Y24" s="4"/>
    </row>
    <row r="25" spans="1:25" s="3" customFormat="1" ht="116" x14ac:dyDescent="0.35">
      <c r="A25" s="38" t="s">
        <v>48</v>
      </c>
      <c r="B25" s="38" t="s">
        <v>16</v>
      </c>
      <c r="C25" s="66" t="s">
        <v>158</v>
      </c>
      <c r="D25" s="31" t="s">
        <v>4</v>
      </c>
      <c r="E25" s="22" t="s">
        <v>5</v>
      </c>
      <c r="F25" s="22" t="s">
        <v>4</v>
      </c>
      <c r="G25" s="22" t="s">
        <v>4</v>
      </c>
      <c r="H25" s="22" t="s">
        <v>4</v>
      </c>
      <c r="I25" s="22" t="s">
        <v>4</v>
      </c>
      <c r="J25" s="22" t="s">
        <v>4</v>
      </c>
      <c r="K25" s="22" t="s">
        <v>4</v>
      </c>
      <c r="L25" s="22" t="s">
        <v>4</v>
      </c>
      <c r="M25" s="22" t="s">
        <v>4</v>
      </c>
      <c r="N25" s="22" t="s">
        <v>4</v>
      </c>
      <c r="O25" s="22" t="s">
        <v>4</v>
      </c>
      <c r="P25" s="22" t="s">
        <v>4</v>
      </c>
      <c r="Q25" s="22" t="s">
        <v>4</v>
      </c>
      <c r="R25" s="22" t="s">
        <v>4</v>
      </c>
      <c r="S25" s="22" t="s">
        <v>4</v>
      </c>
      <c r="T25" s="22" t="s">
        <v>4</v>
      </c>
      <c r="U25" s="22" t="s">
        <v>4</v>
      </c>
      <c r="V25" s="23" t="s">
        <v>4</v>
      </c>
      <c r="W25" s="4">
        <f t="shared" si="0"/>
        <v>4</v>
      </c>
      <c r="X25" s="4">
        <f t="shared" si="1"/>
        <v>13</v>
      </c>
      <c r="Y25" s="4"/>
    </row>
    <row r="26" spans="1:25" s="3" customFormat="1" ht="41.25" customHeight="1" x14ac:dyDescent="0.35">
      <c r="A26" s="38" t="s">
        <v>48</v>
      </c>
      <c r="B26" s="38" t="s">
        <v>17</v>
      </c>
      <c r="C26" s="66" t="s">
        <v>124</v>
      </c>
      <c r="D26" s="31" t="s">
        <v>4</v>
      </c>
      <c r="E26" s="22" t="s">
        <v>5</v>
      </c>
      <c r="F26" s="22" t="s">
        <v>4</v>
      </c>
      <c r="G26" s="22" t="s">
        <v>4</v>
      </c>
      <c r="H26" s="22" t="s">
        <v>4</v>
      </c>
      <c r="I26" s="22" t="s">
        <v>4</v>
      </c>
      <c r="J26" s="22" t="s">
        <v>4</v>
      </c>
      <c r="K26" s="22" t="s">
        <v>4</v>
      </c>
      <c r="L26" s="22" t="s">
        <v>4</v>
      </c>
      <c r="M26" s="22" t="s">
        <v>4</v>
      </c>
      <c r="N26" s="22" t="s">
        <v>4</v>
      </c>
      <c r="O26" s="22" t="s">
        <v>4</v>
      </c>
      <c r="P26" s="22" t="s">
        <v>4</v>
      </c>
      <c r="Q26" s="22" t="s">
        <v>4</v>
      </c>
      <c r="R26" s="22" t="s">
        <v>4</v>
      </c>
      <c r="S26" s="22" t="s">
        <v>4</v>
      </c>
      <c r="T26" s="22" t="s">
        <v>4</v>
      </c>
      <c r="U26" s="22" t="s">
        <v>4</v>
      </c>
      <c r="V26" s="23" t="s">
        <v>4</v>
      </c>
      <c r="W26" s="4">
        <f t="shared" si="0"/>
        <v>4</v>
      </c>
      <c r="X26" s="4">
        <f t="shared" si="1"/>
        <v>13</v>
      </c>
      <c r="Y26" s="4"/>
    </row>
    <row r="27" spans="1:25" s="3" customFormat="1" ht="29" x14ac:dyDescent="0.35">
      <c r="A27" s="38" t="s">
        <v>48</v>
      </c>
      <c r="B27" s="38" t="s">
        <v>18</v>
      </c>
      <c r="C27" s="66" t="s">
        <v>125</v>
      </c>
      <c r="D27" s="31" t="s">
        <v>4</v>
      </c>
      <c r="E27" s="22" t="s">
        <v>5</v>
      </c>
      <c r="F27" s="22" t="s">
        <v>4</v>
      </c>
      <c r="G27" s="22" t="s">
        <v>4</v>
      </c>
      <c r="H27" s="22" t="s">
        <v>4</v>
      </c>
      <c r="I27" s="22" t="s">
        <v>4</v>
      </c>
      <c r="J27" s="22" t="s">
        <v>4</v>
      </c>
      <c r="K27" s="22" t="s">
        <v>4</v>
      </c>
      <c r="L27" s="22" t="s">
        <v>4</v>
      </c>
      <c r="M27" s="22" t="s">
        <v>4</v>
      </c>
      <c r="N27" s="22" t="s">
        <v>4</v>
      </c>
      <c r="O27" s="22" t="s">
        <v>4</v>
      </c>
      <c r="P27" s="22" t="s">
        <v>4</v>
      </c>
      <c r="Q27" s="22" t="s">
        <v>4</v>
      </c>
      <c r="R27" s="22" t="s">
        <v>4</v>
      </c>
      <c r="S27" s="22" t="s">
        <v>4</v>
      </c>
      <c r="T27" s="22" t="s">
        <v>4</v>
      </c>
      <c r="U27" s="22" t="s">
        <v>4</v>
      </c>
      <c r="V27" s="23" t="s">
        <v>4</v>
      </c>
      <c r="W27" s="4">
        <f t="shared" si="0"/>
        <v>4</v>
      </c>
      <c r="X27" s="4">
        <f t="shared" si="1"/>
        <v>13</v>
      </c>
      <c r="Y27" s="4"/>
    </row>
    <row r="28" spans="1:25" s="3" customFormat="1" ht="43.5" x14ac:dyDescent="0.35">
      <c r="A28" s="38" t="s">
        <v>48</v>
      </c>
      <c r="B28" s="38" t="s">
        <v>19</v>
      </c>
      <c r="C28" s="66" t="s">
        <v>114</v>
      </c>
      <c r="D28" s="31" t="s">
        <v>4</v>
      </c>
      <c r="E28" s="22" t="s">
        <v>5</v>
      </c>
      <c r="F28" s="22" t="s">
        <v>4</v>
      </c>
      <c r="G28" s="22" t="s">
        <v>4</v>
      </c>
      <c r="H28" s="22" t="s">
        <v>4</v>
      </c>
      <c r="I28" s="22" t="s">
        <v>4</v>
      </c>
      <c r="J28" s="22" t="s">
        <v>4</v>
      </c>
      <c r="K28" s="22" t="s">
        <v>4</v>
      </c>
      <c r="L28" s="22" t="s">
        <v>4</v>
      </c>
      <c r="M28" s="22" t="s">
        <v>4</v>
      </c>
      <c r="N28" s="22" t="s">
        <v>4</v>
      </c>
      <c r="O28" s="22" t="s">
        <v>4</v>
      </c>
      <c r="P28" s="22" t="s">
        <v>4</v>
      </c>
      <c r="Q28" s="22" t="s">
        <v>4</v>
      </c>
      <c r="R28" s="22" t="s">
        <v>4</v>
      </c>
      <c r="S28" s="22" t="s">
        <v>4</v>
      </c>
      <c r="T28" s="22" t="s">
        <v>4</v>
      </c>
      <c r="U28" s="22" t="s">
        <v>4</v>
      </c>
      <c r="V28" s="23" t="s">
        <v>4</v>
      </c>
      <c r="W28" s="4">
        <f t="shared" si="0"/>
        <v>4</v>
      </c>
      <c r="X28" s="4">
        <f t="shared" si="1"/>
        <v>13</v>
      </c>
      <c r="Y28" s="4"/>
    </row>
    <row r="29" spans="1:25" s="3" customFormat="1" ht="58" x14ac:dyDescent="0.35">
      <c r="A29" s="38" t="s">
        <v>48</v>
      </c>
      <c r="B29" s="38" t="s">
        <v>20</v>
      </c>
      <c r="C29" s="66" t="s">
        <v>113</v>
      </c>
      <c r="D29" s="31" t="s">
        <v>4</v>
      </c>
      <c r="E29" s="22" t="s">
        <v>5</v>
      </c>
      <c r="F29" s="22" t="s">
        <v>4</v>
      </c>
      <c r="G29" s="22" t="s">
        <v>4</v>
      </c>
      <c r="H29" s="22" t="s">
        <v>4</v>
      </c>
      <c r="I29" s="22" t="s">
        <v>4</v>
      </c>
      <c r="J29" s="22" t="s">
        <v>4</v>
      </c>
      <c r="K29" s="22" t="s">
        <v>4</v>
      </c>
      <c r="L29" s="22" t="s">
        <v>4</v>
      </c>
      <c r="M29" s="22" t="s">
        <v>4</v>
      </c>
      <c r="N29" s="22" t="s">
        <v>4</v>
      </c>
      <c r="O29" s="22" t="s">
        <v>4</v>
      </c>
      <c r="P29" s="22" t="s">
        <v>4</v>
      </c>
      <c r="Q29" s="22" t="s">
        <v>4</v>
      </c>
      <c r="R29" s="22" t="s">
        <v>4</v>
      </c>
      <c r="S29" s="22" t="s">
        <v>4</v>
      </c>
      <c r="T29" s="22" t="s">
        <v>4</v>
      </c>
      <c r="U29" s="22" t="s">
        <v>4</v>
      </c>
      <c r="V29" s="23" t="s">
        <v>4</v>
      </c>
      <c r="W29" s="4">
        <f t="shared" si="0"/>
        <v>4</v>
      </c>
      <c r="X29" s="4">
        <f t="shared" si="1"/>
        <v>13</v>
      </c>
      <c r="Y29" s="4"/>
    </row>
    <row r="30" spans="1:25" s="3" customFormat="1" ht="58" x14ac:dyDescent="0.35">
      <c r="A30" s="38" t="s">
        <v>48</v>
      </c>
      <c r="B30" s="38" t="s">
        <v>21</v>
      </c>
      <c r="C30" s="66" t="s">
        <v>112</v>
      </c>
      <c r="D30" s="31" t="s">
        <v>4</v>
      </c>
      <c r="E30" s="22" t="s">
        <v>5</v>
      </c>
      <c r="F30" s="22" t="s">
        <v>4</v>
      </c>
      <c r="G30" s="22" t="s">
        <v>4</v>
      </c>
      <c r="H30" s="22" t="s">
        <v>4</v>
      </c>
      <c r="I30" s="22" t="s">
        <v>4</v>
      </c>
      <c r="J30" s="22" t="s">
        <v>4</v>
      </c>
      <c r="K30" s="22" t="s">
        <v>4</v>
      </c>
      <c r="L30" s="22" t="s">
        <v>4</v>
      </c>
      <c r="M30" s="22" t="s">
        <v>5</v>
      </c>
      <c r="N30" s="22" t="s">
        <v>4</v>
      </c>
      <c r="O30" s="22" t="s">
        <v>4</v>
      </c>
      <c r="P30" s="22" t="s">
        <v>5</v>
      </c>
      <c r="Q30" s="22" t="s">
        <v>5</v>
      </c>
      <c r="R30" s="22" t="s">
        <v>4</v>
      </c>
      <c r="S30" s="22" t="s">
        <v>4</v>
      </c>
      <c r="T30" s="22" t="s">
        <v>4</v>
      </c>
      <c r="U30" s="22" t="s">
        <v>4</v>
      </c>
      <c r="V30" s="23" t="s">
        <v>4</v>
      </c>
      <c r="W30" s="4">
        <f t="shared" si="0"/>
        <v>4</v>
      </c>
      <c r="X30" s="4">
        <f t="shared" si="1"/>
        <v>10</v>
      </c>
      <c r="Y30" s="4" t="s">
        <v>243</v>
      </c>
    </row>
    <row r="31" spans="1:25" s="3" customFormat="1" ht="203" x14ac:dyDescent="0.35">
      <c r="A31" s="38" t="s">
        <v>49</v>
      </c>
      <c r="B31" s="38" t="s">
        <v>15</v>
      </c>
      <c r="C31" s="66" t="s">
        <v>50</v>
      </c>
      <c r="D31" s="31" t="s">
        <v>4</v>
      </c>
      <c r="E31" s="22" t="s">
        <v>5</v>
      </c>
      <c r="F31" s="22" t="s">
        <v>4</v>
      </c>
      <c r="G31" s="22" t="s">
        <v>4</v>
      </c>
      <c r="H31" s="22" t="s">
        <v>4</v>
      </c>
      <c r="I31" s="22" t="s">
        <v>4</v>
      </c>
      <c r="J31" s="22" t="s">
        <v>4</v>
      </c>
      <c r="K31" s="22" t="s">
        <v>4</v>
      </c>
      <c r="L31" s="22" t="s">
        <v>4</v>
      </c>
      <c r="M31" s="22" t="s">
        <v>4</v>
      </c>
      <c r="N31" s="22" t="s">
        <v>4</v>
      </c>
      <c r="O31" s="22" t="s">
        <v>4</v>
      </c>
      <c r="P31" s="22" t="s">
        <v>4</v>
      </c>
      <c r="Q31" s="22" t="s">
        <v>4</v>
      </c>
      <c r="R31" s="22" t="s">
        <v>4</v>
      </c>
      <c r="S31" s="22" t="s">
        <v>4</v>
      </c>
      <c r="T31" s="22" t="s">
        <v>4</v>
      </c>
      <c r="U31" s="22" t="s">
        <v>4</v>
      </c>
      <c r="V31" s="23" t="s">
        <v>4</v>
      </c>
      <c r="W31" s="4">
        <f t="shared" si="0"/>
        <v>4</v>
      </c>
      <c r="X31" s="4">
        <f t="shared" si="1"/>
        <v>13</v>
      </c>
      <c r="Y31" s="4"/>
    </row>
    <row r="32" spans="1:25" s="3" customFormat="1" ht="29" x14ac:dyDescent="0.35">
      <c r="A32" s="38" t="s">
        <v>49</v>
      </c>
      <c r="B32" s="38" t="s">
        <v>16</v>
      </c>
      <c r="C32" s="66" t="s">
        <v>109</v>
      </c>
      <c r="D32" s="31" t="s">
        <v>4</v>
      </c>
      <c r="E32" s="22" t="s">
        <v>5</v>
      </c>
      <c r="F32" s="22" t="s">
        <v>4</v>
      </c>
      <c r="G32" s="70" t="s">
        <v>5</v>
      </c>
      <c r="H32" s="22" t="s">
        <v>4</v>
      </c>
      <c r="I32" s="22" t="s">
        <v>4</v>
      </c>
      <c r="J32" s="22" t="s">
        <v>4</v>
      </c>
      <c r="K32" s="22" t="s">
        <v>4</v>
      </c>
      <c r="L32" s="22" t="s">
        <v>4</v>
      </c>
      <c r="M32" s="22" t="s">
        <v>4</v>
      </c>
      <c r="N32" s="22" t="s">
        <v>4</v>
      </c>
      <c r="O32" s="22" t="s">
        <v>4</v>
      </c>
      <c r="P32" s="22" t="s">
        <v>4</v>
      </c>
      <c r="Q32" s="22" t="s">
        <v>4</v>
      </c>
      <c r="R32" s="22" t="s">
        <v>4</v>
      </c>
      <c r="S32" s="22" t="s">
        <v>4</v>
      </c>
      <c r="T32" s="22" t="s">
        <v>4</v>
      </c>
      <c r="U32" s="22" t="s">
        <v>4</v>
      </c>
      <c r="V32" s="23" t="s">
        <v>4</v>
      </c>
      <c r="W32" s="4">
        <f t="shared" si="0"/>
        <v>3</v>
      </c>
      <c r="X32" s="4">
        <f t="shared" si="1"/>
        <v>13</v>
      </c>
      <c r="Y32" s="4" t="s">
        <v>222</v>
      </c>
    </row>
    <row r="33" spans="1:25" s="3" customFormat="1" ht="29" x14ac:dyDescent="0.35">
      <c r="A33" s="38" t="s">
        <v>49</v>
      </c>
      <c r="B33" s="38" t="s">
        <v>17</v>
      </c>
      <c r="C33" s="66" t="s">
        <v>110</v>
      </c>
      <c r="D33" s="31" t="s">
        <v>4</v>
      </c>
      <c r="E33" s="22" t="s">
        <v>5</v>
      </c>
      <c r="F33" s="22" t="s">
        <v>4</v>
      </c>
      <c r="G33" s="22" t="s">
        <v>4</v>
      </c>
      <c r="H33" s="22" t="s">
        <v>4</v>
      </c>
      <c r="I33" s="22" t="s">
        <v>4</v>
      </c>
      <c r="J33" s="22" t="s">
        <v>4</v>
      </c>
      <c r="K33" s="22" t="s">
        <v>4</v>
      </c>
      <c r="L33" s="22" t="s">
        <v>4</v>
      </c>
      <c r="M33" s="22" t="s">
        <v>4</v>
      </c>
      <c r="N33" s="22" t="s">
        <v>4</v>
      </c>
      <c r="O33" s="22" t="s">
        <v>4</v>
      </c>
      <c r="P33" s="22" t="s">
        <v>4</v>
      </c>
      <c r="Q33" s="22" t="s">
        <v>4</v>
      </c>
      <c r="R33" s="22" t="s">
        <v>4</v>
      </c>
      <c r="S33" s="22" t="s">
        <v>4</v>
      </c>
      <c r="T33" s="22" t="s">
        <v>4</v>
      </c>
      <c r="U33" s="22" t="s">
        <v>4</v>
      </c>
      <c r="V33" s="23" t="s">
        <v>4</v>
      </c>
      <c r="W33" s="4">
        <f t="shared" si="0"/>
        <v>4</v>
      </c>
      <c r="X33" s="4">
        <f t="shared" si="1"/>
        <v>13</v>
      </c>
      <c r="Y33" s="4"/>
    </row>
    <row r="34" spans="1:25" s="3" customFormat="1" ht="43.5" x14ac:dyDescent="0.35">
      <c r="A34" s="38" t="s">
        <v>49</v>
      </c>
      <c r="B34" s="38" t="s">
        <v>18</v>
      </c>
      <c r="C34" s="66" t="s">
        <v>111</v>
      </c>
      <c r="D34" s="31" t="s">
        <v>4</v>
      </c>
      <c r="E34" s="22" t="s">
        <v>5</v>
      </c>
      <c r="F34" s="22" t="s">
        <v>4</v>
      </c>
      <c r="G34" s="22" t="s">
        <v>4</v>
      </c>
      <c r="H34" s="22" t="s">
        <v>4</v>
      </c>
      <c r="I34" s="70" t="s">
        <v>5</v>
      </c>
      <c r="J34" s="22" t="s">
        <v>4</v>
      </c>
      <c r="K34" s="22" t="s">
        <v>4</v>
      </c>
      <c r="L34" s="22" t="s">
        <v>4</v>
      </c>
      <c r="M34" s="22" t="s">
        <v>4</v>
      </c>
      <c r="N34" s="22" t="s">
        <v>4</v>
      </c>
      <c r="O34" s="22" t="s">
        <v>4</v>
      </c>
      <c r="P34" s="22" t="s">
        <v>4</v>
      </c>
      <c r="Q34" s="70" t="s">
        <v>5</v>
      </c>
      <c r="R34" s="22" t="s">
        <v>4</v>
      </c>
      <c r="S34" s="22" t="s">
        <v>4</v>
      </c>
      <c r="T34" s="22" t="s">
        <v>4</v>
      </c>
      <c r="U34" s="22" t="s">
        <v>4</v>
      </c>
      <c r="V34" s="23" t="s">
        <v>4</v>
      </c>
      <c r="W34" s="4">
        <f t="shared" si="0"/>
        <v>3</v>
      </c>
      <c r="X34" s="4">
        <f t="shared" si="1"/>
        <v>12</v>
      </c>
      <c r="Y34" s="4" t="s">
        <v>223</v>
      </c>
    </row>
    <row r="35" spans="1:25" s="3" customFormat="1" ht="116" x14ac:dyDescent="0.35">
      <c r="A35" s="38" t="s">
        <v>51</v>
      </c>
      <c r="B35" s="38" t="s">
        <v>15</v>
      </c>
      <c r="C35" s="66" t="s">
        <v>71</v>
      </c>
      <c r="D35" s="31" t="s">
        <v>4</v>
      </c>
      <c r="E35" s="22" t="s">
        <v>5</v>
      </c>
      <c r="F35" s="22" t="s">
        <v>4</v>
      </c>
      <c r="G35" s="22" t="s">
        <v>4</v>
      </c>
      <c r="H35" s="22" t="s">
        <v>4</v>
      </c>
      <c r="I35" s="22" t="s">
        <v>4</v>
      </c>
      <c r="J35" s="22" t="s">
        <v>4</v>
      </c>
      <c r="K35" s="22" t="s">
        <v>4</v>
      </c>
      <c r="L35" s="22" t="s">
        <v>4</v>
      </c>
      <c r="M35" s="22" t="s">
        <v>4</v>
      </c>
      <c r="N35" s="22" t="s">
        <v>4</v>
      </c>
      <c r="O35" s="22" t="s">
        <v>4</v>
      </c>
      <c r="P35" s="22" t="s">
        <v>4</v>
      </c>
      <c r="Q35" s="22" t="s">
        <v>4</v>
      </c>
      <c r="R35" s="22" t="s">
        <v>4</v>
      </c>
      <c r="S35" s="22" t="s">
        <v>4</v>
      </c>
      <c r="T35" s="22" t="s">
        <v>4</v>
      </c>
      <c r="U35" s="22" t="s">
        <v>4</v>
      </c>
      <c r="V35" s="23" t="s">
        <v>4</v>
      </c>
      <c r="W35" s="4">
        <f t="shared" si="0"/>
        <v>4</v>
      </c>
      <c r="X35" s="4">
        <f t="shared" si="1"/>
        <v>13</v>
      </c>
      <c r="Y35" s="4"/>
    </row>
    <row r="36" spans="1:25" s="3" customFormat="1" ht="101.5" x14ac:dyDescent="0.35">
      <c r="A36" s="38" t="s">
        <v>51</v>
      </c>
      <c r="B36" s="38" t="s">
        <v>16</v>
      </c>
      <c r="C36" s="66" t="s">
        <v>70</v>
      </c>
      <c r="D36" s="31" t="s">
        <v>4</v>
      </c>
      <c r="E36" s="22" t="s">
        <v>5</v>
      </c>
      <c r="F36" s="22" t="s">
        <v>4</v>
      </c>
      <c r="G36" s="22" t="s">
        <v>4</v>
      </c>
      <c r="H36" s="22" t="s">
        <v>4</v>
      </c>
      <c r="I36" s="22" t="s">
        <v>4</v>
      </c>
      <c r="J36" s="22" t="s">
        <v>4</v>
      </c>
      <c r="K36" s="22" t="s">
        <v>4</v>
      </c>
      <c r="L36" s="22" t="s">
        <v>4</v>
      </c>
      <c r="M36" s="22" t="s">
        <v>4</v>
      </c>
      <c r="N36" s="22" t="s">
        <v>4</v>
      </c>
      <c r="O36" s="22" t="s">
        <v>4</v>
      </c>
      <c r="P36" s="22" t="s">
        <v>4</v>
      </c>
      <c r="Q36" s="22" t="s">
        <v>4</v>
      </c>
      <c r="R36" s="22" t="s">
        <v>4</v>
      </c>
      <c r="S36" s="22" t="s">
        <v>4</v>
      </c>
      <c r="T36" s="22" t="s">
        <v>4</v>
      </c>
      <c r="U36" s="22" t="s">
        <v>4</v>
      </c>
      <c r="V36" s="23" t="s">
        <v>4</v>
      </c>
      <c r="W36" s="4">
        <f t="shared" si="0"/>
        <v>4</v>
      </c>
      <c r="X36" s="4">
        <f t="shared" si="1"/>
        <v>13</v>
      </c>
      <c r="Y36" s="4"/>
    </row>
    <row r="37" spans="1:25" s="3" customFormat="1" ht="43.5" x14ac:dyDescent="0.35">
      <c r="A37" s="38" t="s">
        <v>51</v>
      </c>
      <c r="B37" s="38" t="s">
        <v>17</v>
      </c>
      <c r="C37" s="66" t="s">
        <v>72</v>
      </c>
      <c r="D37" s="31" t="s">
        <v>4</v>
      </c>
      <c r="E37" s="22" t="s">
        <v>5</v>
      </c>
      <c r="F37" s="22" t="s">
        <v>4</v>
      </c>
      <c r="G37" s="22" t="s">
        <v>4</v>
      </c>
      <c r="H37" s="22" t="s">
        <v>4</v>
      </c>
      <c r="I37" s="22" t="s">
        <v>4</v>
      </c>
      <c r="J37" s="22" t="s">
        <v>4</v>
      </c>
      <c r="K37" s="22" t="s">
        <v>4</v>
      </c>
      <c r="L37" s="22" t="s">
        <v>4</v>
      </c>
      <c r="M37" s="22" t="s">
        <v>4</v>
      </c>
      <c r="N37" s="22" t="s">
        <v>4</v>
      </c>
      <c r="O37" s="22" t="s">
        <v>4</v>
      </c>
      <c r="P37" s="22" t="s">
        <v>4</v>
      </c>
      <c r="Q37" s="22" t="s">
        <v>4</v>
      </c>
      <c r="R37" s="22" t="s">
        <v>4</v>
      </c>
      <c r="S37" s="22" t="s">
        <v>4</v>
      </c>
      <c r="T37" s="22" t="s">
        <v>4</v>
      </c>
      <c r="U37" s="22" t="s">
        <v>4</v>
      </c>
      <c r="V37" s="23" t="s">
        <v>4</v>
      </c>
      <c r="W37" s="4">
        <f t="shared" si="0"/>
        <v>4</v>
      </c>
      <c r="X37" s="4">
        <f t="shared" si="1"/>
        <v>13</v>
      </c>
      <c r="Y37" s="4"/>
    </row>
    <row r="38" spans="1:25" s="3" customFormat="1" ht="29" x14ac:dyDescent="0.35">
      <c r="A38" s="38" t="s">
        <v>52</v>
      </c>
      <c r="B38" s="38" t="s">
        <v>15</v>
      </c>
      <c r="C38" s="66" t="s">
        <v>73</v>
      </c>
      <c r="D38" s="31" t="s">
        <v>4</v>
      </c>
      <c r="E38" s="22" t="s">
        <v>5</v>
      </c>
      <c r="F38" s="22" t="s">
        <v>4</v>
      </c>
      <c r="G38" s="22" t="s">
        <v>4</v>
      </c>
      <c r="H38" s="22" t="s">
        <v>4</v>
      </c>
      <c r="I38" s="22" t="s">
        <v>4</v>
      </c>
      <c r="J38" s="22" t="s">
        <v>4</v>
      </c>
      <c r="K38" s="22" t="s">
        <v>4</v>
      </c>
      <c r="L38" s="22" t="s">
        <v>4</v>
      </c>
      <c r="M38" s="22" t="s">
        <v>4</v>
      </c>
      <c r="N38" s="22" t="s">
        <v>4</v>
      </c>
      <c r="O38" s="22" t="s">
        <v>4</v>
      </c>
      <c r="P38" s="22" t="s">
        <v>4</v>
      </c>
      <c r="Q38" s="22" t="s">
        <v>4</v>
      </c>
      <c r="R38" s="22" t="s">
        <v>4</v>
      </c>
      <c r="S38" s="22" t="s">
        <v>4</v>
      </c>
      <c r="T38" s="22" t="s">
        <v>4</v>
      </c>
      <c r="U38" s="22" t="s">
        <v>4</v>
      </c>
      <c r="V38" s="23" t="s">
        <v>4</v>
      </c>
      <c r="W38" s="4">
        <f t="shared" si="0"/>
        <v>4</v>
      </c>
      <c r="X38" s="4">
        <f t="shared" si="1"/>
        <v>13</v>
      </c>
      <c r="Y38" s="4"/>
    </row>
    <row r="39" spans="1:25" s="3" customFormat="1" ht="47.25" customHeight="1" x14ac:dyDescent="0.35">
      <c r="A39" s="38" t="s">
        <v>52</v>
      </c>
      <c r="B39" s="38" t="s">
        <v>16</v>
      </c>
      <c r="C39" s="66" t="s">
        <v>74</v>
      </c>
      <c r="D39" s="31" t="s">
        <v>4</v>
      </c>
      <c r="E39" s="22" t="s">
        <v>5</v>
      </c>
      <c r="F39" s="22" t="s">
        <v>4</v>
      </c>
      <c r="G39" s="22" t="s">
        <v>4</v>
      </c>
      <c r="H39" s="22" t="s">
        <v>4</v>
      </c>
      <c r="I39" s="22" t="s">
        <v>4</v>
      </c>
      <c r="J39" s="70" t="s">
        <v>5</v>
      </c>
      <c r="K39" s="22" t="s">
        <v>4</v>
      </c>
      <c r="L39" s="22" t="s">
        <v>4</v>
      </c>
      <c r="M39" s="22" t="s">
        <v>4</v>
      </c>
      <c r="N39" s="22" t="s">
        <v>4</v>
      </c>
      <c r="O39" s="22" t="s">
        <v>4</v>
      </c>
      <c r="P39" s="22" t="s">
        <v>4</v>
      </c>
      <c r="Q39" s="22" t="s">
        <v>4</v>
      </c>
      <c r="R39" s="22" t="s">
        <v>4</v>
      </c>
      <c r="S39" s="22" t="s">
        <v>4</v>
      </c>
      <c r="T39" s="22" t="s">
        <v>4</v>
      </c>
      <c r="U39" s="22" t="s">
        <v>4</v>
      </c>
      <c r="V39" s="23" t="s">
        <v>4</v>
      </c>
      <c r="W39" s="4">
        <f t="shared" si="0"/>
        <v>4</v>
      </c>
      <c r="X39" s="4">
        <f t="shared" si="1"/>
        <v>12</v>
      </c>
      <c r="Y39" s="4" t="s">
        <v>224</v>
      </c>
    </row>
    <row r="40" spans="1:25" s="3" customFormat="1" ht="58" x14ac:dyDescent="0.35">
      <c r="A40" s="38" t="s">
        <v>52</v>
      </c>
      <c r="B40" s="38" t="s">
        <v>17</v>
      </c>
      <c r="C40" s="66" t="s">
        <v>75</v>
      </c>
      <c r="D40" s="31" t="s">
        <v>4</v>
      </c>
      <c r="E40" s="22" t="s">
        <v>5</v>
      </c>
      <c r="F40" s="22" t="s">
        <v>4</v>
      </c>
      <c r="G40" s="22" t="s">
        <v>4</v>
      </c>
      <c r="H40" s="22" t="s">
        <v>4</v>
      </c>
      <c r="I40" s="22" t="s">
        <v>4</v>
      </c>
      <c r="J40" s="22" t="s">
        <v>4</v>
      </c>
      <c r="K40" s="22" t="s">
        <v>4</v>
      </c>
      <c r="L40" s="22" t="s">
        <v>4</v>
      </c>
      <c r="M40" s="22" t="s">
        <v>4</v>
      </c>
      <c r="N40" s="22" t="s">
        <v>4</v>
      </c>
      <c r="O40" s="22" t="s">
        <v>4</v>
      </c>
      <c r="P40" s="22" t="s">
        <v>4</v>
      </c>
      <c r="Q40" s="22" t="s">
        <v>4</v>
      </c>
      <c r="R40" s="22" t="s">
        <v>4</v>
      </c>
      <c r="S40" s="22" t="s">
        <v>4</v>
      </c>
      <c r="T40" s="22" t="s">
        <v>4</v>
      </c>
      <c r="U40" s="22" t="s">
        <v>4</v>
      </c>
      <c r="V40" s="23" t="s">
        <v>4</v>
      </c>
      <c r="W40" s="4">
        <f t="shared" si="0"/>
        <v>4</v>
      </c>
      <c r="X40" s="4">
        <f t="shared" si="1"/>
        <v>13</v>
      </c>
      <c r="Y40" s="4"/>
    </row>
    <row r="41" spans="1:25" s="3" customFormat="1" ht="63" customHeight="1" x14ac:dyDescent="0.35">
      <c r="A41" s="38" t="s">
        <v>52</v>
      </c>
      <c r="B41" s="38" t="s">
        <v>18</v>
      </c>
      <c r="C41" s="66" t="s">
        <v>76</v>
      </c>
      <c r="D41" s="31" t="s">
        <v>4</v>
      </c>
      <c r="E41" s="22" t="s">
        <v>5</v>
      </c>
      <c r="F41" s="22" t="s">
        <v>4</v>
      </c>
      <c r="G41" s="22" t="s">
        <v>4</v>
      </c>
      <c r="H41" s="22" t="s">
        <v>4</v>
      </c>
      <c r="I41" s="70" t="s">
        <v>5</v>
      </c>
      <c r="J41" s="22" t="s">
        <v>4</v>
      </c>
      <c r="K41" s="22" t="s">
        <v>4</v>
      </c>
      <c r="L41" s="22" t="s">
        <v>4</v>
      </c>
      <c r="M41" s="22" t="s">
        <v>4</v>
      </c>
      <c r="N41" s="22" t="s">
        <v>4</v>
      </c>
      <c r="O41" s="22" t="s">
        <v>4</v>
      </c>
      <c r="P41" s="22" t="s">
        <v>4</v>
      </c>
      <c r="Q41" s="22" t="s">
        <v>4</v>
      </c>
      <c r="R41" s="22" t="s">
        <v>4</v>
      </c>
      <c r="S41" s="22" t="s">
        <v>4</v>
      </c>
      <c r="T41" s="22" t="s">
        <v>4</v>
      </c>
      <c r="U41" s="22" t="s">
        <v>4</v>
      </c>
      <c r="V41" s="23" t="s">
        <v>4</v>
      </c>
      <c r="W41" s="4">
        <f t="shared" si="0"/>
        <v>3</v>
      </c>
      <c r="X41" s="4">
        <f t="shared" si="1"/>
        <v>13</v>
      </c>
      <c r="Y41" s="4" t="s">
        <v>225</v>
      </c>
    </row>
    <row r="42" spans="1:25" s="3" customFormat="1" ht="58" x14ac:dyDescent="0.35">
      <c r="A42" s="38" t="s">
        <v>52</v>
      </c>
      <c r="B42" s="38" t="s">
        <v>19</v>
      </c>
      <c r="C42" s="66" t="s">
        <v>77</v>
      </c>
      <c r="D42" s="31" t="s">
        <v>4</v>
      </c>
      <c r="E42" s="22" t="s">
        <v>5</v>
      </c>
      <c r="F42" s="22" t="s">
        <v>4</v>
      </c>
      <c r="G42" s="22" t="s">
        <v>4</v>
      </c>
      <c r="H42" s="22" t="s">
        <v>4</v>
      </c>
      <c r="I42" s="22" t="s">
        <v>4</v>
      </c>
      <c r="J42" s="22" t="s">
        <v>4</v>
      </c>
      <c r="K42" s="22" t="s">
        <v>4</v>
      </c>
      <c r="L42" s="22" t="s">
        <v>4</v>
      </c>
      <c r="M42" s="22" t="s">
        <v>4</v>
      </c>
      <c r="N42" s="22" t="s">
        <v>4</v>
      </c>
      <c r="O42" s="22" t="s">
        <v>4</v>
      </c>
      <c r="P42" s="22" t="s">
        <v>4</v>
      </c>
      <c r="Q42" s="22" t="s">
        <v>4</v>
      </c>
      <c r="R42" s="22" t="s">
        <v>4</v>
      </c>
      <c r="S42" s="22" t="s">
        <v>4</v>
      </c>
      <c r="T42" s="22" t="s">
        <v>4</v>
      </c>
      <c r="U42" s="22" t="s">
        <v>4</v>
      </c>
      <c r="V42" s="23" t="s">
        <v>4</v>
      </c>
      <c r="W42" s="4">
        <f t="shared" si="0"/>
        <v>4</v>
      </c>
      <c r="X42" s="4">
        <f t="shared" si="1"/>
        <v>13</v>
      </c>
      <c r="Y42" s="4"/>
    </row>
    <row r="43" spans="1:25" s="3" customFormat="1" ht="43.5" x14ac:dyDescent="0.35">
      <c r="A43" s="38" t="s">
        <v>52</v>
      </c>
      <c r="B43" s="38" t="s">
        <v>20</v>
      </c>
      <c r="C43" s="66" t="s">
        <v>78</v>
      </c>
      <c r="D43" s="31" t="s">
        <v>4</v>
      </c>
      <c r="E43" s="22" t="s">
        <v>5</v>
      </c>
      <c r="F43" s="22" t="s">
        <v>4</v>
      </c>
      <c r="G43" s="22" t="s">
        <v>4</v>
      </c>
      <c r="H43" s="22" t="s">
        <v>4</v>
      </c>
      <c r="I43" s="22" t="s">
        <v>4</v>
      </c>
      <c r="J43" s="22" t="s">
        <v>4</v>
      </c>
      <c r="K43" s="22" t="s">
        <v>4</v>
      </c>
      <c r="L43" s="22" t="s">
        <v>4</v>
      </c>
      <c r="M43" s="22" t="s">
        <v>4</v>
      </c>
      <c r="N43" s="22" t="s">
        <v>4</v>
      </c>
      <c r="O43" s="22" t="s">
        <v>4</v>
      </c>
      <c r="P43" s="22" t="s">
        <v>4</v>
      </c>
      <c r="Q43" s="22" t="s">
        <v>4</v>
      </c>
      <c r="R43" s="22" t="s">
        <v>4</v>
      </c>
      <c r="S43" s="22" t="s">
        <v>4</v>
      </c>
      <c r="T43" s="22" t="s">
        <v>4</v>
      </c>
      <c r="U43" s="22" t="s">
        <v>4</v>
      </c>
      <c r="V43" s="23" t="s">
        <v>4</v>
      </c>
      <c r="W43" s="4">
        <f t="shared" si="0"/>
        <v>4</v>
      </c>
      <c r="X43" s="4">
        <f t="shared" si="1"/>
        <v>13</v>
      </c>
      <c r="Y43" s="4"/>
    </row>
    <row r="44" spans="1:25" s="3" customFormat="1" ht="72.5" x14ac:dyDescent="0.35">
      <c r="A44" s="38" t="s">
        <v>52</v>
      </c>
      <c r="B44" s="38" t="s">
        <v>21</v>
      </c>
      <c r="C44" s="66" t="s">
        <v>79</v>
      </c>
      <c r="D44" s="31" t="s">
        <v>4</v>
      </c>
      <c r="E44" s="22" t="s">
        <v>5</v>
      </c>
      <c r="F44" s="22" t="s">
        <v>4</v>
      </c>
      <c r="G44" s="22" t="s">
        <v>4</v>
      </c>
      <c r="H44" s="22" t="s">
        <v>4</v>
      </c>
      <c r="I44" s="22" t="s">
        <v>4</v>
      </c>
      <c r="J44" s="22" t="s">
        <v>4</v>
      </c>
      <c r="K44" s="22" t="s">
        <v>4</v>
      </c>
      <c r="L44" s="22" t="s">
        <v>4</v>
      </c>
      <c r="M44" s="22" t="s">
        <v>5</v>
      </c>
      <c r="N44" s="22" t="s">
        <v>4</v>
      </c>
      <c r="O44" s="22" t="s">
        <v>4</v>
      </c>
      <c r="P44" s="22" t="s">
        <v>5</v>
      </c>
      <c r="Q44" s="22" t="s">
        <v>5</v>
      </c>
      <c r="R44" s="22" t="s">
        <v>4</v>
      </c>
      <c r="S44" s="22" t="s">
        <v>4</v>
      </c>
      <c r="T44" s="22" t="s">
        <v>4</v>
      </c>
      <c r="U44" s="22" t="s">
        <v>4</v>
      </c>
      <c r="V44" s="23" t="s">
        <v>4</v>
      </c>
      <c r="W44" s="4">
        <f t="shared" si="0"/>
        <v>4</v>
      </c>
      <c r="X44" s="4">
        <f t="shared" si="1"/>
        <v>10</v>
      </c>
      <c r="Y44" s="4" t="s">
        <v>243</v>
      </c>
    </row>
    <row r="45" spans="1:25" s="3" customFormat="1" ht="43.5" x14ac:dyDescent="0.35">
      <c r="A45" s="38" t="s">
        <v>52</v>
      </c>
      <c r="B45" s="38" t="s">
        <v>22</v>
      </c>
      <c r="C45" s="66" t="s">
        <v>80</v>
      </c>
      <c r="D45" s="31" t="s">
        <v>4</v>
      </c>
      <c r="E45" s="22" t="s">
        <v>5</v>
      </c>
      <c r="F45" s="22" t="s">
        <v>4</v>
      </c>
      <c r="G45" s="22" t="s">
        <v>4</v>
      </c>
      <c r="H45" s="22" t="s">
        <v>4</v>
      </c>
      <c r="I45" s="22" t="s">
        <v>4</v>
      </c>
      <c r="J45" s="22" t="s">
        <v>4</v>
      </c>
      <c r="K45" s="22" t="s">
        <v>4</v>
      </c>
      <c r="L45" s="22" t="s">
        <v>4</v>
      </c>
      <c r="M45" s="22" t="s">
        <v>4</v>
      </c>
      <c r="N45" s="22" t="s">
        <v>4</v>
      </c>
      <c r="O45" s="22" t="s">
        <v>4</v>
      </c>
      <c r="P45" s="22" t="s">
        <v>4</v>
      </c>
      <c r="Q45" s="22" t="s">
        <v>4</v>
      </c>
      <c r="R45" s="22" t="s">
        <v>4</v>
      </c>
      <c r="S45" s="22" t="s">
        <v>4</v>
      </c>
      <c r="T45" s="22" t="s">
        <v>4</v>
      </c>
      <c r="U45" s="22" t="s">
        <v>4</v>
      </c>
      <c r="V45" s="23" t="s">
        <v>4</v>
      </c>
      <c r="W45" s="4">
        <f t="shared" si="0"/>
        <v>4</v>
      </c>
      <c r="X45" s="4">
        <f t="shared" si="1"/>
        <v>13</v>
      </c>
      <c r="Y45" s="4"/>
    </row>
    <row r="46" spans="1:25" ht="58" x14ac:dyDescent="0.35">
      <c r="A46" s="38" t="s">
        <v>52</v>
      </c>
      <c r="B46" s="38" t="s">
        <v>23</v>
      </c>
      <c r="C46" s="66" t="s">
        <v>81</v>
      </c>
      <c r="D46" s="31" t="s">
        <v>4</v>
      </c>
      <c r="E46" s="22" t="s">
        <v>5</v>
      </c>
      <c r="F46" s="22" t="s">
        <v>4</v>
      </c>
      <c r="G46" s="22" t="s">
        <v>4</v>
      </c>
      <c r="H46" s="22" t="s">
        <v>4</v>
      </c>
      <c r="I46" s="22" t="s">
        <v>4</v>
      </c>
      <c r="J46" s="22" t="s">
        <v>4</v>
      </c>
      <c r="K46" s="22" t="s">
        <v>4</v>
      </c>
      <c r="L46" s="22" t="s">
        <v>4</v>
      </c>
      <c r="M46" s="22" t="s">
        <v>4</v>
      </c>
      <c r="N46" s="22" t="s">
        <v>4</v>
      </c>
      <c r="O46" s="22" t="s">
        <v>4</v>
      </c>
      <c r="P46" s="22" t="s">
        <v>4</v>
      </c>
      <c r="Q46" s="22" t="s">
        <v>4</v>
      </c>
      <c r="R46" s="22" t="s">
        <v>4</v>
      </c>
      <c r="S46" s="22" t="s">
        <v>4</v>
      </c>
      <c r="T46" s="22" t="s">
        <v>4</v>
      </c>
      <c r="U46" s="22" t="s">
        <v>4</v>
      </c>
      <c r="V46" s="23" t="s">
        <v>4</v>
      </c>
      <c r="W46" s="4">
        <f t="shared" si="0"/>
        <v>4</v>
      </c>
      <c r="X46" s="4">
        <f t="shared" si="1"/>
        <v>13</v>
      </c>
      <c r="Y46" s="4"/>
    </row>
    <row r="47" spans="1:25" ht="188.5" x14ac:dyDescent="0.35">
      <c r="A47" s="38" t="s">
        <v>52</v>
      </c>
      <c r="B47" s="38" t="s">
        <v>24</v>
      </c>
      <c r="C47" s="66" t="s">
        <v>108</v>
      </c>
      <c r="D47" s="31" t="s">
        <v>4</v>
      </c>
      <c r="E47" s="22" t="s">
        <v>5</v>
      </c>
      <c r="F47" s="22" t="s">
        <v>4</v>
      </c>
      <c r="G47" s="22" t="s">
        <v>4</v>
      </c>
      <c r="H47" s="22" t="s">
        <v>4</v>
      </c>
      <c r="I47" s="22" t="s">
        <v>4</v>
      </c>
      <c r="J47" s="22" t="s">
        <v>4</v>
      </c>
      <c r="K47" s="22" t="s">
        <v>4</v>
      </c>
      <c r="L47" s="22" t="s">
        <v>4</v>
      </c>
      <c r="M47" s="22" t="s">
        <v>4</v>
      </c>
      <c r="N47" s="22" t="s">
        <v>4</v>
      </c>
      <c r="O47" s="22" t="s">
        <v>4</v>
      </c>
      <c r="P47" s="22" t="s">
        <v>4</v>
      </c>
      <c r="Q47" s="22" t="s">
        <v>4</v>
      </c>
      <c r="R47" s="22" t="s">
        <v>4</v>
      </c>
      <c r="S47" s="22" t="s">
        <v>4</v>
      </c>
      <c r="T47" s="22" t="s">
        <v>4</v>
      </c>
      <c r="U47" s="22" t="s">
        <v>4</v>
      </c>
      <c r="V47" s="23" t="s">
        <v>4</v>
      </c>
      <c r="W47" s="4">
        <f t="shared" si="0"/>
        <v>4</v>
      </c>
      <c r="X47" s="4">
        <f t="shared" si="1"/>
        <v>13</v>
      </c>
      <c r="Y47" s="4"/>
    </row>
    <row r="48" spans="1:25" ht="58" x14ac:dyDescent="0.35">
      <c r="A48" s="38" t="s">
        <v>52</v>
      </c>
      <c r="B48" s="38" t="s">
        <v>25</v>
      </c>
      <c r="C48" s="66" t="s">
        <v>107</v>
      </c>
      <c r="D48" s="31" t="s">
        <v>4</v>
      </c>
      <c r="E48" s="22" t="s">
        <v>5</v>
      </c>
      <c r="F48" s="22" t="s">
        <v>4</v>
      </c>
      <c r="G48" s="22" t="s">
        <v>4</v>
      </c>
      <c r="H48" s="22" t="s">
        <v>4</v>
      </c>
      <c r="I48" s="22" t="s">
        <v>4</v>
      </c>
      <c r="J48" s="22" t="s">
        <v>4</v>
      </c>
      <c r="K48" s="22" t="s">
        <v>4</v>
      </c>
      <c r="L48" s="22" t="s">
        <v>4</v>
      </c>
      <c r="M48" s="22" t="s">
        <v>4</v>
      </c>
      <c r="N48" s="22" t="s">
        <v>4</v>
      </c>
      <c r="O48" s="22" t="s">
        <v>4</v>
      </c>
      <c r="P48" s="22" t="s">
        <v>4</v>
      </c>
      <c r="Q48" s="22" t="s">
        <v>4</v>
      </c>
      <c r="R48" s="22" t="s">
        <v>4</v>
      </c>
      <c r="S48" s="22" t="s">
        <v>4</v>
      </c>
      <c r="T48" s="22" t="s">
        <v>4</v>
      </c>
      <c r="U48" s="22" t="s">
        <v>4</v>
      </c>
      <c r="V48" s="23" t="s">
        <v>4</v>
      </c>
      <c r="W48" s="4">
        <f t="shared" si="0"/>
        <v>4</v>
      </c>
      <c r="X48" s="4">
        <f t="shared" si="1"/>
        <v>13</v>
      </c>
      <c r="Y48" s="4"/>
    </row>
    <row r="49" spans="1:25" ht="29" x14ac:dyDescent="0.35">
      <c r="A49" s="38" t="s">
        <v>52</v>
      </c>
      <c r="B49" s="38" t="s">
        <v>35</v>
      </c>
      <c r="C49" s="66" t="s">
        <v>106</v>
      </c>
      <c r="D49" s="31" t="s">
        <v>4</v>
      </c>
      <c r="E49" s="22" t="s">
        <v>5</v>
      </c>
      <c r="F49" s="22" t="s">
        <v>4</v>
      </c>
      <c r="G49" s="22" t="s">
        <v>4</v>
      </c>
      <c r="H49" s="22" t="s">
        <v>4</v>
      </c>
      <c r="I49" s="22" t="s">
        <v>4</v>
      </c>
      <c r="J49" s="22" t="s">
        <v>4</v>
      </c>
      <c r="K49" s="22" t="s">
        <v>4</v>
      </c>
      <c r="L49" s="22" t="s">
        <v>4</v>
      </c>
      <c r="M49" s="22" t="s">
        <v>4</v>
      </c>
      <c r="N49" s="22" t="s">
        <v>4</v>
      </c>
      <c r="O49" s="22" t="s">
        <v>4</v>
      </c>
      <c r="P49" s="22" t="s">
        <v>4</v>
      </c>
      <c r="Q49" s="22" t="s">
        <v>4</v>
      </c>
      <c r="R49" s="22" t="s">
        <v>4</v>
      </c>
      <c r="S49" s="22" t="s">
        <v>4</v>
      </c>
      <c r="T49" s="22" t="s">
        <v>4</v>
      </c>
      <c r="U49" s="22" t="s">
        <v>4</v>
      </c>
      <c r="V49" s="23" t="s">
        <v>4</v>
      </c>
      <c r="W49" s="4">
        <f t="shared" si="0"/>
        <v>4</v>
      </c>
      <c r="X49" s="4">
        <f t="shared" si="1"/>
        <v>13</v>
      </c>
      <c r="Y49" s="4"/>
    </row>
    <row r="50" spans="1:25" ht="29" x14ac:dyDescent="0.35">
      <c r="A50" s="38" t="s">
        <v>52</v>
      </c>
      <c r="B50" s="38" t="s">
        <v>37</v>
      </c>
      <c r="C50" s="66" t="s">
        <v>105</v>
      </c>
      <c r="D50" s="31" t="s">
        <v>4</v>
      </c>
      <c r="E50" s="22" t="s">
        <v>5</v>
      </c>
      <c r="F50" s="22" t="s">
        <v>4</v>
      </c>
      <c r="G50" s="22" t="s">
        <v>4</v>
      </c>
      <c r="H50" s="22" t="s">
        <v>4</v>
      </c>
      <c r="I50" s="22" t="s">
        <v>4</v>
      </c>
      <c r="J50" s="22" t="s">
        <v>4</v>
      </c>
      <c r="K50" s="22" t="s">
        <v>4</v>
      </c>
      <c r="L50" s="22" t="s">
        <v>4</v>
      </c>
      <c r="M50" s="22" t="s">
        <v>4</v>
      </c>
      <c r="N50" s="22" t="s">
        <v>4</v>
      </c>
      <c r="O50" s="22" t="s">
        <v>4</v>
      </c>
      <c r="P50" s="22" t="s">
        <v>4</v>
      </c>
      <c r="Q50" s="22" t="s">
        <v>4</v>
      </c>
      <c r="R50" s="22" t="s">
        <v>4</v>
      </c>
      <c r="S50" s="22" t="s">
        <v>4</v>
      </c>
      <c r="T50" s="22" t="s">
        <v>4</v>
      </c>
      <c r="U50" s="22" t="s">
        <v>4</v>
      </c>
      <c r="V50" s="23" t="s">
        <v>4</v>
      </c>
      <c r="W50" s="4">
        <f t="shared" si="0"/>
        <v>4</v>
      </c>
      <c r="X50" s="4">
        <f t="shared" si="1"/>
        <v>13</v>
      </c>
      <c r="Y50" s="4"/>
    </row>
    <row r="51" spans="1:25" ht="29" x14ac:dyDescent="0.35">
      <c r="A51" s="38" t="s">
        <v>52</v>
      </c>
      <c r="B51" s="38" t="s">
        <v>53</v>
      </c>
      <c r="C51" s="66" t="s">
        <v>104</v>
      </c>
      <c r="D51" s="31" t="s">
        <v>4</v>
      </c>
      <c r="E51" s="22" t="s">
        <v>5</v>
      </c>
      <c r="F51" s="22" t="s">
        <v>4</v>
      </c>
      <c r="G51" s="22" t="s">
        <v>4</v>
      </c>
      <c r="H51" s="22" t="s">
        <v>4</v>
      </c>
      <c r="I51" s="22" t="s">
        <v>4</v>
      </c>
      <c r="J51" s="22" t="s">
        <v>4</v>
      </c>
      <c r="K51" s="22" t="s">
        <v>4</v>
      </c>
      <c r="L51" s="22" t="s">
        <v>4</v>
      </c>
      <c r="M51" s="22" t="s">
        <v>4</v>
      </c>
      <c r="N51" s="22" t="s">
        <v>4</v>
      </c>
      <c r="O51" s="22" t="s">
        <v>4</v>
      </c>
      <c r="P51" s="22" t="s">
        <v>4</v>
      </c>
      <c r="Q51" s="22" t="s">
        <v>4</v>
      </c>
      <c r="R51" s="22" t="s">
        <v>4</v>
      </c>
      <c r="S51" s="22" t="s">
        <v>4</v>
      </c>
      <c r="T51" s="22" t="s">
        <v>4</v>
      </c>
      <c r="U51" s="22" t="s">
        <v>4</v>
      </c>
      <c r="V51" s="23" t="s">
        <v>4</v>
      </c>
      <c r="W51" s="4">
        <f t="shared" si="0"/>
        <v>4</v>
      </c>
      <c r="X51" s="4">
        <f t="shared" si="1"/>
        <v>13</v>
      </c>
      <c r="Y51" s="4"/>
    </row>
    <row r="52" spans="1:25" ht="29" x14ac:dyDescent="0.35">
      <c r="A52" s="38" t="s">
        <v>52</v>
      </c>
      <c r="B52" s="38" t="s">
        <v>54</v>
      </c>
      <c r="C52" s="66" t="s">
        <v>103</v>
      </c>
      <c r="D52" s="31" t="s">
        <v>4</v>
      </c>
      <c r="E52" s="22" t="s">
        <v>5</v>
      </c>
      <c r="F52" s="22" t="s">
        <v>4</v>
      </c>
      <c r="G52" s="22" t="s">
        <v>4</v>
      </c>
      <c r="H52" s="22" t="s">
        <v>4</v>
      </c>
      <c r="I52" s="22" t="s">
        <v>4</v>
      </c>
      <c r="J52" s="22" t="s">
        <v>4</v>
      </c>
      <c r="K52" s="22" t="s">
        <v>4</v>
      </c>
      <c r="L52" s="22" t="s">
        <v>4</v>
      </c>
      <c r="M52" s="22" t="s">
        <v>4</v>
      </c>
      <c r="N52" s="22" t="s">
        <v>4</v>
      </c>
      <c r="O52" s="22" t="s">
        <v>4</v>
      </c>
      <c r="P52" s="22" t="s">
        <v>4</v>
      </c>
      <c r="Q52" s="22" t="s">
        <v>4</v>
      </c>
      <c r="R52" s="22" t="s">
        <v>4</v>
      </c>
      <c r="S52" s="22" t="s">
        <v>4</v>
      </c>
      <c r="T52" s="22" t="s">
        <v>4</v>
      </c>
      <c r="U52" s="22" t="s">
        <v>4</v>
      </c>
      <c r="V52" s="23" t="s">
        <v>4</v>
      </c>
      <c r="W52" s="4">
        <f t="shared" si="0"/>
        <v>4</v>
      </c>
      <c r="X52" s="4">
        <f t="shared" si="1"/>
        <v>13</v>
      </c>
      <c r="Y52" s="4"/>
    </row>
    <row r="53" spans="1:25" ht="58" x14ac:dyDescent="0.35">
      <c r="A53" s="38" t="s">
        <v>52</v>
      </c>
      <c r="B53" s="38" t="s">
        <v>55</v>
      </c>
      <c r="C53" s="66" t="s">
        <v>102</v>
      </c>
      <c r="D53" s="31" t="s">
        <v>4</v>
      </c>
      <c r="E53" s="22" t="s">
        <v>5</v>
      </c>
      <c r="F53" s="22" t="s">
        <v>4</v>
      </c>
      <c r="G53" s="22" t="s">
        <v>4</v>
      </c>
      <c r="H53" s="22" t="s">
        <v>4</v>
      </c>
      <c r="I53" s="22" t="s">
        <v>4</v>
      </c>
      <c r="J53" s="22" t="s">
        <v>4</v>
      </c>
      <c r="K53" s="22" t="s">
        <v>4</v>
      </c>
      <c r="L53" s="22" t="s">
        <v>4</v>
      </c>
      <c r="M53" s="22" t="s">
        <v>4</v>
      </c>
      <c r="N53" s="22" t="s">
        <v>4</v>
      </c>
      <c r="O53" s="22" t="s">
        <v>4</v>
      </c>
      <c r="P53" s="22" t="s">
        <v>4</v>
      </c>
      <c r="Q53" s="22" t="s">
        <v>4</v>
      </c>
      <c r="R53" s="22" t="s">
        <v>4</v>
      </c>
      <c r="S53" s="22" t="s">
        <v>4</v>
      </c>
      <c r="T53" s="22" t="s">
        <v>4</v>
      </c>
      <c r="U53" s="22" t="s">
        <v>4</v>
      </c>
      <c r="V53" s="23" t="s">
        <v>4</v>
      </c>
      <c r="W53" s="4">
        <f t="shared" si="0"/>
        <v>4</v>
      </c>
      <c r="X53" s="4">
        <f t="shared" si="1"/>
        <v>13</v>
      </c>
      <c r="Y53" s="4"/>
    </row>
    <row r="54" spans="1:25" ht="43.5" x14ac:dyDescent="0.35">
      <c r="A54" s="38" t="s">
        <v>52</v>
      </c>
      <c r="B54" s="38" t="s">
        <v>56</v>
      </c>
      <c r="C54" s="66" t="s">
        <v>101</v>
      </c>
      <c r="D54" s="31" t="s">
        <v>4</v>
      </c>
      <c r="E54" s="22" t="s">
        <v>5</v>
      </c>
      <c r="F54" s="22" t="s">
        <v>4</v>
      </c>
      <c r="G54" s="70" t="s">
        <v>5</v>
      </c>
      <c r="H54" s="22" t="s">
        <v>4</v>
      </c>
      <c r="I54" s="22" t="s">
        <v>4</v>
      </c>
      <c r="J54" s="22" t="s">
        <v>4</v>
      </c>
      <c r="K54" s="22" t="s">
        <v>4</v>
      </c>
      <c r="L54" s="22" t="s">
        <v>4</v>
      </c>
      <c r="M54" s="22" t="s">
        <v>4</v>
      </c>
      <c r="N54" s="22" t="s">
        <v>4</v>
      </c>
      <c r="O54" s="22" t="s">
        <v>4</v>
      </c>
      <c r="P54" s="22" t="s">
        <v>4</v>
      </c>
      <c r="Q54" s="22" t="s">
        <v>4</v>
      </c>
      <c r="R54" s="22" t="s">
        <v>4</v>
      </c>
      <c r="S54" s="22" t="s">
        <v>4</v>
      </c>
      <c r="T54" s="22" t="s">
        <v>4</v>
      </c>
      <c r="U54" s="22" t="s">
        <v>4</v>
      </c>
      <c r="V54" s="23" t="s">
        <v>4</v>
      </c>
      <c r="W54" s="4">
        <f t="shared" si="0"/>
        <v>3</v>
      </c>
      <c r="X54" s="4">
        <f t="shared" si="1"/>
        <v>13</v>
      </c>
      <c r="Y54" s="4" t="s">
        <v>226</v>
      </c>
    </row>
    <row r="55" spans="1:25" ht="29" x14ac:dyDescent="0.35">
      <c r="A55" s="38" t="s">
        <v>52</v>
      </c>
      <c r="B55" s="38" t="s">
        <v>57</v>
      </c>
      <c r="C55" s="66" t="s">
        <v>100</v>
      </c>
      <c r="D55" s="31" t="s">
        <v>4</v>
      </c>
      <c r="E55" s="22" t="s">
        <v>5</v>
      </c>
      <c r="F55" s="22" t="s">
        <v>4</v>
      </c>
      <c r="G55" s="22" t="s">
        <v>4</v>
      </c>
      <c r="H55" s="22" t="s">
        <v>4</v>
      </c>
      <c r="I55" s="22" t="s">
        <v>4</v>
      </c>
      <c r="J55" s="22" t="s">
        <v>4</v>
      </c>
      <c r="K55" s="22" t="s">
        <v>4</v>
      </c>
      <c r="L55" s="22" t="s">
        <v>4</v>
      </c>
      <c r="M55" s="22" t="s">
        <v>4</v>
      </c>
      <c r="N55" s="22" t="s">
        <v>4</v>
      </c>
      <c r="O55" s="22" t="s">
        <v>4</v>
      </c>
      <c r="P55" s="22" t="s">
        <v>4</v>
      </c>
      <c r="Q55" s="22" t="s">
        <v>4</v>
      </c>
      <c r="R55" s="22" t="s">
        <v>4</v>
      </c>
      <c r="S55" s="22" t="s">
        <v>4</v>
      </c>
      <c r="T55" s="22" t="s">
        <v>4</v>
      </c>
      <c r="U55" s="22" t="s">
        <v>4</v>
      </c>
      <c r="V55" s="23" t="s">
        <v>4</v>
      </c>
      <c r="W55" s="4">
        <f t="shared" si="0"/>
        <v>4</v>
      </c>
      <c r="X55" s="4">
        <f t="shared" si="1"/>
        <v>13</v>
      </c>
      <c r="Y55" s="4"/>
    </row>
    <row r="56" spans="1:25" ht="29" x14ac:dyDescent="0.35">
      <c r="A56" s="39" t="s">
        <v>52</v>
      </c>
      <c r="B56" s="39" t="s">
        <v>58</v>
      </c>
      <c r="C56" s="39" t="s">
        <v>68</v>
      </c>
      <c r="D56" s="31" t="s">
        <v>4</v>
      </c>
      <c r="E56" s="22" t="s">
        <v>5</v>
      </c>
      <c r="F56" s="22" t="s">
        <v>4</v>
      </c>
      <c r="G56" s="22" t="s">
        <v>4</v>
      </c>
      <c r="H56" s="22" t="s">
        <v>4</v>
      </c>
      <c r="I56" s="22" t="s">
        <v>4</v>
      </c>
      <c r="J56" s="22" t="s">
        <v>4</v>
      </c>
      <c r="K56" s="22" t="s">
        <v>4</v>
      </c>
      <c r="L56" s="22" t="s">
        <v>4</v>
      </c>
      <c r="M56" s="22" t="s">
        <v>4</v>
      </c>
      <c r="N56" s="22" t="s">
        <v>4</v>
      </c>
      <c r="O56" s="22" t="s">
        <v>4</v>
      </c>
      <c r="P56" s="22" t="s">
        <v>4</v>
      </c>
      <c r="Q56" s="22" t="s">
        <v>4</v>
      </c>
      <c r="R56" s="22" t="s">
        <v>4</v>
      </c>
      <c r="S56" s="22" t="s">
        <v>4</v>
      </c>
      <c r="T56" s="22" t="s">
        <v>4</v>
      </c>
      <c r="U56" s="22" t="s">
        <v>4</v>
      </c>
      <c r="V56" s="23" t="s">
        <v>4</v>
      </c>
      <c r="W56" s="4">
        <f t="shared" si="0"/>
        <v>4</v>
      </c>
      <c r="X56" s="4">
        <f t="shared" si="1"/>
        <v>13</v>
      </c>
      <c r="Y56" s="4"/>
    </row>
    <row r="57" spans="1:25" ht="72.5" x14ac:dyDescent="0.35">
      <c r="A57" s="38" t="s">
        <v>52</v>
      </c>
      <c r="B57" s="38" t="s">
        <v>59</v>
      </c>
      <c r="C57" s="66" t="s">
        <v>99</v>
      </c>
      <c r="D57" s="31" t="s">
        <v>4</v>
      </c>
      <c r="E57" s="22" t="s">
        <v>5</v>
      </c>
      <c r="F57" s="22" t="s">
        <v>4</v>
      </c>
      <c r="G57" s="22" t="s">
        <v>4</v>
      </c>
      <c r="H57" s="22" t="s">
        <v>4</v>
      </c>
      <c r="I57" s="22" t="s">
        <v>4</v>
      </c>
      <c r="J57" s="22" t="s">
        <v>4</v>
      </c>
      <c r="K57" s="22" t="s">
        <v>4</v>
      </c>
      <c r="L57" s="22" t="s">
        <v>4</v>
      </c>
      <c r="M57" s="22" t="s">
        <v>4</v>
      </c>
      <c r="N57" s="22" t="s">
        <v>4</v>
      </c>
      <c r="O57" s="22" t="s">
        <v>4</v>
      </c>
      <c r="P57" s="22" t="s">
        <v>4</v>
      </c>
      <c r="Q57" s="22" t="s">
        <v>4</v>
      </c>
      <c r="R57" s="22" t="s">
        <v>4</v>
      </c>
      <c r="S57" s="22" t="s">
        <v>4</v>
      </c>
      <c r="T57" s="22" t="s">
        <v>4</v>
      </c>
      <c r="U57" s="22" t="s">
        <v>4</v>
      </c>
      <c r="V57" s="23" t="s">
        <v>4</v>
      </c>
      <c r="W57" s="4">
        <f t="shared" si="0"/>
        <v>4</v>
      </c>
      <c r="X57" s="4">
        <f t="shared" si="1"/>
        <v>13</v>
      </c>
      <c r="Y57" s="4"/>
    </row>
    <row r="58" spans="1:25" ht="58" x14ac:dyDescent="0.35">
      <c r="A58" s="38" t="s">
        <v>52</v>
      </c>
      <c r="B58" s="38" t="s">
        <v>60</v>
      </c>
      <c r="C58" s="66" t="s">
        <v>98</v>
      </c>
      <c r="D58" s="31" t="s">
        <v>4</v>
      </c>
      <c r="E58" s="22" t="s">
        <v>5</v>
      </c>
      <c r="F58" s="22" t="s">
        <v>4</v>
      </c>
      <c r="G58" s="22" t="s">
        <v>4</v>
      </c>
      <c r="H58" s="22" t="s">
        <v>4</v>
      </c>
      <c r="I58" s="22" t="s">
        <v>4</v>
      </c>
      <c r="J58" s="22" t="s">
        <v>4</v>
      </c>
      <c r="K58" s="22" t="s">
        <v>4</v>
      </c>
      <c r="L58" s="22" t="s">
        <v>4</v>
      </c>
      <c r="M58" s="22" t="s">
        <v>4</v>
      </c>
      <c r="N58" s="22" t="s">
        <v>4</v>
      </c>
      <c r="O58" s="22" t="s">
        <v>4</v>
      </c>
      <c r="P58" s="22" t="s">
        <v>4</v>
      </c>
      <c r="Q58" s="22" t="s">
        <v>4</v>
      </c>
      <c r="R58" s="22" t="s">
        <v>4</v>
      </c>
      <c r="S58" s="22" t="s">
        <v>4</v>
      </c>
      <c r="T58" s="22" t="s">
        <v>4</v>
      </c>
      <c r="U58" s="22" t="s">
        <v>4</v>
      </c>
      <c r="V58" s="23" t="s">
        <v>4</v>
      </c>
      <c r="W58" s="4">
        <f t="shared" si="0"/>
        <v>4</v>
      </c>
      <c r="X58" s="4">
        <f t="shared" si="1"/>
        <v>13</v>
      </c>
      <c r="Y58" s="4"/>
    </row>
    <row r="59" spans="1:25" ht="29" x14ac:dyDescent="0.35">
      <c r="A59" s="39" t="s">
        <v>52</v>
      </c>
      <c r="B59" s="39" t="s">
        <v>61</v>
      </c>
      <c r="C59" s="39" t="s">
        <v>69</v>
      </c>
      <c r="D59" s="31" t="s">
        <v>4</v>
      </c>
      <c r="E59" s="22" t="s">
        <v>5</v>
      </c>
      <c r="F59" s="22" t="s">
        <v>4</v>
      </c>
      <c r="G59" s="22" t="s">
        <v>4</v>
      </c>
      <c r="H59" s="22" t="s">
        <v>4</v>
      </c>
      <c r="I59" s="22" t="s">
        <v>4</v>
      </c>
      <c r="J59" s="22" t="s">
        <v>4</v>
      </c>
      <c r="K59" s="22" t="s">
        <v>4</v>
      </c>
      <c r="L59" s="22" t="s">
        <v>4</v>
      </c>
      <c r="M59" s="22" t="s">
        <v>4</v>
      </c>
      <c r="N59" s="22" t="s">
        <v>4</v>
      </c>
      <c r="O59" s="22" t="s">
        <v>4</v>
      </c>
      <c r="P59" s="22" t="s">
        <v>4</v>
      </c>
      <c r="Q59" s="22" t="s">
        <v>4</v>
      </c>
      <c r="R59" s="22" t="s">
        <v>4</v>
      </c>
      <c r="S59" s="22" t="s">
        <v>4</v>
      </c>
      <c r="T59" s="22" t="s">
        <v>4</v>
      </c>
      <c r="U59" s="22" t="s">
        <v>4</v>
      </c>
      <c r="V59" s="23" t="s">
        <v>4</v>
      </c>
      <c r="W59" s="4">
        <f t="shared" si="0"/>
        <v>4</v>
      </c>
      <c r="X59" s="4">
        <f t="shared" si="1"/>
        <v>13</v>
      </c>
      <c r="Y59" s="4"/>
    </row>
    <row r="60" spans="1:25" ht="72.5" x14ac:dyDescent="0.35">
      <c r="A60" s="38" t="s">
        <v>52</v>
      </c>
      <c r="B60" s="38" t="s">
        <v>62</v>
      </c>
      <c r="C60" s="66" t="s">
        <v>97</v>
      </c>
      <c r="D60" s="31" t="s">
        <v>4</v>
      </c>
      <c r="E60" s="22" t="s">
        <v>5</v>
      </c>
      <c r="F60" s="22" t="s">
        <v>4</v>
      </c>
      <c r="G60" s="22" t="s">
        <v>4</v>
      </c>
      <c r="H60" s="22" t="s">
        <v>4</v>
      </c>
      <c r="I60" s="22" t="s">
        <v>4</v>
      </c>
      <c r="J60" s="22" t="s">
        <v>4</v>
      </c>
      <c r="K60" s="22" t="s">
        <v>4</v>
      </c>
      <c r="L60" s="22" t="s">
        <v>4</v>
      </c>
      <c r="M60" s="22" t="s">
        <v>4</v>
      </c>
      <c r="N60" s="22" t="s">
        <v>4</v>
      </c>
      <c r="O60" s="22" t="s">
        <v>4</v>
      </c>
      <c r="P60" s="22" t="s">
        <v>4</v>
      </c>
      <c r="Q60" s="22" t="s">
        <v>4</v>
      </c>
      <c r="R60" s="22" t="s">
        <v>4</v>
      </c>
      <c r="S60" s="22" t="s">
        <v>4</v>
      </c>
      <c r="T60" s="22" t="s">
        <v>4</v>
      </c>
      <c r="U60" s="22" t="s">
        <v>4</v>
      </c>
      <c r="V60" s="23" t="s">
        <v>4</v>
      </c>
      <c r="W60" s="4">
        <f t="shared" si="0"/>
        <v>4</v>
      </c>
      <c r="X60" s="4">
        <f t="shared" si="1"/>
        <v>13</v>
      </c>
      <c r="Y60" s="4"/>
    </row>
    <row r="61" spans="1:25" ht="58" x14ac:dyDescent="0.35">
      <c r="A61" s="38" t="s">
        <v>52</v>
      </c>
      <c r="B61" s="38" t="s">
        <v>63</v>
      </c>
      <c r="C61" s="66" t="s">
        <v>96</v>
      </c>
      <c r="D61" s="31" t="s">
        <v>4</v>
      </c>
      <c r="E61" s="22" t="s">
        <v>5</v>
      </c>
      <c r="F61" s="22" t="s">
        <v>4</v>
      </c>
      <c r="G61" s="22" t="s">
        <v>4</v>
      </c>
      <c r="H61" s="22" t="s">
        <v>4</v>
      </c>
      <c r="I61" s="22" t="s">
        <v>4</v>
      </c>
      <c r="J61" s="22" t="s">
        <v>4</v>
      </c>
      <c r="K61" s="22" t="s">
        <v>4</v>
      </c>
      <c r="L61" s="22" t="s">
        <v>4</v>
      </c>
      <c r="M61" s="22" t="s">
        <v>4</v>
      </c>
      <c r="N61" s="22" t="s">
        <v>4</v>
      </c>
      <c r="O61" s="22" t="s">
        <v>4</v>
      </c>
      <c r="P61" s="22" t="s">
        <v>4</v>
      </c>
      <c r="Q61" s="22" t="s">
        <v>4</v>
      </c>
      <c r="R61" s="22" t="s">
        <v>4</v>
      </c>
      <c r="S61" s="22" t="s">
        <v>4</v>
      </c>
      <c r="T61" s="22" t="s">
        <v>4</v>
      </c>
      <c r="U61" s="22" t="s">
        <v>4</v>
      </c>
      <c r="V61" s="23" t="s">
        <v>4</v>
      </c>
      <c r="W61" s="4">
        <f t="shared" si="0"/>
        <v>4</v>
      </c>
      <c r="X61" s="4">
        <f t="shared" si="1"/>
        <v>13</v>
      </c>
      <c r="Y61" s="4"/>
    </row>
    <row r="62" spans="1:25" ht="43.5" x14ac:dyDescent="0.35">
      <c r="A62" s="40" t="s">
        <v>64</v>
      </c>
      <c r="B62" s="40" t="s">
        <v>15</v>
      </c>
      <c r="C62" s="66" t="s">
        <v>95</v>
      </c>
      <c r="D62" s="31" t="s">
        <v>4</v>
      </c>
      <c r="E62" s="22" t="s">
        <v>5</v>
      </c>
      <c r="F62" s="22" t="s">
        <v>4</v>
      </c>
      <c r="G62" s="22" t="s">
        <v>4</v>
      </c>
      <c r="H62" s="22" t="s">
        <v>4</v>
      </c>
      <c r="I62" s="22" t="s">
        <v>4</v>
      </c>
      <c r="J62" s="22" t="s">
        <v>4</v>
      </c>
      <c r="K62" s="22" t="s">
        <v>4</v>
      </c>
      <c r="L62" s="22" t="s">
        <v>4</v>
      </c>
      <c r="M62" s="22" t="s">
        <v>4</v>
      </c>
      <c r="N62" s="22" t="s">
        <v>4</v>
      </c>
      <c r="O62" s="22" t="s">
        <v>4</v>
      </c>
      <c r="P62" s="22" t="s">
        <v>4</v>
      </c>
      <c r="Q62" s="22" t="s">
        <v>4</v>
      </c>
      <c r="R62" s="22" t="s">
        <v>4</v>
      </c>
      <c r="S62" s="22" t="s">
        <v>4</v>
      </c>
      <c r="T62" s="22" t="s">
        <v>4</v>
      </c>
      <c r="U62" s="22" t="s">
        <v>4</v>
      </c>
      <c r="V62" s="23" t="s">
        <v>4</v>
      </c>
      <c r="W62" s="4">
        <f t="shared" si="0"/>
        <v>4</v>
      </c>
      <c r="X62" s="4">
        <f t="shared" si="1"/>
        <v>13</v>
      </c>
      <c r="Y62" s="4"/>
    </row>
    <row r="63" spans="1:25" ht="43.5" x14ac:dyDescent="0.35">
      <c r="A63" s="40" t="s">
        <v>64</v>
      </c>
      <c r="B63" s="40" t="s">
        <v>16</v>
      </c>
      <c r="C63" s="66" t="s">
        <v>87</v>
      </c>
      <c r="D63" s="31" t="s">
        <v>4</v>
      </c>
      <c r="E63" s="22" t="s">
        <v>5</v>
      </c>
      <c r="F63" s="22" t="s">
        <v>4</v>
      </c>
      <c r="G63" s="22" t="s">
        <v>4</v>
      </c>
      <c r="H63" s="22" t="s">
        <v>4</v>
      </c>
      <c r="I63" s="22" t="s">
        <v>4</v>
      </c>
      <c r="J63" s="22" t="s">
        <v>4</v>
      </c>
      <c r="K63" s="22" t="s">
        <v>4</v>
      </c>
      <c r="L63" s="22" t="s">
        <v>4</v>
      </c>
      <c r="M63" s="22" t="s">
        <v>4</v>
      </c>
      <c r="N63" s="22" t="s">
        <v>4</v>
      </c>
      <c r="O63" s="22" t="s">
        <v>4</v>
      </c>
      <c r="P63" s="22" t="s">
        <v>4</v>
      </c>
      <c r="Q63" s="22" t="s">
        <v>4</v>
      </c>
      <c r="R63" s="22" t="s">
        <v>4</v>
      </c>
      <c r="S63" s="22" t="s">
        <v>4</v>
      </c>
      <c r="T63" s="22" t="s">
        <v>4</v>
      </c>
      <c r="U63" s="22" t="s">
        <v>4</v>
      </c>
      <c r="V63" s="23" t="s">
        <v>4</v>
      </c>
      <c r="W63" s="4">
        <f t="shared" si="0"/>
        <v>4</v>
      </c>
      <c r="X63" s="4">
        <f t="shared" si="1"/>
        <v>13</v>
      </c>
      <c r="Y63" s="4"/>
    </row>
    <row r="64" spans="1:25" ht="29" x14ac:dyDescent="0.35">
      <c r="A64" s="40" t="s">
        <v>64</v>
      </c>
      <c r="B64" s="40" t="s">
        <v>17</v>
      </c>
      <c r="C64" s="66" t="s">
        <v>86</v>
      </c>
      <c r="D64" s="31" t="s">
        <v>4</v>
      </c>
      <c r="E64" s="22" t="s">
        <v>5</v>
      </c>
      <c r="F64" s="22" t="s">
        <v>4</v>
      </c>
      <c r="G64" s="22" t="s">
        <v>4</v>
      </c>
      <c r="H64" s="22" t="s">
        <v>4</v>
      </c>
      <c r="I64" s="22" t="s">
        <v>4</v>
      </c>
      <c r="J64" s="22" t="s">
        <v>4</v>
      </c>
      <c r="K64" s="22" t="s">
        <v>4</v>
      </c>
      <c r="L64" s="22" t="s">
        <v>4</v>
      </c>
      <c r="M64" s="22" t="s">
        <v>4</v>
      </c>
      <c r="N64" s="22" t="s">
        <v>4</v>
      </c>
      <c r="O64" s="22" t="s">
        <v>4</v>
      </c>
      <c r="P64" s="22" t="s">
        <v>4</v>
      </c>
      <c r="Q64" s="22" t="s">
        <v>4</v>
      </c>
      <c r="R64" s="22" t="s">
        <v>4</v>
      </c>
      <c r="S64" s="22" t="s">
        <v>4</v>
      </c>
      <c r="T64" s="22" t="s">
        <v>4</v>
      </c>
      <c r="U64" s="22" t="s">
        <v>4</v>
      </c>
      <c r="V64" s="23" t="s">
        <v>4</v>
      </c>
      <c r="W64" s="4">
        <f t="shared" si="0"/>
        <v>4</v>
      </c>
      <c r="X64" s="4">
        <f t="shared" si="1"/>
        <v>13</v>
      </c>
      <c r="Y64" s="4"/>
    </row>
    <row r="65" spans="1:25" ht="87" x14ac:dyDescent="0.35">
      <c r="A65" s="40" t="s">
        <v>64</v>
      </c>
      <c r="B65" s="40" t="s">
        <v>18</v>
      </c>
      <c r="C65" s="66" t="s">
        <v>85</v>
      </c>
      <c r="D65" s="31" t="s">
        <v>4</v>
      </c>
      <c r="E65" s="22" t="s">
        <v>5</v>
      </c>
      <c r="F65" s="22" t="s">
        <v>4</v>
      </c>
      <c r="G65" s="22" t="s">
        <v>4</v>
      </c>
      <c r="H65" s="22" t="s">
        <v>4</v>
      </c>
      <c r="I65" s="22" t="s">
        <v>4</v>
      </c>
      <c r="J65" s="22" t="s">
        <v>4</v>
      </c>
      <c r="K65" s="22" t="s">
        <v>4</v>
      </c>
      <c r="L65" s="22" t="s">
        <v>4</v>
      </c>
      <c r="M65" s="22" t="s">
        <v>4</v>
      </c>
      <c r="N65" s="22" t="s">
        <v>4</v>
      </c>
      <c r="O65" s="22" t="s">
        <v>4</v>
      </c>
      <c r="P65" s="22" t="s">
        <v>4</v>
      </c>
      <c r="Q65" s="22" t="s">
        <v>4</v>
      </c>
      <c r="R65" s="22" t="s">
        <v>4</v>
      </c>
      <c r="S65" s="22" t="s">
        <v>4</v>
      </c>
      <c r="T65" s="22" t="s">
        <v>4</v>
      </c>
      <c r="U65" s="22" t="s">
        <v>4</v>
      </c>
      <c r="V65" s="23" t="s">
        <v>4</v>
      </c>
      <c r="W65" s="4">
        <f t="shared" si="0"/>
        <v>4</v>
      </c>
      <c r="X65" s="4">
        <f t="shared" si="1"/>
        <v>13</v>
      </c>
      <c r="Y65" s="4"/>
    </row>
    <row r="66" spans="1:25" ht="29" x14ac:dyDescent="0.35">
      <c r="A66" s="40" t="s">
        <v>64</v>
      </c>
      <c r="B66" s="40" t="s">
        <v>19</v>
      </c>
      <c r="C66" s="66" t="s">
        <v>84</v>
      </c>
      <c r="D66" s="31" t="s">
        <v>4</v>
      </c>
      <c r="E66" s="22" t="s">
        <v>5</v>
      </c>
      <c r="F66" s="22" t="s">
        <v>4</v>
      </c>
      <c r="G66" s="22" t="s">
        <v>4</v>
      </c>
      <c r="H66" s="22" t="s">
        <v>4</v>
      </c>
      <c r="I66" s="22" t="s">
        <v>4</v>
      </c>
      <c r="J66" s="22" t="s">
        <v>4</v>
      </c>
      <c r="K66" s="22" t="s">
        <v>4</v>
      </c>
      <c r="L66" s="22" t="s">
        <v>4</v>
      </c>
      <c r="M66" s="22" t="s">
        <v>4</v>
      </c>
      <c r="N66" s="22" t="s">
        <v>4</v>
      </c>
      <c r="O66" s="22" t="s">
        <v>4</v>
      </c>
      <c r="P66" s="22" t="s">
        <v>4</v>
      </c>
      <c r="Q66" s="22" t="s">
        <v>4</v>
      </c>
      <c r="R66" s="22" t="s">
        <v>4</v>
      </c>
      <c r="S66" s="22" t="s">
        <v>4</v>
      </c>
      <c r="T66" s="22" t="s">
        <v>4</v>
      </c>
      <c r="U66" s="22" t="s">
        <v>4</v>
      </c>
      <c r="V66" s="23" t="s">
        <v>4</v>
      </c>
      <c r="W66" s="4">
        <f t="shared" si="0"/>
        <v>4</v>
      </c>
      <c r="X66" s="4">
        <f t="shared" si="1"/>
        <v>13</v>
      </c>
      <c r="Y66" s="4"/>
    </row>
    <row r="67" spans="1:25" ht="29" x14ac:dyDescent="0.35">
      <c r="A67" s="40" t="s">
        <v>64</v>
      </c>
      <c r="B67" s="40" t="s">
        <v>20</v>
      </c>
      <c r="C67" s="66" t="s">
        <v>83</v>
      </c>
      <c r="D67" s="31" t="s">
        <v>4</v>
      </c>
      <c r="E67" s="22" t="s">
        <v>5</v>
      </c>
      <c r="F67" s="22" t="s">
        <v>4</v>
      </c>
      <c r="G67" s="22" t="s">
        <v>4</v>
      </c>
      <c r="H67" s="22" t="s">
        <v>4</v>
      </c>
      <c r="I67" s="22" t="s">
        <v>4</v>
      </c>
      <c r="J67" s="22" t="s">
        <v>4</v>
      </c>
      <c r="K67" s="22" t="s">
        <v>4</v>
      </c>
      <c r="L67" s="22" t="s">
        <v>4</v>
      </c>
      <c r="M67" s="22" t="s">
        <v>4</v>
      </c>
      <c r="N67" s="22" t="s">
        <v>4</v>
      </c>
      <c r="O67" s="22" t="s">
        <v>4</v>
      </c>
      <c r="P67" s="22" t="s">
        <v>4</v>
      </c>
      <c r="Q67" s="22" t="s">
        <v>4</v>
      </c>
      <c r="R67" s="22" t="s">
        <v>4</v>
      </c>
      <c r="S67" s="22" t="s">
        <v>4</v>
      </c>
      <c r="T67" s="22" t="s">
        <v>4</v>
      </c>
      <c r="U67" s="22" t="s">
        <v>4</v>
      </c>
      <c r="V67" s="23" t="s">
        <v>4</v>
      </c>
      <c r="W67" s="4">
        <f t="shared" si="0"/>
        <v>4</v>
      </c>
      <c r="X67" s="4">
        <f t="shared" si="1"/>
        <v>13</v>
      </c>
      <c r="Y67" s="4"/>
    </row>
    <row r="68" spans="1:25" ht="29" x14ac:dyDescent="0.35">
      <c r="A68" s="40" t="s">
        <v>64</v>
      </c>
      <c r="B68" s="40" t="s">
        <v>21</v>
      </c>
      <c r="C68" s="66" t="s">
        <v>82</v>
      </c>
      <c r="D68" s="31" t="s">
        <v>4</v>
      </c>
      <c r="E68" s="22" t="s">
        <v>5</v>
      </c>
      <c r="F68" s="22" t="s">
        <v>4</v>
      </c>
      <c r="G68" s="22" t="s">
        <v>4</v>
      </c>
      <c r="H68" s="22" t="s">
        <v>4</v>
      </c>
      <c r="I68" s="22" t="s">
        <v>4</v>
      </c>
      <c r="J68" s="22" t="s">
        <v>4</v>
      </c>
      <c r="K68" s="22" t="s">
        <v>4</v>
      </c>
      <c r="L68" s="22" t="s">
        <v>4</v>
      </c>
      <c r="M68" s="22" t="s">
        <v>4</v>
      </c>
      <c r="N68" s="22" t="s">
        <v>4</v>
      </c>
      <c r="O68" s="22" t="s">
        <v>4</v>
      </c>
      <c r="P68" s="22" t="s">
        <v>4</v>
      </c>
      <c r="Q68" s="22" t="s">
        <v>4</v>
      </c>
      <c r="R68" s="22" t="s">
        <v>4</v>
      </c>
      <c r="S68" s="22" t="s">
        <v>4</v>
      </c>
      <c r="T68" s="22" t="s">
        <v>4</v>
      </c>
      <c r="U68" s="22" t="s">
        <v>4</v>
      </c>
      <c r="V68" s="23" t="s">
        <v>4</v>
      </c>
      <c r="W68" s="4">
        <f t="shared" si="0"/>
        <v>4</v>
      </c>
      <c r="X68" s="4">
        <f t="shared" si="1"/>
        <v>13</v>
      </c>
      <c r="Y68" s="4"/>
    </row>
    <row r="69" spans="1:25" ht="174" x14ac:dyDescent="0.35">
      <c r="A69" s="38" t="s">
        <v>65</v>
      </c>
      <c r="B69" s="38" t="s">
        <v>15</v>
      </c>
      <c r="C69" s="38" t="s">
        <v>159</v>
      </c>
      <c r="D69" s="31" t="s">
        <v>4</v>
      </c>
      <c r="E69" s="22" t="s">
        <v>5</v>
      </c>
      <c r="F69" s="22" t="s">
        <v>4</v>
      </c>
      <c r="G69" s="22" t="s">
        <v>4</v>
      </c>
      <c r="H69" s="22" t="s">
        <v>4</v>
      </c>
      <c r="I69" s="22" t="s">
        <v>4</v>
      </c>
      <c r="J69" s="22" t="s">
        <v>4</v>
      </c>
      <c r="K69" s="22" t="s">
        <v>4</v>
      </c>
      <c r="L69" s="22" t="s">
        <v>4</v>
      </c>
      <c r="M69" s="22" t="s">
        <v>4</v>
      </c>
      <c r="N69" s="22" t="s">
        <v>4</v>
      </c>
      <c r="O69" s="22" t="s">
        <v>4</v>
      </c>
      <c r="P69" s="22" t="s">
        <v>4</v>
      </c>
      <c r="Q69" s="22" t="s">
        <v>5</v>
      </c>
      <c r="R69" s="22" t="s">
        <v>4</v>
      </c>
      <c r="S69" s="22" t="s">
        <v>4</v>
      </c>
      <c r="T69" s="22" t="s">
        <v>4</v>
      </c>
      <c r="U69" s="22" t="s">
        <v>5</v>
      </c>
      <c r="V69" s="23" t="s">
        <v>4</v>
      </c>
      <c r="W69" s="4">
        <f t="shared" ref="W69:W77" si="2">4-(COUNTIF(F69:I69,"no"))</f>
        <v>4</v>
      </c>
      <c r="X69" s="4">
        <f t="shared" ref="X69:X77" si="3">13-(COUNTIF(J69:V69,"no"))</f>
        <v>11</v>
      </c>
      <c r="Y69" s="4" t="s">
        <v>269</v>
      </c>
    </row>
    <row r="70" spans="1:25" ht="159.5" x14ac:dyDescent="0.35">
      <c r="A70" s="38" t="s">
        <v>65</v>
      </c>
      <c r="B70" s="38" t="s">
        <v>16</v>
      </c>
      <c r="C70" s="38" t="s">
        <v>160</v>
      </c>
      <c r="D70" s="31" t="s">
        <v>4</v>
      </c>
      <c r="E70" s="22" t="s">
        <v>5</v>
      </c>
      <c r="F70" s="22" t="s">
        <v>4</v>
      </c>
      <c r="G70" s="22" t="s">
        <v>4</v>
      </c>
      <c r="H70" s="22" t="s">
        <v>4</v>
      </c>
      <c r="I70" s="22" t="s">
        <v>4</v>
      </c>
      <c r="J70" s="22" t="s">
        <v>4</v>
      </c>
      <c r="K70" s="22" t="s">
        <v>4</v>
      </c>
      <c r="L70" s="22" t="s">
        <v>4</v>
      </c>
      <c r="M70" s="22" t="s">
        <v>4</v>
      </c>
      <c r="N70" s="22" t="s">
        <v>4</v>
      </c>
      <c r="O70" s="22" t="s">
        <v>4</v>
      </c>
      <c r="P70" s="22" t="s">
        <v>4</v>
      </c>
      <c r="Q70" s="22" t="s">
        <v>5</v>
      </c>
      <c r="R70" s="22" t="s">
        <v>4</v>
      </c>
      <c r="S70" s="22" t="s">
        <v>4</v>
      </c>
      <c r="T70" s="22" t="s">
        <v>4</v>
      </c>
      <c r="U70" s="22" t="s">
        <v>5</v>
      </c>
      <c r="V70" s="23" t="s">
        <v>4</v>
      </c>
      <c r="W70" s="4">
        <f t="shared" si="2"/>
        <v>4</v>
      </c>
      <c r="X70" s="4">
        <f t="shared" si="3"/>
        <v>11</v>
      </c>
      <c r="Y70" s="4" t="s">
        <v>269</v>
      </c>
    </row>
    <row r="71" spans="1:25" ht="43.5" x14ac:dyDescent="0.35">
      <c r="A71" s="38" t="s">
        <v>65</v>
      </c>
      <c r="B71" s="38" t="s">
        <v>17</v>
      </c>
      <c r="C71" s="38" t="s">
        <v>88</v>
      </c>
      <c r="D71" s="31" t="s">
        <v>4</v>
      </c>
      <c r="E71" s="22" t="s">
        <v>5</v>
      </c>
      <c r="F71" s="22" t="s">
        <v>4</v>
      </c>
      <c r="G71" s="22" t="s">
        <v>4</v>
      </c>
      <c r="H71" s="22" t="s">
        <v>4</v>
      </c>
      <c r="I71" s="22" t="s">
        <v>4</v>
      </c>
      <c r="J71" s="22" t="s">
        <v>4</v>
      </c>
      <c r="K71" s="22" t="s">
        <v>4</v>
      </c>
      <c r="L71" s="22" t="s">
        <v>4</v>
      </c>
      <c r="M71" s="22" t="s">
        <v>4</v>
      </c>
      <c r="N71" s="22" t="s">
        <v>4</v>
      </c>
      <c r="O71" s="22" t="s">
        <v>4</v>
      </c>
      <c r="P71" s="22" t="s">
        <v>4</v>
      </c>
      <c r="Q71" s="22" t="s">
        <v>4</v>
      </c>
      <c r="R71" s="22" t="s">
        <v>4</v>
      </c>
      <c r="S71" s="22" t="s">
        <v>4</v>
      </c>
      <c r="T71" s="22" t="s">
        <v>4</v>
      </c>
      <c r="U71" s="22" t="s">
        <v>4</v>
      </c>
      <c r="V71" s="23" t="s">
        <v>4</v>
      </c>
      <c r="W71" s="4">
        <f t="shared" si="2"/>
        <v>4</v>
      </c>
      <c r="X71" s="4">
        <f t="shared" si="3"/>
        <v>13</v>
      </c>
      <c r="Y71" s="4"/>
    </row>
    <row r="72" spans="1:25" ht="29" x14ac:dyDescent="0.35">
      <c r="A72" s="38" t="s">
        <v>65</v>
      </c>
      <c r="B72" s="38" t="s">
        <v>18</v>
      </c>
      <c r="C72" s="38" t="s">
        <v>89</v>
      </c>
      <c r="D72" s="31" t="s">
        <v>4</v>
      </c>
      <c r="E72" s="22" t="s">
        <v>5</v>
      </c>
      <c r="F72" s="22" t="s">
        <v>4</v>
      </c>
      <c r="G72" s="22" t="s">
        <v>4</v>
      </c>
      <c r="H72" s="22" t="s">
        <v>4</v>
      </c>
      <c r="I72" s="22" t="s">
        <v>4</v>
      </c>
      <c r="J72" s="22" t="s">
        <v>4</v>
      </c>
      <c r="K72" s="22" t="s">
        <v>4</v>
      </c>
      <c r="L72" s="22" t="s">
        <v>4</v>
      </c>
      <c r="M72" s="22" t="s">
        <v>4</v>
      </c>
      <c r="N72" s="22" t="s">
        <v>4</v>
      </c>
      <c r="O72" s="22" t="s">
        <v>4</v>
      </c>
      <c r="P72" s="22" t="s">
        <v>4</v>
      </c>
      <c r="Q72" s="22" t="s">
        <v>4</v>
      </c>
      <c r="R72" s="22" t="s">
        <v>4</v>
      </c>
      <c r="S72" s="22" t="s">
        <v>4</v>
      </c>
      <c r="T72" s="22" t="s">
        <v>4</v>
      </c>
      <c r="U72" s="22" t="s">
        <v>4</v>
      </c>
      <c r="V72" s="23" t="s">
        <v>4</v>
      </c>
      <c r="W72" s="4">
        <f t="shared" si="2"/>
        <v>4</v>
      </c>
      <c r="X72" s="4">
        <f t="shared" si="3"/>
        <v>13</v>
      </c>
      <c r="Y72" s="4"/>
    </row>
    <row r="73" spans="1:25" ht="116" x14ac:dyDescent="0.35">
      <c r="A73" s="38" t="s">
        <v>65</v>
      </c>
      <c r="B73" s="38" t="s">
        <v>19</v>
      </c>
      <c r="C73" s="38" t="s">
        <v>90</v>
      </c>
      <c r="D73" s="31" t="s">
        <v>4</v>
      </c>
      <c r="E73" s="22" t="s">
        <v>5</v>
      </c>
      <c r="F73" s="22" t="s">
        <v>4</v>
      </c>
      <c r="G73" s="22" t="s">
        <v>4</v>
      </c>
      <c r="H73" s="22" t="s">
        <v>4</v>
      </c>
      <c r="I73" s="22" t="s">
        <v>4</v>
      </c>
      <c r="J73" s="22" t="s">
        <v>4</v>
      </c>
      <c r="K73" s="22" t="s">
        <v>4</v>
      </c>
      <c r="L73" s="22" t="s">
        <v>4</v>
      </c>
      <c r="M73" s="22" t="s">
        <v>4</v>
      </c>
      <c r="N73" s="22" t="s">
        <v>4</v>
      </c>
      <c r="O73" s="22" t="s">
        <v>4</v>
      </c>
      <c r="P73" s="22" t="s">
        <v>4</v>
      </c>
      <c r="Q73" s="22" t="s">
        <v>4</v>
      </c>
      <c r="R73" s="22" t="s">
        <v>4</v>
      </c>
      <c r="S73" s="22" t="s">
        <v>4</v>
      </c>
      <c r="T73" s="22" t="s">
        <v>4</v>
      </c>
      <c r="U73" s="22" t="s">
        <v>4</v>
      </c>
      <c r="V73" s="23" t="s">
        <v>4</v>
      </c>
      <c r="W73" s="4">
        <f t="shared" si="2"/>
        <v>4</v>
      </c>
      <c r="X73" s="4">
        <f t="shared" si="3"/>
        <v>13</v>
      </c>
      <c r="Y73" s="4"/>
    </row>
    <row r="74" spans="1:25" ht="116" x14ac:dyDescent="0.35">
      <c r="A74" s="38" t="s">
        <v>66</v>
      </c>
      <c r="B74" s="38" t="s">
        <v>15</v>
      </c>
      <c r="C74" s="38" t="s">
        <v>91</v>
      </c>
      <c r="D74" s="31" t="s">
        <v>4</v>
      </c>
      <c r="E74" s="22" t="s">
        <v>5</v>
      </c>
      <c r="F74" s="22" t="s">
        <v>4</v>
      </c>
      <c r="G74" s="22" t="s">
        <v>4</v>
      </c>
      <c r="H74" s="22" t="s">
        <v>4</v>
      </c>
      <c r="I74" s="22" t="s">
        <v>4</v>
      </c>
      <c r="J74" s="22" t="s">
        <v>4</v>
      </c>
      <c r="K74" s="22" t="s">
        <v>4</v>
      </c>
      <c r="L74" s="22" t="s">
        <v>4</v>
      </c>
      <c r="M74" s="22" t="s">
        <v>4</v>
      </c>
      <c r="N74" s="22" t="s">
        <v>4</v>
      </c>
      <c r="O74" s="22" t="s">
        <v>4</v>
      </c>
      <c r="P74" s="22" t="s">
        <v>4</v>
      </c>
      <c r="Q74" s="22" t="s">
        <v>4</v>
      </c>
      <c r="R74" s="22" t="s">
        <v>4</v>
      </c>
      <c r="S74" s="22" t="s">
        <v>4</v>
      </c>
      <c r="T74" s="22" t="s">
        <v>5</v>
      </c>
      <c r="U74" s="22" t="s">
        <v>4</v>
      </c>
      <c r="V74" s="23" t="s">
        <v>4</v>
      </c>
      <c r="W74" s="4">
        <f t="shared" si="2"/>
        <v>4</v>
      </c>
      <c r="X74" s="4">
        <f t="shared" si="3"/>
        <v>12</v>
      </c>
      <c r="Y74" s="4" t="s">
        <v>277</v>
      </c>
    </row>
    <row r="75" spans="1:25" ht="116" x14ac:dyDescent="0.35">
      <c r="A75" s="38" t="s">
        <v>66</v>
      </c>
      <c r="B75" s="38" t="s">
        <v>16</v>
      </c>
      <c r="C75" s="38" t="s">
        <v>92</v>
      </c>
      <c r="D75" s="31" t="s">
        <v>4</v>
      </c>
      <c r="E75" s="22" t="s">
        <v>5</v>
      </c>
      <c r="F75" s="22" t="s">
        <v>4</v>
      </c>
      <c r="G75" s="22" t="s">
        <v>4</v>
      </c>
      <c r="H75" s="22" t="s">
        <v>4</v>
      </c>
      <c r="I75" s="22" t="s">
        <v>4</v>
      </c>
      <c r="J75" s="22" t="s">
        <v>4</v>
      </c>
      <c r="K75" s="22" t="s">
        <v>4</v>
      </c>
      <c r="L75" s="22" t="s">
        <v>4</v>
      </c>
      <c r="M75" s="22" t="s">
        <v>4</v>
      </c>
      <c r="N75" s="22" t="s">
        <v>4</v>
      </c>
      <c r="O75" s="22" t="s">
        <v>4</v>
      </c>
      <c r="P75" s="22" t="s">
        <v>4</v>
      </c>
      <c r="Q75" s="22" t="s">
        <v>4</v>
      </c>
      <c r="R75" s="22" t="s">
        <v>4</v>
      </c>
      <c r="S75" s="22" t="s">
        <v>4</v>
      </c>
      <c r="T75" s="22" t="s">
        <v>5</v>
      </c>
      <c r="U75" s="22" t="s">
        <v>4</v>
      </c>
      <c r="V75" s="23" t="s">
        <v>4</v>
      </c>
      <c r="W75" s="4">
        <f t="shared" si="2"/>
        <v>4</v>
      </c>
      <c r="X75" s="4">
        <f t="shared" si="3"/>
        <v>12</v>
      </c>
      <c r="Y75" s="4" t="s">
        <v>277</v>
      </c>
    </row>
    <row r="76" spans="1:25" ht="90" customHeight="1" x14ac:dyDescent="0.35">
      <c r="A76" s="38" t="s">
        <v>66</v>
      </c>
      <c r="B76" s="38" t="s">
        <v>17</v>
      </c>
      <c r="C76" s="38" t="s">
        <v>93</v>
      </c>
      <c r="D76" s="31" t="s">
        <v>4</v>
      </c>
      <c r="E76" s="22" t="s">
        <v>5</v>
      </c>
      <c r="F76" s="22" t="s">
        <v>4</v>
      </c>
      <c r="G76" s="22" t="s">
        <v>4</v>
      </c>
      <c r="H76" s="22" t="s">
        <v>4</v>
      </c>
      <c r="I76" s="22" t="s">
        <v>4</v>
      </c>
      <c r="J76" s="22" t="s">
        <v>4</v>
      </c>
      <c r="K76" s="22" t="s">
        <v>4</v>
      </c>
      <c r="L76" s="22" t="s">
        <v>4</v>
      </c>
      <c r="M76" s="22" t="s">
        <v>4</v>
      </c>
      <c r="N76" s="22" t="s">
        <v>4</v>
      </c>
      <c r="O76" s="22" t="s">
        <v>4</v>
      </c>
      <c r="P76" s="22" t="s">
        <v>4</v>
      </c>
      <c r="Q76" s="22" t="s">
        <v>4</v>
      </c>
      <c r="R76" s="22" t="s">
        <v>4</v>
      </c>
      <c r="S76" s="22" t="s">
        <v>4</v>
      </c>
      <c r="T76" s="22" t="s">
        <v>5</v>
      </c>
      <c r="U76" s="22" t="s">
        <v>4</v>
      </c>
      <c r="V76" s="23" t="s">
        <v>4</v>
      </c>
      <c r="W76" s="4">
        <f t="shared" si="2"/>
        <v>4</v>
      </c>
      <c r="X76" s="4">
        <f t="shared" si="3"/>
        <v>12</v>
      </c>
      <c r="Y76" s="4" t="s">
        <v>277</v>
      </c>
    </row>
    <row r="77" spans="1:25" ht="43.5" x14ac:dyDescent="0.35">
      <c r="A77" s="38" t="s">
        <v>66</v>
      </c>
      <c r="B77" s="38" t="s">
        <v>18</v>
      </c>
      <c r="C77" s="38" t="s">
        <v>94</v>
      </c>
      <c r="D77" s="31" t="s">
        <v>4</v>
      </c>
      <c r="E77" s="22" t="s">
        <v>5</v>
      </c>
      <c r="F77" s="22" t="s">
        <v>4</v>
      </c>
      <c r="G77" s="22" t="s">
        <v>4</v>
      </c>
      <c r="H77" s="22" t="s">
        <v>5</v>
      </c>
      <c r="I77" s="22" t="s">
        <v>4</v>
      </c>
      <c r="J77" s="22" t="s">
        <v>4</v>
      </c>
      <c r="K77" s="22" t="s">
        <v>4</v>
      </c>
      <c r="L77" s="22" t="s">
        <v>4</v>
      </c>
      <c r="M77" s="22" t="s">
        <v>4</v>
      </c>
      <c r="N77" s="22" t="s">
        <v>4</v>
      </c>
      <c r="O77" s="22" t="s">
        <v>4</v>
      </c>
      <c r="P77" s="22" t="s">
        <v>4</v>
      </c>
      <c r="Q77" s="22" t="s">
        <v>4</v>
      </c>
      <c r="R77" s="22" t="s">
        <v>4</v>
      </c>
      <c r="S77" s="22" t="s">
        <v>4</v>
      </c>
      <c r="T77" s="22" t="s">
        <v>4</v>
      </c>
      <c r="U77" s="22" t="s">
        <v>4</v>
      </c>
      <c r="V77" s="23" t="s">
        <v>4</v>
      </c>
      <c r="W77" s="4">
        <f t="shared" si="2"/>
        <v>3</v>
      </c>
      <c r="X77" s="4">
        <f t="shared" si="3"/>
        <v>13</v>
      </c>
      <c r="Y77" s="4" t="s">
        <v>262</v>
      </c>
    </row>
  </sheetData>
  <autoFilter ref="A3:Y77"/>
  <mergeCells count="2">
    <mergeCell ref="J1:V1"/>
    <mergeCell ref="F1:I1"/>
  </mergeCells>
  <dataValidations count="19">
    <dataValidation type="list" allowBlank="1" showInputMessage="1" showErrorMessage="1" errorTitle="Invalid Entry" error="Pick or type &quot;Yes&quot; or &quot;No&quot;" promptTitle="C2" prompt="Are the correct functional entities identified?" sqref="G4:G77">
      <formula1>"Yes,No"</formula1>
    </dataValidation>
    <dataValidation type="list" allowBlank="1" showInputMessage="1" showErrorMessage="1" errorTitle="Invalid Entry" error="Pick or type &quot;Yes&quot; and &quot;No&quot;" prompt="Appropriate as a guide rather than a standard?" sqref="E4:E77">
      <formula1>"Yes,No"</formula1>
    </dataValidation>
    <dataValidation type="list" allowBlank="1" showInputMessage="1" showErrorMessage="1" errorTitle="Invalid Entry" error="Pick or type &quot;Yes&quot; or &quot;No&quot;" promptTitle="Q3" prompt="Is it technologically neutral?" sqref="L4:L77">
      <formula1>"Yes,No"</formula1>
    </dataValidation>
    <dataValidation type="list" allowBlank="1" showInputMessage="1" showErrorMessage="1" errorTitle="Invalid Entry" error="Pick or type &quot;Yes&quot; or &quot;No&quot;" promptTitle="Q10" prompt="Is the Reliability Standard complete and self-contained (not dependent on external information to determine the required level of performance)?" sqref="S4:S77">
      <formula1>"Yes,No"</formula1>
    </dataValidation>
    <dataValidation type="list" allowBlank="1" showInputMessage="1" showErrorMessage="1" errorTitle="Invalid Entry" error="Pick or type only &quot;Yes&quot; or &quot;No&quot;" promptTitle="C1" prompt="Is the content of the requirement technically correct?" sqref="F4:F77">
      <formula1>"Yes,No"</formula1>
    </dataValidation>
    <dataValidation type="list" allowBlank="1" showInputMessage="1" showErrorMessage="1" errorTitle="Invalid Entry" error="Pick or type &quot;Yes&quot; or &quot;No&quot;" prompt="Supports a Reliability Objective (as defined by the Reliability Principles)?_x000a_" sqref="D4:D77">
      <formula1>"Yes,No"</formula1>
    </dataValidation>
    <dataValidation type="list" allowBlank="1" showInputMessage="1" showErrorMessage="1" errorTitle="Invalid Entry" error="Pick or type &quot;Yes&quot; or &quot;No&quot;" promptTitle="Q13" prompt="Does the requirement language support the least cost solution that achieves the reliability objective?" sqref="V4:V77">
      <formula1>"Yes,No"</formula1>
    </dataValidation>
    <dataValidation type="list" allowBlank="1" showInputMessage="1" showErrorMessage="1" errorTitle="Invalid Entry" error="Pick or type &quot;Yes&quot; or &quot;No&quot;" promptTitle="Q12" prompt="Does it use consistent and current terminology?" sqref="U4:U77">
      <formula1>"Yes,No"</formula1>
    </dataValidation>
    <dataValidation type="list" allowBlank="1" showInputMessage="1" showErrorMessage="1" errorTitle="Invalid Entry" error="Pick or type &quot;Yes&quot; or &quot;No&quot;" promptTitle="Q11" prompt="Is the requirement language clear and unambiguous?" sqref="T4:T77">
      <formula1>"Yes,No"</formula1>
    </dataValidation>
    <dataValidation type="list" allowBlank="1" showInputMessage="1" showErrorMessage="1" errorTitle="Invalid Entry" error="Pick or type &quot;Yes&quot; or &quot;No&quot;" promptTitle="Q9" prompt="Does it have a technical basis in engineering and operations?" sqref="R4:R77">
      <formula1>"Yes,No"</formula1>
    </dataValidation>
    <dataValidation type="list" allowBlank="1" showInputMessage="1" showErrorMessage="1" errorTitle="Invalid Entry" error="Pick or type &quot;Yes&quot; or &quot;No&quot;" promptTitle="Q8" prompt="Can it be practically implemented?" sqref="Q4:Q77">
      <formula1>"Yes,No"</formula1>
    </dataValidation>
    <dataValidation type="list" allowBlank="1" showInputMessage="1" showErrorMessage="1" errorTitle="Invalid Entry" error="Pick or type &quot;Yes&quot; or &quot;No&quot;" promptTitle="Q7" prompt="Can compliance be objectively measured?" sqref="P4:P77">
      <formula1>"Yes,No"</formula1>
    </dataValidation>
    <dataValidation type="list" allowBlank="1" showInputMessage="1" showErrorMessage="1" errorTitle="Invalid Entry" error="Pick or type &quot;Yes&quot; or &quot;No&quot;" promptTitle="Q6" prompt="Does the requirement provide more than adequate protection of BPS?" sqref="O4:O77">
      <formula1>"Yes,No"</formula1>
    </dataValidation>
    <dataValidation type="list" allowBlank="1" showInputMessage="1" showErrorMessage="1" errorTitle="Invalid Entry" error="Pick or type &quot;Yes&quot; or &quot;No&quot;" promptTitle="Q5" prompt="Does the requirement align with the standard's purpose statement?" sqref="N4:N77">
      <formula1>"Yes,No"</formula1>
    </dataValidation>
    <dataValidation type="list" allowBlank="1" showInputMessage="1" showErrorMessage="1" errorTitle="Invalid Entry" error="Pick or type &quot;Yes&quot; or &quot;No&quot;" promptTitle="Q4" prompt="Are the expectation(s) of each applicable functional entity clear?" sqref="M4:M77">
      <formula1>"Yes,No"</formula1>
    </dataValidation>
    <dataValidation type="list" allowBlank="1" showInputMessage="1" showErrorMessage="1" errorTitle="Invalid Entry" error="Pick or type &quot;Yes&quot; or &quot;No&quot;" promptTitle="Q2" prompt="Does this standard meet any of the three criteria for a results-based standard (RBS) (performance, risk (prevention) or competency)?" sqref="K4:K77">
      <formula1>"Yes,No"</formula1>
    </dataValidation>
    <dataValidation type="list" allowBlank="1" showInputMessage="1" showErrorMessage="1" errorTitle="Invalid Entry" error="Pick or Type &quot;Yes&quot; or &quot;No&quot;" promptTitle="Q1" prompt="Should this requirement remain as a separate requirement within this standard? (Should not be consolidated with another requirement)" sqref="J4:J77">
      <formula1>"Yes,No"</formula1>
    </dataValidation>
    <dataValidation type="list" allowBlank="1" showInputMessage="1" showErrorMessage="1" errorTitle="Invalid Entry" error="Pick or type &quot;Yes&quot; or &quot;No&quot;" promptTitle="C4" prompt="Is it clear when the action needs to be taken within the standard?" sqref="I4:I77">
      <formula1>"Yes,No"</formula1>
    </dataValidation>
    <dataValidation type="list" allowBlank="1" showInputMessage="1" showErrorMessage="1" errorTitle="Invalid Entry" error="Pick or type &quot;Yes&quot; or &quot;No&quot;" promptTitle="C3" prompt="Does the requirement clearly state the action(s) required to achieve the reliability outcome?" sqref="H4:H77">
      <formula1>"Yes,No"</formula1>
    </dataValidation>
  </dataValidations>
  <hyperlinks>
    <hyperlink ref="D3" r:id="rId1" display="Supports a Reliability Objective (as defined by the Reliability Principles)"/>
    <hyperlink ref="K3" r:id="rId2" display="Q2. Does this standard meet any of the three criteria for a results-based standard (RBS) (performance, risk (prevention) or capability)?"/>
    <hyperlink ref="M3" r:id="rId3"/>
    <hyperlink ref="N3" r:id="rId4"/>
    <hyperlink ref="O3" r:id="rId5"/>
    <hyperlink ref="P3" r:id="rId6"/>
    <hyperlink ref="Q3" r:id="rId7"/>
    <hyperlink ref="R3" r:id="rId8"/>
    <hyperlink ref="S3" r:id="rId9" display="Q10. Does the requirement depend on external information to determine the required level of performance?"/>
    <hyperlink ref="T3" r:id="rId10"/>
    <hyperlink ref="U3" r:id="rId11"/>
    <hyperlink ref="V3" r:id="rId12"/>
  </hyperlinks>
  <pageMargins left="0.7" right="0.7" top="0.75" bottom="0.75" header="0.3" footer="0.3"/>
  <pageSetup scale="19" fitToHeight="0" orientation="landscape" horizontalDpi="90" verticalDpi="90" r:id="rId13"/>
  <legacyDrawing r:id="rId1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Y77"/>
  <sheetViews>
    <sheetView zoomScaleNormal="100" workbookViewId="0">
      <pane xSplit="3" ySplit="3" topLeftCell="D4" activePane="bottomRight" state="frozen"/>
      <selection pane="topRight" activeCell="D1" sqref="D1"/>
      <selection pane="bottomLeft" activeCell="A4" sqref="A4"/>
      <selection pane="bottomRight" activeCell="D75" sqref="D75"/>
    </sheetView>
  </sheetViews>
  <sheetFormatPr defaultRowHeight="14.5" x14ac:dyDescent="0.35"/>
  <cols>
    <col min="1" max="1" width="13.453125" style="28" customWidth="1"/>
    <col min="2" max="2" width="8.1796875" style="28" customWidth="1"/>
    <col min="3" max="3" width="80.7265625" style="27" customWidth="1"/>
    <col min="4" max="4" width="24.7265625" customWidth="1"/>
    <col min="5" max="5" width="19.7265625" customWidth="1"/>
    <col min="6" max="6" width="28.81640625" customWidth="1"/>
    <col min="7" max="7" width="24.81640625" customWidth="1"/>
    <col min="8" max="8" width="23.7265625" customWidth="1"/>
    <col min="9" max="9" width="24.81640625" customWidth="1"/>
    <col min="10" max="10" width="38.453125" customWidth="1"/>
    <col min="11" max="11" width="40" customWidth="1"/>
    <col min="12" max="12" width="15.453125" customWidth="1"/>
    <col min="13" max="13" width="21" bestFit="1" customWidth="1"/>
    <col min="14" max="14" width="19.7265625" customWidth="1"/>
    <col min="15" max="15" width="25.453125" customWidth="1"/>
    <col min="16" max="17" width="19.7265625" customWidth="1"/>
    <col min="18" max="18" width="19" customWidth="1"/>
    <col min="19" max="19" width="30.81640625" customWidth="1"/>
    <col min="20" max="21" width="19.7265625" customWidth="1"/>
    <col min="22" max="22" width="30.81640625" style="1" customWidth="1"/>
    <col min="23" max="24" width="19.7265625" customWidth="1"/>
    <col min="25" max="25" width="62" style="2" customWidth="1"/>
    <col min="26" max="27" width="19.7265625" customWidth="1"/>
  </cols>
  <sheetData>
    <row r="1" spans="1:25" ht="18.5" x14ac:dyDescent="0.45">
      <c r="A1" s="32"/>
      <c r="B1" s="33"/>
      <c r="C1" s="34"/>
      <c r="D1" s="29"/>
      <c r="E1" s="9"/>
      <c r="F1" s="106" t="s">
        <v>1</v>
      </c>
      <c r="G1" s="107"/>
      <c r="H1" s="107"/>
      <c r="I1" s="108"/>
      <c r="J1" s="103" t="s">
        <v>2</v>
      </c>
      <c r="K1" s="104"/>
      <c r="L1" s="104"/>
      <c r="M1" s="104"/>
      <c r="N1" s="104"/>
      <c r="O1" s="104"/>
      <c r="P1" s="104"/>
      <c r="Q1" s="104"/>
      <c r="R1" s="104"/>
      <c r="S1" s="104"/>
      <c r="T1" s="104"/>
      <c r="U1" s="104"/>
      <c r="V1" s="105"/>
      <c r="W1" s="13"/>
      <c r="X1" s="14"/>
      <c r="Y1" s="15"/>
    </row>
    <row r="2" spans="1:25" ht="18.5" hidden="1" x14ac:dyDescent="0.45">
      <c r="A2" s="32"/>
      <c r="B2" s="33"/>
      <c r="C2" s="34"/>
      <c r="D2" s="30"/>
      <c r="E2" s="12"/>
      <c r="F2" s="64"/>
      <c r="G2" s="64"/>
      <c r="H2" s="64"/>
      <c r="I2" s="64"/>
      <c r="J2" s="65"/>
      <c r="K2" s="65"/>
      <c r="L2" s="65"/>
      <c r="M2" s="65"/>
      <c r="N2" s="65"/>
      <c r="O2" s="65"/>
      <c r="P2" s="65"/>
      <c r="Q2" s="65"/>
      <c r="R2" s="65"/>
      <c r="S2" s="65"/>
      <c r="T2" s="65"/>
      <c r="U2" s="65"/>
      <c r="V2" s="65"/>
      <c r="W2" s="16"/>
      <c r="X2" s="17"/>
      <c r="Y2" s="18"/>
    </row>
    <row r="3" spans="1:25" ht="102" customHeight="1" x14ac:dyDescent="0.35">
      <c r="A3" s="35" t="s">
        <v>0</v>
      </c>
      <c r="B3" s="36" t="s">
        <v>6</v>
      </c>
      <c r="C3" s="37" t="s">
        <v>33</v>
      </c>
      <c r="D3" s="50" t="s">
        <v>149</v>
      </c>
      <c r="E3" s="10" t="s">
        <v>29</v>
      </c>
      <c r="F3" s="11" t="s">
        <v>150</v>
      </c>
      <c r="G3" s="56" t="s">
        <v>31</v>
      </c>
      <c r="H3" s="51" t="s">
        <v>146</v>
      </c>
      <c r="I3" s="56" t="s">
        <v>151</v>
      </c>
      <c r="J3" s="52" t="s">
        <v>147</v>
      </c>
      <c r="K3" s="53" t="s">
        <v>155</v>
      </c>
      <c r="L3" s="52" t="s">
        <v>32</v>
      </c>
      <c r="M3" s="53" t="s">
        <v>132</v>
      </c>
      <c r="N3" s="54" t="s">
        <v>134</v>
      </c>
      <c r="O3" s="55" t="s">
        <v>135</v>
      </c>
      <c r="P3" s="54" t="s">
        <v>136</v>
      </c>
      <c r="Q3" s="55" t="s">
        <v>138</v>
      </c>
      <c r="R3" s="54" t="s">
        <v>139</v>
      </c>
      <c r="S3" s="57" t="s">
        <v>161</v>
      </c>
      <c r="T3" s="54" t="s">
        <v>141</v>
      </c>
      <c r="U3" s="55" t="s">
        <v>142</v>
      </c>
      <c r="V3" s="54" t="s">
        <v>144</v>
      </c>
      <c r="W3" s="19" t="s">
        <v>148</v>
      </c>
      <c r="X3" s="20" t="s">
        <v>30</v>
      </c>
      <c r="Y3" s="21" t="s">
        <v>3</v>
      </c>
    </row>
    <row r="4" spans="1:25" s="3" customFormat="1" ht="78.75" customHeight="1" x14ac:dyDescent="0.35">
      <c r="A4" s="38" t="s">
        <v>34</v>
      </c>
      <c r="B4" s="38" t="s">
        <v>35</v>
      </c>
      <c r="C4" s="38" t="s">
        <v>36</v>
      </c>
      <c r="D4" s="31" t="s">
        <v>4</v>
      </c>
      <c r="E4" s="22" t="s">
        <v>5</v>
      </c>
      <c r="F4" s="22" t="s">
        <v>4</v>
      </c>
      <c r="G4" s="22" t="s">
        <v>4</v>
      </c>
      <c r="H4" s="22" t="s">
        <v>4</v>
      </c>
      <c r="I4" s="22" t="s">
        <v>4</v>
      </c>
      <c r="J4" s="22" t="s">
        <v>4</v>
      </c>
      <c r="K4" s="22" t="s">
        <v>4</v>
      </c>
      <c r="L4" s="22" t="s">
        <v>4</v>
      </c>
      <c r="M4" s="22" t="s">
        <v>4</v>
      </c>
      <c r="N4" s="22" t="s">
        <v>4</v>
      </c>
      <c r="O4" s="22" t="s">
        <v>4</v>
      </c>
      <c r="P4" s="22" t="s">
        <v>4</v>
      </c>
      <c r="Q4" s="22" t="s">
        <v>4</v>
      </c>
      <c r="R4" s="22" t="s">
        <v>4</v>
      </c>
      <c r="S4" s="22" t="s">
        <v>4</v>
      </c>
      <c r="T4" s="22" t="s">
        <v>4</v>
      </c>
      <c r="U4" s="22" t="s">
        <v>4</v>
      </c>
      <c r="V4" s="23" t="s">
        <v>4</v>
      </c>
      <c r="W4" s="4">
        <f>4-(COUNTIF(F4:I4,"no"))</f>
        <v>4</v>
      </c>
      <c r="X4" s="4">
        <f>13-(COUNTIF(J4:V4,"no"))</f>
        <v>13</v>
      </c>
      <c r="Y4" s="63"/>
    </row>
    <row r="5" spans="1:25" s="3" customFormat="1" ht="62.25" customHeight="1" x14ac:dyDescent="0.35">
      <c r="A5" s="38" t="s">
        <v>34</v>
      </c>
      <c r="B5" s="38" t="s">
        <v>37</v>
      </c>
      <c r="C5" s="38" t="s">
        <v>38</v>
      </c>
      <c r="D5" s="31" t="s">
        <v>4</v>
      </c>
      <c r="E5" s="22" t="s">
        <v>5</v>
      </c>
      <c r="F5" s="22" t="s">
        <v>4</v>
      </c>
      <c r="G5" s="22" t="s">
        <v>4</v>
      </c>
      <c r="H5" s="22" t="s">
        <v>4</v>
      </c>
      <c r="I5" s="22" t="s">
        <v>4</v>
      </c>
      <c r="J5" s="22" t="s">
        <v>4</v>
      </c>
      <c r="K5" s="22" t="s">
        <v>4</v>
      </c>
      <c r="L5" s="22" t="s">
        <v>4</v>
      </c>
      <c r="M5" s="22" t="s">
        <v>4</v>
      </c>
      <c r="N5" s="22" t="s">
        <v>4</v>
      </c>
      <c r="O5" s="22" t="s">
        <v>4</v>
      </c>
      <c r="P5" s="22" t="s">
        <v>4</v>
      </c>
      <c r="Q5" s="22" t="s">
        <v>4</v>
      </c>
      <c r="R5" s="22" t="s">
        <v>4</v>
      </c>
      <c r="S5" s="22" t="s">
        <v>4</v>
      </c>
      <c r="T5" s="22" t="s">
        <v>4</v>
      </c>
      <c r="U5" s="22" t="s">
        <v>4</v>
      </c>
      <c r="V5" s="23" t="s">
        <v>4</v>
      </c>
      <c r="W5" s="4">
        <f t="shared" ref="W5:W68" si="0">4-(COUNTIF(F5:I5,"no"))</f>
        <v>4</v>
      </c>
      <c r="X5" s="4">
        <f t="shared" ref="X5:X68" si="1">13-(COUNTIF(J5:V5,"no"))</f>
        <v>13</v>
      </c>
      <c r="Y5" s="4"/>
    </row>
    <row r="6" spans="1:25" s="3" customFormat="1" ht="129" customHeight="1" x14ac:dyDescent="0.35">
      <c r="A6" s="38" t="s">
        <v>39</v>
      </c>
      <c r="B6" s="38" t="s">
        <v>15</v>
      </c>
      <c r="C6" s="38" t="s">
        <v>153</v>
      </c>
      <c r="D6" s="31" t="s">
        <v>4</v>
      </c>
      <c r="E6" s="22" t="s">
        <v>5</v>
      </c>
      <c r="F6" s="22" t="s">
        <v>4</v>
      </c>
      <c r="G6" s="22" t="s">
        <v>4</v>
      </c>
      <c r="H6" s="22" t="s">
        <v>4</v>
      </c>
      <c r="I6" s="22" t="s">
        <v>5</v>
      </c>
      <c r="J6" s="22" t="s">
        <v>4</v>
      </c>
      <c r="K6" s="22" t="s">
        <v>4</v>
      </c>
      <c r="L6" s="22" t="s">
        <v>4</v>
      </c>
      <c r="M6" s="22" t="s">
        <v>5</v>
      </c>
      <c r="N6" s="22" t="s">
        <v>4</v>
      </c>
      <c r="O6" s="22" t="s">
        <v>4</v>
      </c>
      <c r="P6" s="22" t="s">
        <v>4</v>
      </c>
      <c r="Q6" s="22" t="s">
        <v>4</v>
      </c>
      <c r="R6" s="22" t="s">
        <v>4</v>
      </c>
      <c r="S6" s="22" t="s">
        <v>4</v>
      </c>
      <c r="T6" s="22" t="s">
        <v>5</v>
      </c>
      <c r="U6" s="22" t="s">
        <v>4</v>
      </c>
      <c r="V6" s="23" t="s">
        <v>4</v>
      </c>
      <c r="W6" s="4">
        <f t="shared" si="0"/>
        <v>3</v>
      </c>
      <c r="X6" s="4">
        <f t="shared" si="1"/>
        <v>11</v>
      </c>
      <c r="Y6" s="4" t="s">
        <v>232</v>
      </c>
    </row>
    <row r="7" spans="1:25" s="3" customFormat="1" ht="58" x14ac:dyDescent="0.35">
      <c r="A7" s="38" t="s">
        <v>39</v>
      </c>
      <c r="B7" s="38" t="s">
        <v>16</v>
      </c>
      <c r="C7" s="38" t="s">
        <v>40</v>
      </c>
      <c r="D7" s="31" t="s">
        <v>4</v>
      </c>
      <c r="E7" s="22" t="s">
        <v>5</v>
      </c>
      <c r="F7" s="22" t="s">
        <v>4</v>
      </c>
      <c r="G7" s="22" t="s">
        <v>4</v>
      </c>
      <c r="H7" s="22" t="s">
        <v>4</v>
      </c>
      <c r="I7" s="22" t="s">
        <v>5</v>
      </c>
      <c r="J7" s="22" t="s">
        <v>4</v>
      </c>
      <c r="K7" s="22" t="s">
        <v>4</v>
      </c>
      <c r="L7" s="22" t="s">
        <v>4</v>
      </c>
      <c r="M7" s="22" t="s">
        <v>4</v>
      </c>
      <c r="N7" s="22" t="s">
        <v>4</v>
      </c>
      <c r="O7" s="22" t="s">
        <v>4</v>
      </c>
      <c r="P7" s="22" t="s">
        <v>4</v>
      </c>
      <c r="Q7" s="22" t="s">
        <v>4</v>
      </c>
      <c r="R7" s="22" t="s">
        <v>4</v>
      </c>
      <c r="S7" s="22" t="s">
        <v>4</v>
      </c>
      <c r="T7" s="22" t="s">
        <v>4</v>
      </c>
      <c r="U7" s="22" t="s">
        <v>4</v>
      </c>
      <c r="V7" s="23" t="s">
        <v>4</v>
      </c>
      <c r="W7" s="4">
        <f>4-(COUNTIF(F7:I7,"no"))</f>
        <v>3</v>
      </c>
      <c r="X7" s="4">
        <f t="shared" si="1"/>
        <v>13</v>
      </c>
      <c r="Y7" s="4" t="s">
        <v>216</v>
      </c>
    </row>
    <row r="8" spans="1:25" s="3" customFormat="1" ht="50.25" customHeight="1" x14ac:dyDescent="0.35">
      <c r="A8" s="38" t="s">
        <v>39</v>
      </c>
      <c r="B8" s="38" t="s">
        <v>17</v>
      </c>
      <c r="C8" s="38" t="s">
        <v>217</v>
      </c>
      <c r="D8" s="31" t="s">
        <v>4</v>
      </c>
      <c r="E8" s="22" t="s">
        <v>5</v>
      </c>
      <c r="F8" s="22" t="s">
        <v>4</v>
      </c>
      <c r="G8" s="22" t="s">
        <v>4</v>
      </c>
      <c r="H8" s="22" t="s">
        <v>5</v>
      </c>
      <c r="I8" s="22" t="s">
        <v>4</v>
      </c>
      <c r="J8" s="22" t="s">
        <v>4</v>
      </c>
      <c r="K8" s="22" t="s">
        <v>4</v>
      </c>
      <c r="L8" s="22" t="s">
        <v>4</v>
      </c>
      <c r="M8" s="22" t="s">
        <v>4</v>
      </c>
      <c r="N8" s="22" t="s">
        <v>4</v>
      </c>
      <c r="O8" s="22" t="s">
        <v>4</v>
      </c>
      <c r="P8" s="22" t="s">
        <v>4</v>
      </c>
      <c r="Q8" s="22" t="s">
        <v>4</v>
      </c>
      <c r="R8" s="22" t="s">
        <v>4</v>
      </c>
      <c r="S8" s="22" t="s">
        <v>4</v>
      </c>
      <c r="T8" s="22" t="s">
        <v>4</v>
      </c>
      <c r="U8" s="22" t="s">
        <v>4</v>
      </c>
      <c r="V8" s="23" t="s">
        <v>4</v>
      </c>
      <c r="W8" s="4">
        <f t="shared" si="0"/>
        <v>3</v>
      </c>
      <c r="X8" s="4">
        <f t="shared" si="1"/>
        <v>13</v>
      </c>
      <c r="Y8" s="4" t="s">
        <v>235</v>
      </c>
    </row>
    <row r="9" spans="1:25" s="3" customFormat="1" ht="51" customHeight="1" x14ac:dyDescent="0.35">
      <c r="A9" s="39" t="s">
        <v>42</v>
      </c>
      <c r="B9" s="39" t="s">
        <v>15</v>
      </c>
      <c r="C9" s="39" t="s">
        <v>67</v>
      </c>
      <c r="D9" s="31" t="s">
        <v>4</v>
      </c>
      <c r="E9" s="22" t="s">
        <v>5</v>
      </c>
      <c r="F9" s="22" t="s">
        <v>4</v>
      </c>
      <c r="G9" s="22" t="s">
        <v>4</v>
      </c>
      <c r="H9" s="22" t="s">
        <v>4</v>
      </c>
      <c r="I9" s="22" t="s">
        <v>4</v>
      </c>
      <c r="J9" s="22" t="s">
        <v>4</v>
      </c>
      <c r="K9" s="22" t="s">
        <v>4</v>
      </c>
      <c r="L9" s="22" t="s">
        <v>4</v>
      </c>
      <c r="M9" s="22" t="s">
        <v>4</v>
      </c>
      <c r="N9" s="22" t="s">
        <v>4</v>
      </c>
      <c r="O9" s="22" t="s">
        <v>4</v>
      </c>
      <c r="P9" s="22" t="s">
        <v>4</v>
      </c>
      <c r="Q9" s="22" t="s">
        <v>4</v>
      </c>
      <c r="R9" s="22" t="s">
        <v>4</v>
      </c>
      <c r="S9" s="22" t="s">
        <v>4</v>
      </c>
      <c r="T9" s="22" t="s">
        <v>4</v>
      </c>
      <c r="U9" s="22" t="s">
        <v>4</v>
      </c>
      <c r="V9" s="23" t="s">
        <v>4</v>
      </c>
      <c r="W9" s="4">
        <f t="shared" si="0"/>
        <v>4</v>
      </c>
      <c r="X9" s="4">
        <f t="shared" si="1"/>
        <v>13</v>
      </c>
      <c r="Y9" s="4"/>
    </row>
    <row r="10" spans="1:25" s="3" customFormat="1" ht="152.25" customHeight="1" x14ac:dyDescent="0.35">
      <c r="A10" s="38" t="s">
        <v>42</v>
      </c>
      <c r="B10" s="38" t="s">
        <v>16</v>
      </c>
      <c r="C10" s="38" t="s">
        <v>156</v>
      </c>
      <c r="D10" s="31" t="s">
        <v>4</v>
      </c>
      <c r="E10" s="22" t="s">
        <v>5</v>
      </c>
      <c r="F10" s="22" t="s">
        <v>4</v>
      </c>
      <c r="G10" s="22" t="s">
        <v>4</v>
      </c>
      <c r="H10" s="22" t="s">
        <v>5</v>
      </c>
      <c r="I10" s="22" t="s">
        <v>4</v>
      </c>
      <c r="J10" s="22" t="s">
        <v>4</v>
      </c>
      <c r="K10" s="22" t="s">
        <v>4</v>
      </c>
      <c r="L10" s="22" t="s">
        <v>4</v>
      </c>
      <c r="M10" s="22" t="s">
        <v>4</v>
      </c>
      <c r="N10" s="22" t="s">
        <v>4</v>
      </c>
      <c r="O10" s="22" t="s">
        <v>4</v>
      </c>
      <c r="P10" s="22" t="s">
        <v>5</v>
      </c>
      <c r="Q10" s="22" t="s">
        <v>4</v>
      </c>
      <c r="R10" s="22" t="s">
        <v>5</v>
      </c>
      <c r="S10" s="22" t="s">
        <v>4</v>
      </c>
      <c r="T10" s="22" t="s">
        <v>5</v>
      </c>
      <c r="U10" s="22" t="s">
        <v>4</v>
      </c>
      <c r="V10" s="23" t="s">
        <v>4</v>
      </c>
      <c r="W10" s="4">
        <f t="shared" si="0"/>
        <v>3</v>
      </c>
      <c r="X10" s="4">
        <f t="shared" si="1"/>
        <v>10</v>
      </c>
      <c r="Y10" s="4" t="s">
        <v>266</v>
      </c>
    </row>
    <row r="11" spans="1:25" s="3" customFormat="1" ht="58" x14ac:dyDescent="0.35">
      <c r="A11" s="38" t="s">
        <v>42</v>
      </c>
      <c r="B11" s="38" t="s">
        <v>17</v>
      </c>
      <c r="C11" s="38" t="s">
        <v>123</v>
      </c>
      <c r="D11" s="31" t="s">
        <v>4</v>
      </c>
      <c r="E11" s="22" t="s">
        <v>5</v>
      </c>
      <c r="F11" s="22" t="s">
        <v>4</v>
      </c>
      <c r="G11" s="22" t="s">
        <v>4</v>
      </c>
      <c r="H11" s="22" t="s">
        <v>4</v>
      </c>
      <c r="I11" s="22" t="s">
        <v>4</v>
      </c>
      <c r="J11" s="22" t="s">
        <v>4</v>
      </c>
      <c r="K11" s="22" t="s">
        <v>4</v>
      </c>
      <c r="L11" s="22" t="s">
        <v>4</v>
      </c>
      <c r="M11" s="22" t="s">
        <v>4</v>
      </c>
      <c r="N11" s="22" t="s">
        <v>4</v>
      </c>
      <c r="O11" s="22" t="s">
        <v>4</v>
      </c>
      <c r="P11" s="22" t="s">
        <v>4</v>
      </c>
      <c r="Q11" s="22" t="s">
        <v>4</v>
      </c>
      <c r="R11" s="22" t="s">
        <v>4</v>
      </c>
      <c r="S11" s="22" t="s">
        <v>4</v>
      </c>
      <c r="T11" s="22" t="s">
        <v>4</v>
      </c>
      <c r="U11" s="22" t="s">
        <v>4</v>
      </c>
      <c r="V11" s="23" t="s">
        <v>4</v>
      </c>
      <c r="W11" s="4">
        <f t="shared" si="0"/>
        <v>4</v>
      </c>
      <c r="X11" s="4">
        <f t="shared" si="1"/>
        <v>13</v>
      </c>
      <c r="Y11" s="4"/>
    </row>
    <row r="12" spans="1:25" s="3" customFormat="1" ht="51.75" customHeight="1" x14ac:dyDescent="0.35">
      <c r="A12" s="38" t="s">
        <v>42</v>
      </c>
      <c r="B12" s="38" t="s">
        <v>18</v>
      </c>
      <c r="C12" s="38" t="s">
        <v>122</v>
      </c>
      <c r="D12" s="31" t="s">
        <v>4</v>
      </c>
      <c r="E12" s="22" t="s">
        <v>5</v>
      </c>
      <c r="F12" s="22" t="s">
        <v>4</v>
      </c>
      <c r="G12" s="22" t="s">
        <v>4</v>
      </c>
      <c r="H12" s="22" t="s">
        <v>4</v>
      </c>
      <c r="I12" s="22" t="s">
        <v>4</v>
      </c>
      <c r="J12" s="22" t="s">
        <v>4</v>
      </c>
      <c r="K12" s="22" t="s">
        <v>4</v>
      </c>
      <c r="L12" s="22" t="s">
        <v>4</v>
      </c>
      <c r="M12" s="22" t="s">
        <v>4</v>
      </c>
      <c r="N12" s="22" t="s">
        <v>4</v>
      </c>
      <c r="O12" s="22" t="s">
        <v>4</v>
      </c>
      <c r="P12" s="22" t="s">
        <v>4</v>
      </c>
      <c r="Q12" s="22" t="s">
        <v>4</v>
      </c>
      <c r="R12" s="22" t="s">
        <v>4</v>
      </c>
      <c r="S12" s="22" t="s">
        <v>4</v>
      </c>
      <c r="T12" s="22" t="s">
        <v>4</v>
      </c>
      <c r="U12" s="22" t="s">
        <v>4</v>
      </c>
      <c r="V12" s="23" t="s">
        <v>4</v>
      </c>
      <c r="W12" s="4">
        <f t="shared" si="0"/>
        <v>4</v>
      </c>
      <c r="X12" s="4">
        <f t="shared" si="1"/>
        <v>13</v>
      </c>
      <c r="Y12" s="4"/>
    </row>
    <row r="13" spans="1:25" s="3" customFormat="1" ht="72.5" x14ac:dyDescent="0.35">
      <c r="A13" s="38" t="s">
        <v>42</v>
      </c>
      <c r="B13" s="38" t="s">
        <v>19</v>
      </c>
      <c r="C13" s="38" t="s">
        <v>121</v>
      </c>
      <c r="D13" s="31" t="s">
        <v>4</v>
      </c>
      <c r="E13" s="22" t="s">
        <v>5</v>
      </c>
      <c r="F13" s="22" t="s">
        <v>4</v>
      </c>
      <c r="G13" s="22" t="s">
        <v>4</v>
      </c>
      <c r="H13" s="22" t="s">
        <v>4</v>
      </c>
      <c r="I13" s="22" t="s">
        <v>4</v>
      </c>
      <c r="J13" s="22" t="s">
        <v>4</v>
      </c>
      <c r="K13" s="22" t="s">
        <v>4</v>
      </c>
      <c r="L13" s="22" t="s">
        <v>4</v>
      </c>
      <c r="M13" s="22" t="s">
        <v>4</v>
      </c>
      <c r="N13" s="22" t="s">
        <v>4</v>
      </c>
      <c r="O13" s="22" t="s">
        <v>4</v>
      </c>
      <c r="P13" s="22" t="s">
        <v>4</v>
      </c>
      <c r="Q13" s="22" t="s">
        <v>4</v>
      </c>
      <c r="R13" s="22" t="s">
        <v>4</v>
      </c>
      <c r="S13" s="22" t="s">
        <v>4</v>
      </c>
      <c r="T13" s="22" t="s">
        <v>4</v>
      </c>
      <c r="U13" s="22" t="s">
        <v>4</v>
      </c>
      <c r="V13" s="23" t="s">
        <v>4</v>
      </c>
      <c r="W13" s="4">
        <f t="shared" si="0"/>
        <v>4</v>
      </c>
      <c r="X13" s="4">
        <f t="shared" si="1"/>
        <v>13</v>
      </c>
      <c r="Y13" s="4"/>
    </row>
    <row r="14" spans="1:25" s="3" customFormat="1" ht="58" x14ac:dyDescent="0.35">
      <c r="A14" s="38" t="s">
        <v>42</v>
      </c>
      <c r="B14" s="38" t="s">
        <v>20</v>
      </c>
      <c r="C14" s="38" t="s">
        <v>120</v>
      </c>
      <c r="D14" s="31" t="s">
        <v>4</v>
      </c>
      <c r="E14" s="22" t="s">
        <v>5</v>
      </c>
      <c r="F14" s="22" t="s">
        <v>4</v>
      </c>
      <c r="G14" s="22" t="s">
        <v>4</v>
      </c>
      <c r="H14" s="22" t="s">
        <v>4</v>
      </c>
      <c r="I14" s="22" t="s">
        <v>4</v>
      </c>
      <c r="J14" s="22" t="s">
        <v>4</v>
      </c>
      <c r="K14" s="22" t="s">
        <v>4</v>
      </c>
      <c r="L14" s="22" t="s">
        <v>4</v>
      </c>
      <c r="M14" s="22" t="s">
        <v>4</v>
      </c>
      <c r="N14" s="22" t="s">
        <v>4</v>
      </c>
      <c r="O14" s="22" t="s">
        <v>4</v>
      </c>
      <c r="P14" s="22" t="s">
        <v>4</v>
      </c>
      <c r="Q14" s="22" t="s">
        <v>4</v>
      </c>
      <c r="R14" s="22" t="s">
        <v>4</v>
      </c>
      <c r="S14" s="22" t="s">
        <v>4</v>
      </c>
      <c r="T14" s="22" t="s">
        <v>4</v>
      </c>
      <c r="U14" s="22" t="s">
        <v>4</v>
      </c>
      <c r="V14" s="23" t="s">
        <v>4</v>
      </c>
      <c r="W14" s="4">
        <f t="shared" si="0"/>
        <v>4</v>
      </c>
      <c r="X14" s="4">
        <f t="shared" si="1"/>
        <v>13</v>
      </c>
      <c r="Y14" s="4"/>
    </row>
    <row r="15" spans="1:25" s="3" customFormat="1" ht="43.5" x14ac:dyDescent="0.35">
      <c r="A15" s="38" t="s">
        <v>43</v>
      </c>
      <c r="B15" s="38" t="s">
        <v>15</v>
      </c>
      <c r="C15" s="38" t="s">
        <v>119</v>
      </c>
      <c r="D15" s="31" t="s">
        <v>4</v>
      </c>
      <c r="E15" s="22" t="s">
        <v>5</v>
      </c>
      <c r="F15" s="22" t="s">
        <v>4</v>
      </c>
      <c r="G15" s="22" t="s">
        <v>4</v>
      </c>
      <c r="H15" s="22" t="s">
        <v>4</v>
      </c>
      <c r="I15" s="22" t="s">
        <v>4</v>
      </c>
      <c r="J15" s="22" t="s">
        <v>4</v>
      </c>
      <c r="K15" s="22" t="s">
        <v>4</v>
      </c>
      <c r="L15" s="22" t="s">
        <v>4</v>
      </c>
      <c r="M15" s="22" t="s">
        <v>4</v>
      </c>
      <c r="N15" s="22" t="s">
        <v>4</v>
      </c>
      <c r="O15" s="22" t="s">
        <v>4</v>
      </c>
      <c r="P15" s="22" t="s">
        <v>4</v>
      </c>
      <c r="Q15" s="22" t="s">
        <v>4</v>
      </c>
      <c r="R15" s="22" t="s">
        <v>4</v>
      </c>
      <c r="S15" s="22" t="s">
        <v>4</v>
      </c>
      <c r="T15" s="22" t="s">
        <v>4</v>
      </c>
      <c r="U15" s="22" t="s">
        <v>4</v>
      </c>
      <c r="V15" s="23" t="s">
        <v>4</v>
      </c>
      <c r="W15" s="4">
        <f t="shared" si="0"/>
        <v>4</v>
      </c>
      <c r="X15" s="4">
        <f t="shared" si="1"/>
        <v>13</v>
      </c>
      <c r="Y15" s="4"/>
    </row>
    <row r="16" spans="1:25" s="3" customFormat="1" ht="72.5" x14ac:dyDescent="0.35">
      <c r="A16" s="38" t="s">
        <v>43</v>
      </c>
      <c r="B16" s="38" t="s">
        <v>16</v>
      </c>
      <c r="C16" s="38" t="s">
        <v>118</v>
      </c>
      <c r="D16" s="31" t="s">
        <v>4</v>
      </c>
      <c r="E16" s="22" t="s">
        <v>5</v>
      </c>
      <c r="F16" s="22" t="s">
        <v>4</v>
      </c>
      <c r="G16" s="22" t="s">
        <v>4</v>
      </c>
      <c r="H16" s="22" t="s">
        <v>4</v>
      </c>
      <c r="I16" s="22" t="s">
        <v>4</v>
      </c>
      <c r="J16" s="22" t="s">
        <v>4</v>
      </c>
      <c r="K16" s="22" t="s">
        <v>4</v>
      </c>
      <c r="L16" s="22" t="s">
        <v>4</v>
      </c>
      <c r="M16" s="22" t="s">
        <v>4</v>
      </c>
      <c r="N16" s="22" t="s">
        <v>4</v>
      </c>
      <c r="O16" s="22" t="s">
        <v>4</v>
      </c>
      <c r="P16" s="22" t="s">
        <v>4</v>
      </c>
      <c r="Q16" s="22" t="s">
        <v>4</v>
      </c>
      <c r="R16" s="22" t="s">
        <v>4</v>
      </c>
      <c r="S16" s="22" t="s">
        <v>5</v>
      </c>
      <c r="T16" s="22" t="s">
        <v>4</v>
      </c>
      <c r="U16" s="22" t="s">
        <v>4</v>
      </c>
      <c r="V16" s="23" t="s">
        <v>4</v>
      </c>
      <c r="W16" s="4">
        <f t="shared" si="0"/>
        <v>4</v>
      </c>
      <c r="X16" s="4">
        <f t="shared" si="1"/>
        <v>12</v>
      </c>
      <c r="Y16" s="4" t="s">
        <v>184</v>
      </c>
    </row>
    <row r="17" spans="1:25" s="3" customFormat="1" ht="51.75" customHeight="1" x14ac:dyDescent="0.35">
      <c r="A17" s="38" t="s">
        <v>43</v>
      </c>
      <c r="B17" s="38" t="s">
        <v>17</v>
      </c>
      <c r="C17" s="38" t="s">
        <v>154</v>
      </c>
      <c r="D17" s="31" t="s">
        <v>4</v>
      </c>
      <c r="E17" s="22" t="s">
        <v>5</v>
      </c>
      <c r="F17" s="22" t="s">
        <v>4</v>
      </c>
      <c r="G17" s="22" t="s">
        <v>4</v>
      </c>
      <c r="H17" s="22" t="s">
        <v>4</v>
      </c>
      <c r="I17" s="22" t="s">
        <v>5</v>
      </c>
      <c r="J17" s="22" t="s">
        <v>4</v>
      </c>
      <c r="K17" s="22" t="s">
        <v>4</v>
      </c>
      <c r="L17" s="22" t="s">
        <v>4</v>
      </c>
      <c r="M17" s="22" t="s">
        <v>4</v>
      </c>
      <c r="N17" s="22" t="s">
        <v>4</v>
      </c>
      <c r="O17" s="22" t="s">
        <v>4</v>
      </c>
      <c r="P17" s="22" t="s">
        <v>4</v>
      </c>
      <c r="Q17" s="22" t="s">
        <v>4</v>
      </c>
      <c r="R17" s="22" t="s">
        <v>4</v>
      </c>
      <c r="S17" s="22" t="s">
        <v>4</v>
      </c>
      <c r="T17" s="22" t="s">
        <v>4</v>
      </c>
      <c r="U17" s="22" t="s">
        <v>4</v>
      </c>
      <c r="V17" s="23" t="s">
        <v>4</v>
      </c>
      <c r="W17" s="4">
        <f t="shared" si="0"/>
        <v>3</v>
      </c>
      <c r="X17" s="4">
        <f t="shared" si="1"/>
        <v>13</v>
      </c>
      <c r="Y17" s="4" t="s">
        <v>185</v>
      </c>
    </row>
    <row r="18" spans="1:25" s="3" customFormat="1" ht="29" x14ac:dyDescent="0.35">
      <c r="A18" s="38" t="s">
        <v>43</v>
      </c>
      <c r="B18" s="38" t="s">
        <v>18</v>
      </c>
      <c r="C18" s="38" t="s">
        <v>117</v>
      </c>
      <c r="D18" s="31" t="s">
        <v>4</v>
      </c>
      <c r="E18" s="22" t="s">
        <v>5</v>
      </c>
      <c r="F18" s="22" t="s">
        <v>4</v>
      </c>
      <c r="G18" s="22" t="s">
        <v>4</v>
      </c>
      <c r="H18" s="22" t="s">
        <v>4</v>
      </c>
      <c r="I18" s="22" t="s">
        <v>4</v>
      </c>
      <c r="J18" s="22" t="s">
        <v>4</v>
      </c>
      <c r="K18" s="22" t="s">
        <v>4</v>
      </c>
      <c r="L18" s="22" t="s">
        <v>4</v>
      </c>
      <c r="M18" s="22" t="s">
        <v>4</v>
      </c>
      <c r="N18" s="22" t="s">
        <v>4</v>
      </c>
      <c r="O18" s="22" t="s">
        <v>4</v>
      </c>
      <c r="P18" s="22" t="s">
        <v>4</v>
      </c>
      <c r="Q18" s="22" t="s">
        <v>4</v>
      </c>
      <c r="R18" s="22" t="s">
        <v>4</v>
      </c>
      <c r="S18" s="22" t="s">
        <v>5</v>
      </c>
      <c r="T18" s="22" t="s">
        <v>4</v>
      </c>
      <c r="U18" s="22" t="s">
        <v>4</v>
      </c>
      <c r="V18" s="23" t="s">
        <v>4</v>
      </c>
      <c r="W18" s="4">
        <f t="shared" si="0"/>
        <v>4</v>
      </c>
      <c r="X18" s="4">
        <f t="shared" si="1"/>
        <v>12</v>
      </c>
      <c r="Y18" s="4" t="s">
        <v>186</v>
      </c>
    </row>
    <row r="19" spans="1:25" s="3" customFormat="1" ht="101.5" x14ac:dyDescent="0.35">
      <c r="A19" s="38" t="s">
        <v>43</v>
      </c>
      <c r="B19" s="38" t="s">
        <v>19</v>
      </c>
      <c r="C19" s="38" t="s">
        <v>116</v>
      </c>
      <c r="D19" s="31" t="s">
        <v>4</v>
      </c>
      <c r="E19" s="22" t="s">
        <v>5</v>
      </c>
      <c r="F19" s="22" t="s">
        <v>4</v>
      </c>
      <c r="G19" s="22" t="s">
        <v>4</v>
      </c>
      <c r="H19" s="22" t="s">
        <v>4</v>
      </c>
      <c r="I19" s="22" t="s">
        <v>5</v>
      </c>
      <c r="J19" s="22" t="s">
        <v>4</v>
      </c>
      <c r="K19" s="22" t="s">
        <v>4</v>
      </c>
      <c r="L19" s="22" t="s">
        <v>4</v>
      </c>
      <c r="M19" s="22" t="s">
        <v>4</v>
      </c>
      <c r="N19" s="22" t="s">
        <v>4</v>
      </c>
      <c r="O19" s="22" t="s">
        <v>4</v>
      </c>
      <c r="P19" s="22" t="s">
        <v>4</v>
      </c>
      <c r="Q19" s="22" t="s">
        <v>4</v>
      </c>
      <c r="R19" s="22" t="s">
        <v>4</v>
      </c>
      <c r="S19" s="22" t="s">
        <v>4</v>
      </c>
      <c r="T19" s="22" t="s">
        <v>5</v>
      </c>
      <c r="U19" s="22" t="s">
        <v>4</v>
      </c>
      <c r="V19" s="23" t="s">
        <v>4</v>
      </c>
      <c r="W19" s="4">
        <f t="shared" si="0"/>
        <v>3</v>
      </c>
      <c r="X19" s="4">
        <f t="shared" si="1"/>
        <v>12</v>
      </c>
      <c r="Y19" s="4" t="s">
        <v>187</v>
      </c>
    </row>
    <row r="20" spans="1:25" s="3" customFormat="1" ht="116" x14ac:dyDescent="0.35">
      <c r="A20" s="38" t="s">
        <v>43</v>
      </c>
      <c r="B20" s="38" t="s">
        <v>20</v>
      </c>
      <c r="C20" s="38" t="s">
        <v>115</v>
      </c>
      <c r="D20" s="31" t="s">
        <v>4</v>
      </c>
      <c r="E20" s="22" t="s">
        <v>5</v>
      </c>
      <c r="F20" s="22" t="s">
        <v>4</v>
      </c>
      <c r="G20" s="22" t="s">
        <v>4</v>
      </c>
      <c r="H20" s="22" t="s">
        <v>4</v>
      </c>
      <c r="I20" s="22" t="s">
        <v>5</v>
      </c>
      <c r="J20" s="22" t="s">
        <v>4</v>
      </c>
      <c r="K20" s="22" t="s">
        <v>4</v>
      </c>
      <c r="L20" s="22" t="s">
        <v>4</v>
      </c>
      <c r="M20" s="22" t="s">
        <v>4</v>
      </c>
      <c r="N20" s="22" t="s">
        <v>4</v>
      </c>
      <c r="O20" s="22" t="s">
        <v>4</v>
      </c>
      <c r="P20" s="22" t="s">
        <v>4</v>
      </c>
      <c r="Q20" s="22" t="s">
        <v>4</v>
      </c>
      <c r="R20" s="22" t="s">
        <v>4</v>
      </c>
      <c r="S20" s="22" t="s">
        <v>4</v>
      </c>
      <c r="T20" s="22" t="s">
        <v>5</v>
      </c>
      <c r="U20" s="22" t="s">
        <v>4</v>
      </c>
      <c r="V20" s="23" t="s">
        <v>4</v>
      </c>
      <c r="W20" s="4">
        <f t="shared" si="0"/>
        <v>3</v>
      </c>
      <c r="X20" s="4">
        <f t="shared" si="1"/>
        <v>12</v>
      </c>
      <c r="Y20" s="4" t="s">
        <v>218</v>
      </c>
    </row>
    <row r="21" spans="1:25" s="3" customFormat="1" ht="167.25" customHeight="1" x14ac:dyDescent="0.35">
      <c r="A21" s="38" t="s">
        <v>44</v>
      </c>
      <c r="B21" s="38" t="s">
        <v>15</v>
      </c>
      <c r="C21" s="38" t="s">
        <v>45</v>
      </c>
      <c r="D21" s="31" t="s">
        <v>4</v>
      </c>
      <c r="E21" s="22" t="s">
        <v>5</v>
      </c>
      <c r="F21" s="22" t="s">
        <v>4</v>
      </c>
      <c r="G21" s="22" t="s">
        <v>4</v>
      </c>
      <c r="H21" s="22" t="s">
        <v>4</v>
      </c>
      <c r="I21" s="22" t="s">
        <v>4</v>
      </c>
      <c r="J21" s="22" t="s">
        <v>4</v>
      </c>
      <c r="K21" s="22" t="s">
        <v>4</v>
      </c>
      <c r="L21" s="22" t="s">
        <v>4</v>
      </c>
      <c r="M21" s="22" t="s">
        <v>4</v>
      </c>
      <c r="N21" s="22" t="s">
        <v>4</v>
      </c>
      <c r="O21" s="22" t="s">
        <v>4</v>
      </c>
      <c r="P21" s="22" t="s">
        <v>4</v>
      </c>
      <c r="Q21" s="22" t="s">
        <v>4</v>
      </c>
      <c r="R21" s="22" t="s">
        <v>4</v>
      </c>
      <c r="S21" s="22" t="s">
        <v>4</v>
      </c>
      <c r="T21" s="22" t="s">
        <v>5</v>
      </c>
      <c r="U21" s="22" t="s">
        <v>5</v>
      </c>
      <c r="V21" s="23" t="s">
        <v>4</v>
      </c>
      <c r="W21" s="4">
        <f t="shared" si="0"/>
        <v>4</v>
      </c>
      <c r="X21" s="4">
        <f t="shared" si="1"/>
        <v>11</v>
      </c>
      <c r="Y21" s="4" t="s">
        <v>239</v>
      </c>
    </row>
    <row r="22" spans="1:25" s="3" customFormat="1" ht="93.75" customHeight="1" x14ac:dyDescent="0.35">
      <c r="A22" s="38" t="s">
        <v>44</v>
      </c>
      <c r="B22" s="38" t="s">
        <v>16</v>
      </c>
      <c r="C22" s="38" t="s">
        <v>47</v>
      </c>
      <c r="D22" s="31" t="s">
        <v>4</v>
      </c>
      <c r="E22" s="22" t="s">
        <v>5</v>
      </c>
      <c r="F22" s="22" t="s">
        <v>4</v>
      </c>
      <c r="G22" s="22" t="s">
        <v>4</v>
      </c>
      <c r="H22" s="22" t="s">
        <v>4</v>
      </c>
      <c r="I22" s="22" t="s">
        <v>5</v>
      </c>
      <c r="J22" s="22" t="s">
        <v>4</v>
      </c>
      <c r="K22" s="22" t="s">
        <v>4</v>
      </c>
      <c r="L22" s="22" t="s">
        <v>4</v>
      </c>
      <c r="M22" s="22" t="s">
        <v>4</v>
      </c>
      <c r="N22" s="22" t="s">
        <v>4</v>
      </c>
      <c r="O22" s="22" t="s">
        <v>4</v>
      </c>
      <c r="P22" s="22" t="s">
        <v>4</v>
      </c>
      <c r="Q22" s="22" t="s">
        <v>4</v>
      </c>
      <c r="R22" s="22" t="s">
        <v>4</v>
      </c>
      <c r="S22" s="22" t="s">
        <v>5</v>
      </c>
      <c r="T22" s="22" t="s">
        <v>4</v>
      </c>
      <c r="U22" s="22" t="s">
        <v>4</v>
      </c>
      <c r="V22" s="23" t="s">
        <v>4</v>
      </c>
      <c r="W22" s="4">
        <f t="shared" si="0"/>
        <v>3</v>
      </c>
      <c r="X22" s="4">
        <f t="shared" si="1"/>
        <v>12</v>
      </c>
      <c r="Y22" s="4" t="s">
        <v>188</v>
      </c>
    </row>
    <row r="23" spans="1:25" s="3" customFormat="1" ht="116" x14ac:dyDescent="0.35">
      <c r="A23" s="38" t="s">
        <v>44</v>
      </c>
      <c r="B23" s="38" t="s">
        <v>17</v>
      </c>
      <c r="C23" s="38" t="s">
        <v>46</v>
      </c>
      <c r="D23" s="31" t="s">
        <v>4</v>
      </c>
      <c r="E23" s="22" t="s">
        <v>5</v>
      </c>
      <c r="F23" s="22" t="s">
        <v>4</v>
      </c>
      <c r="G23" s="22" t="s">
        <v>5</v>
      </c>
      <c r="H23" s="22" t="s">
        <v>4</v>
      </c>
      <c r="I23" s="22" t="s">
        <v>4</v>
      </c>
      <c r="J23" s="22" t="s">
        <v>4</v>
      </c>
      <c r="K23" s="22" t="s">
        <v>4</v>
      </c>
      <c r="L23" s="22" t="s">
        <v>4</v>
      </c>
      <c r="M23" s="22" t="s">
        <v>4</v>
      </c>
      <c r="N23" s="22" t="s">
        <v>4</v>
      </c>
      <c r="O23" s="22" t="s">
        <v>4</v>
      </c>
      <c r="P23" s="22" t="s">
        <v>4</v>
      </c>
      <c r="Q23" s="22" t="s">
        <v>4</v>
      </c>
      <c r="R23" s="22" t="s">
        <v>4</v>
      </c>
      <c r="S23" s="22" t="s">
        <v>4</v>
      </c>
      <c r="T23" s="22" t="s">
        <v>4</v>
      </c>
      <c r="U23" s="22" t="s">
        <v>4</v>
      </c>
      <c r="V23" s="23" t="s">
        <v>4</v>
      </c>
      <c r="W23" s="4">
        <f t="shared" si="0"/>
        <v>3</v>
      </c>
      <c r="X23" s="4">
        <f t="shared" si="1"/>
        <v>13</v>
      </c>
      <c r="Y23" s="4" t="s">
        <v>241</v>
      </c>
    </row>
    <row r="24" spans="1:25" s="3" customFormat="1" ht="168.75" customHeight="1" x14ac:dyDescent="0.35">
      <c r="A24" s="38" t="s">
        <v>48</v>
      </c>
      <c r="B24" s="38" t="s">
        <v>15</v>
      </c>
      <c r="C24" s="38" t="s">
        <v>157</v>
      </c>
      <c r="D24" s="31" t="s">
        <v>4</v>
      </c>
      <c r="E24" s="22" t="s">
        <v>5</v>
      </c>
      <c r="F24" s="22" t="s">
        <v>4</v>
      </c>
      <c r="G24" s="22" t="s">
        <v>4</v>
      </c>
      <c r="H24" s="22" t="s">
        <v>4</v>
      </c>
      <c r="I24" s="22" t="s">
        <v>4</v>
      </c>
      <c r="J24" s="22" t="s">
        <v>4</v>
      </c>
      <c r="K24" s="22" t="s">
        <v>4</v>
      </c>
      <c r="L24" s="22" t="s">
        <v>4</v>
      </c>
      <c r="M24" s="22" t="s">
        <v>4</v>
      </c>
      <c r="N24" s="22" t="s">
        <v>4</v>
      </c>
      <c r="O24" s="22" t="s">
        <v>4</v>
      </c>
      <c r="P24" s="22" t="s">
        <v>4</v>
      </c>
      <c r="Q24" s="22" t="s">
        <v>4</v>
      </c>
      <c r="R24" s="22" t="s">
        <v>4</v>
      </c>
      <c r="S24" s="22" t="s">
        <v>5</v>
      </c>
      <c r="T24" s="22" t="s">
        <v>4</v>
      </c>
      <c r="U24" s="22" t="s">
        <v>4</v>
      </c>
      <c r="V24" s="23" t="s">
        <v>4</v>
      </c>
      <c r="W24" s="4">
        <f t="shared" si="0"/>
        <v>4</v>
      </c>
      <c r="X24" s="4">
        <f t="shared" si="1"/>
        <v>12</v>
      </c>
      <c r="Y24" s="4" t="s">
        <v>189</v>
      </c>
    </row>
    <row r="25" spans="1:25" s="3" customFormat="1" ht="116" x14ac:dyDescent="0.35">
      <c r="A25" s="38" t="s">
        <v>48</v>
      </c>
      <c r="B25" s="38" t="s">
        <v>16</v>
      </c>
      <c r="C25" s="38" t="s">
        <v>158</v>
      </c>
      <c r="D25" s="31" t="s">
        <v>4</v>
      </c>
      <c r="E25" s="22" t="s">
        <v>5</v>
      </c>
      <c r="F25" s="22" t="s">
        <v>4</v>
      </c>
      <c r="G25" s="22" t="s">
        <v>4</v>
      </c>
      <c r="H25" s="22" t="s">
        <v>4</v>
      </c>
      <c r="I25" s="22" t="s">
        <v>4</v>
      </c>
      <c r="J25" s="22" t="s">
        <v>4</v>
      </c>
      <c r="K25" s="22" t="s">
        <v>4</v>
      </c>
      <c r="L25" s="22" t="s">
        <v>4</v>
      </c>
      <c r="M25" s="22" t="s">
        <v>4</v>
      </c>
      <c r="N25" s="22" t="s">
        <v>4</v>
      </c>
      <c r="O25" s="22" t="s">
        <v>4</v>
      </c>
      <c r="P25" s="22" t="s">
        <v>4</v>
      </c>
      <c r="Q25" s="22" t="s">
        <v>4</v>
      </c>
      <c r="R25" s="22" t="s">
        <v>4</v>
      </c>
      <c r="S25" s="22" t="s">
        <v>4</v>
      </c>
      <c r="T25" s="22" t="s">
        <v>4</v>
      </c>
      <c r="U25" s="22" t="s">
        <v>4</v>
      </c>
      <c r="V25" s="23" t="s">
        <v>4</v>
      </c>
      <c r="W25" s="4">
        <f t="shared" si="0"/>
        <v>4</v>
      </c>
      <c r="X25" s="4">
        <f t="shared" si="1"/>
        <v>13</v>
      </c>
      <c r="Y25" s="4"/>
    </row>
    <row r="26" spans="1:25" s="3" customFormat="1" ht="41.25" customHeight="1" x14ac:dyDescent="0.35">
      <c r="A26" s="38" t="s">
        <v>48</v>
      </c>
      <c r="B26" s="38" t="s">
        <v>17</v>
      </c>
      <c r="C26" s="38" t="s">
        <v>124</v>
      </c>
      <c r="D26" s="31" t="s">
        <v>4</v>
      </c>
      <c r="E26" s="22" t="s">
        <v>5</v>
      </c>
      <c r="F26" s="22" t="s">
        <v>4</v>
      </c>
      <c r="G26" s="22" t="s">
        <v>4</v>
      </c>
      <c r="H26" s="22" t="s">
        <v>4</v>
      </c>
      <c r="I26" s="22" t="s">
        <v>4</v>
      </c>
      <c r="J26" s="22" t="s">
        <v>4</v>
      </c>
      <c r="K26" s="22" t="s">
        <v>4</v>
      </c>
      <c r="L26" s="22" t="s">
        <v>4</v>
      </c>
      <c r="M26" s="22" t="s">
        <v>4</v>
      </c>
      <c r="N26" s="22" t="s">
        <v>4</v>
      </c>
      <c r="O26" s="22" t="s">
        <v>4</v>
      </c>
      <c r="P26" s="22" t="s">
        <v>4</v>
      </c>
      <c r="Q26" s="22" t="s">
        <v>4</v>
      </c>
      <c r="R26" s="22" t="s">
        <v>4</v>
      </c>
      <c r="S26" s="22" t="s">
        <v>4</v>
      </c>
      <c r="T26" s="22" t="s">
        <v>5</v>
      </c>
      <c r="U26" s="22" t="s">
        <v>4</v>
      </c>
      <c r="V26" s="23" t="s">
        <v>4</v>
      </c>
      <c r="W26" s="4">
        <f t="shared" si="0"/>
        <v>4</v>
      </c>
      <c r="X26" s="4">
        <f t="shared" si="1"/>
        <v>12</v>
      </c>
      <c r="Y26" s="58" t="s">
        <v>219</v>
      </c>
    </row>
    <row r="27" spans="1:25" s="3" customFormat="1" ht="87" x14ac:dyDescent="0.35">
      <c r="A27" s="38" t="s">
        <v>48</v>
      </c>
      <c r="B27" s="38" t="s">
        <v>18</v>
      </c>
      <c r="C27" s="38" t="s">
        <v>125</v>
      </c>
      <c r="D27" s="31" t="s">
        <v>4</v>
      </c>
      <c r="E27" s="22" t="s">
        <v>5</v>
      </c>
      <c r="F27" s="22" t="s">
        <v>4</v>
      </c>
      <c r="G27" s="22" t="s">
        <v>4</v>
      </c>
      <c r="H27" s="22" t="s">
        <v>4</v>
      </c>
      <c r="I27" s="22" t="s">
        <v>5</v>
      </c>
      <c r="J27" s="22" t="s">
        <v>4</v>
      </c>
      <c r="K27" s="22" t="s">
        <v>4</v>
      </c>
      <c r="L27" s="22" t="s">
        <v>4</v>
      </c>
      <c r="M27" s="22" t="s">
        <v>4</v>
      </c>
      <c r="N27" s="22" t="s">
        <v>4</v>
      </c>
      <c r="O27" s="22" t="s">
        <v>4</v>
      </c>
      <c r="P27" s="22" t="s">
        <v>5</v>
      </c>
      <c r="Q27" s="22" t="s">
        <v>4</v>
      </c>
      <c r="R27" s="22" t="s">
        <v>4</v>
      </c>
      <c r="S27" s="22" t="s">
        <v>4</v>
      </c>
      <c r="T27" s="22" t="s">
        <v>5</v>
      </c>
      <c r="U27" s="22" t="s">
        <v>4</v>
      </c>
      <c r="V27" s="23" t="s">
        <v>4</v>
      </c>
      <c r="W27" s="4">
        <f t="shared" si="0"/>
        <v>3</v>
      </c>
      <c r="X27" s="4">
        <f t="shared" si="1"/>
        <v>11</v>
      </c>
      <c r="Y27" s="4" t="s">
        <v>190</v>
      </c>
    </row>
    <row r="28" spans="1:25" s="3" customFormat="1" ht="43.5" x14ac:dyDescent="0.35">
      <c r="A28" s="38" t="s">
        <v>48</v>
      </c>
      <c r="B28" s="38" t="s">
        <v>19</v>
      </c>
      <c r="C28" s="38" t="s">
        <v>114</v>
      </c>
      <c r="D28" s="31" t="s">
        <v>4</v>
      </c>
      <c r="E28" s="22" t="s">
        <v>5</v>
      </c>
      <c r="F28" s="22" t="s">
        <v>4</v>
      </c>
      <c r="G28" s="22" t="s">
        <v>4</v>
      </c>
      <c r="H28" s="22" t="s">
        <v>4</v>
      </c>
      <c r="I28" s="22" t="s">
        <v>5</v>
      </c>
      <c r="J28" s="22" t="s">
        <v>4</v>
      </c>
      <c r="K28" s="22" t="s">
        <v>4</v>
      </c>
      <c r="L28" s="22" t="s">
        <v>4</v>
      </c>
      <c r="M28" s="22" t="s">
        <v>4</v>
      </c>
      <c r="N28" s="22" t="s">
        <v>4</v>
      </c>
      <c r="O28" s="22" t="s">
        <v>4</v>
      </c>
      <c r="P28" s="22" t="s">
        <v>4</v>
      </c>
      <c r="Q28" s="22" t="s">
        <v>4</v>
      </c>
      <c r="R28" s="22" t="s">
        <v>4</v>
      </c>
      <c r="S28" s="22" t="s">
        <v>4</v>
      </c>
      <c r="T28" s="22" t="s">
        <v>4</v>
      </c>
      <c r="U28" s="22" t="s">
        <v>5</v>
      </c>
      <c r="V28" s="23" t="s">
        <v>4</v>
      </c>
      <c r="W28" s="4">
        <f t="shared" si="0"/>
        <v>3</v>
      </c>
      <c r="X28" s="4">
        <f t="shared" si="1"/>
        <v>12</v>
      </c>
      <c r="Y28" s="4" t="s">
        <v>215</v>
      </c>
    </row>
    <row r="29" spans="1:25" s="3" customFormat="1" ht="58" x14ac:dyDescent="0.35">
      <c r="A29" s="38" t="s">
        <v>48</v>
      </c>
      <c r="B29" s="38" t="s">
        <v>20</v>
      </c>
      <c r="C29" s="38" t="s">
        <v>113</v>
      </c>
      <c r="D29" s="31" t="s">
        <v>4</v>
      </c>
      <c r="E29" s="22" t="s">
        <v>5</v>
      </c>
      <c r="F29" s="22" t="s">
        <v>4</v>
      </c>
      <c r="G29" s="22" t="s">
        <v>4</v>
      </c>
      <c r="H29" s="22" t="s">
        <v>4</v>
      </c>
      <c r="I29" s="22" t="s">
        <v>5</v>
      </c>
      <c r="J29" s="22" t="s">
        <v>4</v>
      </c>
      <c r="K29" s="22" t="s">
        <v>4</v>
      </c>
      <c r="L29" s="22" t="s">
        <v>4</v>
      </c>
      <c r="M29" s="22" t="s">
        <v>4</v>
      </c>
      <c r="N29" s="22" t="s">
        <v>4</v>
      </c>
      <c r="O29" s="22" t="s">
        <v>4</v>
      </c>
      <c r="P29" s="22" t="s">
        <v>4</v>
      </c>
      <c r="Q29" s="22" t="s">
        <v>4</v>
      </c>
      <c r="R29" s="22" t="s">
        <v>4</v>
      </c>
      <c r="S29" s="22" t="s">
        <v>4</v>
      </c>
      <c r="T29" s="22" t="s">
        <v>4</v>
      </c>
      <c r="U29" s="22" t="s">
        <v>4</v>
      </c>
      <c r="V29" s="23" t="s">
        <v>4</v>
      </c>
      <c r="W29" s="4">
        <f t="shared" si="0"/>
        <v>3</v>
      </c>
      <c r="X29" s="4">
        <f t="shared" si="1"/>
        <v>13</v>
      </c>
      <c r="Y29" s="4" t="s">
        <v>191</v>
      </c>
    </row>
    <row r="30" spans="1:25" s="3" customFormat="1" ht="58" x14ac:dyDescent="0.35">
      <c r="A30" s="38" t="s">
        <v>48</v>
      </c>
      <c r="B30" s="38" t="s">
        <v>21</v>
      </c>
      <c r="C30" s="38" t="s">
        <v>112</v>
      </c>
      <c r="D30" s="31" t="s">
        <v>4</v>
      </c>
      <c r="E30" s="22" t="s">
        <v>5</v>
      </c>
      <c r="F30" s="22" t="s">
        <v>4</v>
      </c>
      <c r="G30" s="22" t="s">
        <v>4</v>
      </c>
      <c r="H30" s="22" t="s">
        <v>4</v>
      </c>
      <c r="I30" s="68" t="s">
        <v>5</v>
      </c>
      <c r="J30" s="22" t="s">
        <v>4</v>
      </c>
      <c r="K30" s="22" t="s">
        <v>4</v>
      </c>
      <c r="L30" s="22" t="s">
        <v>4</v>
      </c>
      <c r="M30" s="68" t="s">
        <v>5</v>
      </c>
      <c r="N30" s="68" t="s">
        <v>4</v>
      </c>
      <c r="O30" s="68" t="s">
        <v>4</v>
      </c>
      <c r="P30" s="68" t="s">
        <v>5</v>
      </c>
      <c r="Q30" s="68" t="s">
        <v>5</v>
      </c>
      <c r="R30" s="22" t="s">
        <v>4</v>
      </c>
      <c r="S30" s="22" t="s">
        <v>4</v>
      </c>
      <c r="T30" s="22" t="s">
        <v>4</v>
      </c>
      <c r="U30" s="22" t="s">
        <v>4</v>
      </c>
      <c r="V30" s="23" t="s">
        <v>4</v>
      </c>
      <c r="W30" s="4">
        <f t="shared" si="0"/>
        <v>3</v>
      </c>
      <c r="X30" s="4">
        <f t="shared" si="1"/>
        <v>10</v>
      </c>
      <c r="Y30" s="4" t="s">
        <v>244</v>
      </c>
    </row>
    <row r="31" spans="1:25" s="3" customFormat="1" ht="203" x14ac:dyDescent="0.35">
      <c r="A31" s="38" t="s">
        <v>49</v>
      </c>
      <c r="B31" s="38" t="s">
        <v>15</v>
      </c>
      <c r="C31" s="38" t="s">
        <v>50</v>
      </c>
      <c r="D31" s="31" t="s">
        <v>4</v>
      </c>
      <c r="E31" s="22" t="s">
        <v>5</v>
      </c>
      <c r="F31" s="22" t="s">
        <v>4</v>
      </c>
      <c r="G31" s="22" t="s">
        <v>4</v>
      </c>
      <c r="H31" s="22" t="s">
        <v>4</v>
      </c>
      <c r="I31" s="22" t="s">
        <v>4</v>
      </c>
      <c r="J31" s="22" t="s">
        <v>4</v>
      </c>
      <c r="K31" s="22" t="s">
        <v>4</v>
      </c>
      <c r="L31" s="22" t="s">
        <v>4</v>
      </c>
      <c r="M31" s="22" t="s">
        <v>4</v>
      </c>
      <c r="N31" s="22" t="s">
        <v>4</v>
      </c>
      <c r="O31" s="22" t="s">
        <v>4</v>
      </c>
      <c r="P31" s="22" t="s">
        <v>4</v>
      </c>
      <c r="Q31" s="22" t="s">
        <v>4</v>
      </c>
      <c r="R31" s="22" t="s">
        <v>4</v>
      </c>
      <c r="S31" s="22" t="s">
        <v>4</v>
      </c>
      <c r="T31" s="22" t="s">
        <v>4</v>
      </c>
      <c r="U31" s="22" t="s">
        <v>4</v>
      </c>
      <c r="V31" s="23" t="s">
        <v>4</v>
      </c>
      <c r="W31" s="4">
        <f t="shared" si="0"/>
        <v>4</v>
      </c>
      <c r="X31" s="4">
        <f t="shared" si="1"/>
        <v>13</v>
      </c>
      <c r="Y31" s="4"/>
    </row>
    <row r="32" spans="1:25" s="3" customFormat="1" ht="29" x14ac:dyDescent="0.35">
      <c r="A32" s="38" t="s">
        <v>49</v>
      </c>
      <c r="B32" s="38" t="s">
        <v>16</v>
      </c>
      <c r="C32" s="38" t="s">
        <v>109</v>
      </c>
      <c r="D32" s="31" t="s">
        <v>4</v>
      </c>
      <c r="E32" s="22" t="s">
        <v>5</v>
      </c>
      <c r="F32" s="22" t="s">
        <v>4</v>
      </c>
      <c r="G32" s="22" t="s">
        <v>4</v>
      </c>
      <c r="H32" s="22" t="s">
        <v>4</v>
      </c>
      <c r="I32" s="22" t="s">
        <v>4</v>
      </c>
      <c r="J32" s="22" t="s">
        <v>4</v>
      </c>
      <c r="K32" s="22" t="s">
        <v>4</v>
      </c>
      <c r="L32" s="22" t="s">
        <v>4</v>
      </c>
      <c r="M32" s="22" t="s">
        <v>4</v>
      </c>
      <c r="N32" s="22" t="s">
        <v>4</v>
      </c>
      <c r="O32" s="22" t="s">
        <v>4</v>
      </c>
      <c r="P32" s="22" t="s">
        <v>4</v>
      </c>
      <c r="Q32" s="22" t="s">
        <v>4</v>
      </c>
      <c r="R32" s="22" t="s">
        <v>4</v>
      </c>
      <c r="S32" s="22" t="s">
        <v>5</v>
      </c>
      <c r="T32" s="22" t="s">
        <v>4</v>
      </c>
      <c r="U32" s="22" t="s">
        <v>4</v>
      </c>
      <c r="V32" s="23" t="s">
        <v>4</v>
      </c>
      <c r="W32" s="4">
        <f t="shared" si="0"/>
        <v>4</v>
      </c>
      <c r="X32" s="4">
        <f t="shared" si="1"/>
        <v>12</v>
      </c>
      <c r="Y32" s="4" t="s">
        <v>192</v>
      </c>
    </row>
    <row r="33" spans="1:25" s="3" customFormat="1" ht="72.5" x14ac:dyDescent="0.35">
      <c r="A33" s="38" t="s">
        <v>49</v>
      </c>
      <c r="B33" s="38" t="s">
        <v>17</v>
      </c>
      <c r="C33" s="38" t="s">
        <v>110</v>
      </c>
      <c r="D33" s="31" t="s">
        <v>4</v>
      </c>
      <c r="E33" s="22" t="s">
        <v>5</v>
      </c>
      <c r="F33" s="22" t="s">
        <v>4</v>
      </c>
      <c r="G33" s="22" t="s">
        <v>4</v>
      </c>
      <c r="H33" s="22" t="s">
        <v>4</v>
      </c>
      <c r="I33" s="22" t="s">
        <v>5</v>
      </c>
      <c r="J33" s="22" t="s">
        <v>4</v>
      </c>
      <c r="K33" s="22" t="s">
        <v>4</v>
      </c>
      <c r="L33" s="22" t="s">
        <v>4</v>
      </c>
      <c r="M33" s="22" t="s">
        <v>4</v>
      </c>
      <c r="N33" s="22" t="s">
        <v>5</v>
      </c>
      <c r="O33" s="22" t="s">
        <v>4</v>
      </c>
      <c r="P33" s="22" t="s">
        <v>4</v>
      </c>
      <c r="Q33" s="22" t="s">
        <v>4</v>
      </c>
      <c r="R33" s="22" t="s">
        <v>4</v>
      </c>
      <c r="S33" s="22" t="s">
        <v>4</v>
      </c>
      <c r="T33" s="22" t="s">
        <v>4</v>
      </c>
      <c r="U33" s="22" t="s">
        <v>4</v>
      </c>
      <c r="V33" s="23" t="s">
        <v>4</v>
      </c>
      <c r="W33" s="4">
        <f t="shared" si="0"/>
        <v>3</v>
      </c>
      <c r="X33" s="4">
        <f t="shared" si="1"/>
        <v>12</v>
      </c>
      <c r="Y33" s="4" t="s">
        <v>193</v>
      </c>
    </row>
    <row r="34" spans="1:25" s="3" customFormat="1" ht="43.5" x14ac:dyDescent="0.35">
      <c r="A34" s="38" t="s">
        <v>49</v>
      </c>
      <c r="B34" s="38" t="s">
        <v>18</v>
      </c>
      <c r="C34" s="38" t="s">
        <v>111</v>
      </c>
      <c r="D34" s="31" t="s">
        <v>4</v>
      </c>
      <c r="E34" s="22" t="s">
        <v>5</v>
      </c>
      <c r="F34" s="22" t="s">
        <v>4</v>
      </c>
      <c r="G34" s="22" t="s">
        <v>4</v>
      </c>
      <c r="H34" s="22" t="s">
        <v>4</v>
      </c>
      <c r="I34" s="22" t="s">
        <v>5</v>
      </c>
      <c r="J34" s="22" t="s">
        <v>4</v>
      </c>
      <c r="K34" s="22" t="s">
        <v>4</v>
      </c>
      <c r="L34" s="22" t="s">
        <v>4</v>
      </c>
      <c r="M34" s="22" t="s">
        <v>4</v>
      </c>
      <c r="N34" s="22" t="s">
        <v>4</v>
      </c>
      <c r="O34" s="22" t="s">
        <v>4</v>
      </c>
      <c r="P34" s="22" t="s">
        <v>4</v>
      </c>
      <c r="Q34" s="22" t="s">
        <v>4</v>
      </c>
      <c r="R34" s="22" t="s">
        <v>4</v>
      </c>
      <c r="S34" s="22" t="s">
        <v>4</v>
      </c>
      <c r="T34" s="22" t="s">
        <v>4</v>
      </c>
      <c r="U34" s="22" t="s">
        <v>4</v>
      </c>
      <c r="V34" s="23" t="s">
        <v>4</v>
      </c>
      <c r="W34" s="4">
        <f t="shared" si="0"/>
        <v>3</v>
      </c>
      <c r="X34" s="4">
        <f t="shared" si="1"/>
        <v>13</v>
      </c>
      <c r="Y34" s="4" t="s">
        <v>194</v>
      </c>
    </row>
    <row r="35" spans="1:25" s="3" customFormat="1" ht="116" x14ac:dyDescent="0.35">
      <c r="A35" s="38" t="s">
        <v>51</v>
      </c>
      <c r="B35" s="38" t="s">
        <v>15</v>
      </c>
      <c r="C35" s="38" t="s">
        <v>71</v>
      </c>
      <c r="D35" s="31" t="s">
        <v>4</v>
      </c>
      <c r="E35" s="22" t="s">
        <v>5</v>
      </c>
      <c r="F35" s="22" t="s">
        <v>4</v>
      </c>
      <c r="G35" s="22" t="s">
        <v>4</v>
      </c>
      <c r="H35" s="22" t="s">
        <v>4</v>
      </c>
      <c r="I35" s="22" t="s">
        <v>4</v>
      </c>
      <c r="J35" s="22" t="s">
        <v>4</v>
      </c>
      <c r="K35" s="22" t="s">
        <v>4</v>
      </c>
      <c r="L35" s="22" t="s">
        <v>4</v>
      </c>
      <c r="M35" s="22" t="s">
        <v>4</v>
      </c>
      <c r="N35" s="22" t="s">
        <v>4</v>
      </c>
      <c r="O35" s="22" t="s">
        <v>4</v>
      </c>
      <c r="P35" s="22" t="s">
        <v>5</v>
      </c>
      <c r="Q35" s="22" t="s">
        <v>4</v>
      </c>
      <c r="R35" s="22" t="s">
        <v>4</v>
      </c>
      <c r="S35" s="22" t="s">
        <v>4</v>
      </c>
      <c r="T35" s="22" t="s">
        <v>5</v>
      </c>
      <c r="U35" s="22" t="s">
        <v>4</v>
      </c>
      <c r="V35" s="23" t="s">
        <v>4</v>
      </c>
      <c r="W35" s="4">
        <f t="shared" si="0"/>
        <v>4</v>
      </c>
      <c r="X35" s="4">
        <f t="shared" si="1"/>
        <v>11</v>
      </c>
      <c r="Y35" s="4" t="s">
        <v>195</v>
      </c>
    </row>
    <row r="36" spans="1:25" s="3" customFormat="1" ht="101.5" x14ac:dyDescent="0.35">
      <c r="A36" s="38" t="s">
        <v>51</v>
      </c>
      <c r="B36" s="38" t="s">
        <v>16</v>
      </c>
      <c r="C36" s="38" t="s">
        <v>70</v>
      </c>
      <c r="D36" s="31" t="s">
        <v>4</v>
      </c>
      <c r="E36" s="22" t="s">
        <v>5</v>
      </c>
      <c r="F36" s="22" t="s">
        <v>4</v>
      </c>
      <c r="G36" s="22" t="s">
        <v>4</v>
      </c>
      <c r="H36" s="22" t="s">
        <v>4</v>
      </c>
      <c r="I36" s="22" t="s">
        <v>4</v>
      </c>
      <c r="J36" s="22" t="s">
        <v>4</v>
      </c>
      <c r="K36" s="22" t="s">
        <v>4</v>
      </c>
      <c r="L36" s="22" t="s">
        <v>4</v>
      </c>
      <c r="M36" s="22" t="s">
        <v>4</v>
      </c>
      <c r="N36" s="22" t="s">
        <v>4</v>
      </c>
      <c r="O36" s="22" t="s">
        <v>4</v>
      </c>
      <c r="P36" s="22" t="s">
        <v>4</v>
      </c>
      <c r="Q36" s="22" t="s">
        <v>4</v>
      </c>
      <c r="R36" s="22" t="s">
        <v>4</v>
      </c>
      <c r="S36" s="22" t="s">
        <v>4</v>
      </c>
      <c r="T36" s="22" t="s">
        <v>4</v>
      </c>
      <c r="U36" s="22" t="s">
        <v>4</v>
      </c>
      <c r="V36" s="23" t="s">
        <v>4</v>
      </c>
      <c r="W36" s="4">
        <f t="shared" si="0"/>
        <v>4</v>
      </c>
      <c r="X36" s="4">
        <f t="shared" si="1"/>
        <v>13</v>
      </c>
      <c r="Y36" s="4"/>
    </row>
    <row r="37" spans="1:25" s="3" customFormat="1" ht="116" x14ac:dyDescent="0.35">
      <c r="A37" s="38" t="s">
        <v>51</v>
      </c>
      <c r="B37" s="38" t="s">
        <v>17</v>
      </c>
      <c r="C37" s="38" t="s">
        <v>72</v>
      </c>
      <c r="D37" s="31" t="s">
        <v>4</v>
      </c>
      <c r="E37" s="22" t="s">
        <v>5</v>
      </c>
      <c r="F37" s="22" t="s">
        <v>4</v>
      </c>
      <c r="G37" s="22" t="s">
        <v>4</v>
      </c>
      <c r="H37" s="22" t="s">
        <v>4</v>
      </c>
      <c r="I37" s="22" t="s">
        <v>4</v>
      </c>
      <c r="J37" s="22" t="s">
        <v>4</v>
      </c>
      <c r="K37" s="22" t="s">
        <v>4</v>
      </c>
      <c r="L37" s="22" t="s">
        <v>4</v>
      </c>
      <c r="M37" s="22" t="s">
        <v>4</v>
      </c>
      <c r="N37" s="22" t="s">
        <v>4</v>
      </c>
      <c r="O37" s="22" t="s">
        <v>4</v>
      </c>
      <c r="P37" s="22" t="s">
        <v>5</v>
      </c>
      <c r="Q37" s="22" t="s">
        <v>4</v>
      </c>
      <c r="R37" s="22" t="s">
        <v>4</v>
      </c>
      <c r="S37" s="22" t="s">
        <v>4</v>
      </c>
      <c r="T37" s="22" t="s">
        <v>5</v>
      </c>
      <c r="U37" s="22" t="s">
        <v>4</v>
      </c>
      <c r="V37" s="23" t="s">
        <v>4</v>
      </c>
      <c r="W37" s="4">
        <f t="shared" si="0"/>
        <v>4</v>
      </c>
      <c r="X37" s="4">
        <f t="shared" si="1"/>
        <v>11</v>
      </c>
      <c r="Y37" s="4" t="s">
        <v>195</v>
      </c>
    </row>
    <row r="38" spans="1:25" s="3" customFormat="1" ht="43.5" x14ac:dyDescent="0.35">
      <c r="A38" s="38" t="s">
        <v>52</v>
      </c>
      <c r="B38" s="38" t="s">
        <v>15</v>
      </c>
      <c r="C38" s="38" t="s">
        <v>73</v>
      </c>
      <c r="D38" s="31" t="s">
        <v>4</v>
      </c>
      <c r="E38" s="22" t="s">
        <v>5</v>
      </c>
      <c r="F38" s="22" t="s">
        <v>4</v>
      </c>
      <c r="G38" s="22" t="s">
        <v>4</v>
      </c>
      <c r="H38" s="22" t="s">
        <v>4</v>
      </c>
      <c r="I38" s="22" t="s">
        <v>5</v>
      </c>
      <c r="J38" s="22" t="s">
        <v>4</v>
      </c>
      <c r="K38" s="22" t="s">
        <v>4</v>
      </c>
      <c r="L38" s="22" t="s">
        <v>4</v>
      </c>
      <c r="M38" s="22" t="s">
        <v>4</v>
      </c>
      <c r="N38" s="22" t="s">
        <v>4</v>
      </c>
      <c r="O38" s="22" t="s">
        <v>4</v>
      </c>
      <c r="P38" s="22" t="s">
        <v>4</v>
      </c>
      <c r="Q38" s="22" t="s">
        <v>4</v>
      </c>
      <c r="R38" s="22" t="s">
        <v>4</v>
      </c>
      <c r="S38" s="22" t="s">
        <v>4</v>
      </c>
      <c r="T38" s="22" t="s">
        <v>5</v>
      </c>
      <c r="U38" s="22" t="s">
        <v>4</v>
      </c>
      <c r="V38" s="23" t="s">
        <v>4</v>
      </c>
      <c r="W38" s="4">
        <f t="shared" si="0"/>
        <v>3</v>
      </c>
      <c r="X38" s="4">
        <f t="shared" si="1"/>
        <v>12</v>
      </c>
      <c r="Y38" s="4" t="s">
        <v>196</v>
      </c>
    </row>
    <row r="39" spans="1:25" s="3" customFormat="1" ht="47.25" customHeight="1" x14ac:dyDescent="0.35">
      <c r="A39" s="38" t="s">
        <v>52</v>
      </c>
      <c r="B39" s="38" t="s">
        <v>16</v>
      </c>
      <c r="C39" s="38" t="s">
        <v>74</v>
      </c>
      <c r="D39" s="31" t="s">
        <v>4</v>
      </c>
      <c r="E39" s="22" t="s">
        <v>5</v>
      </c>
      <c r="F39" s="22" t="s">
        <v>4</v>
      </c>
      <c r="G39" s="22" t="s">
        <v>4</v>
      </c>
      <c r="H39" s="22" t="s">
        <v>4</v>
      </c>
      <c r="I39" s="22" t="s">
        <v>5</v>
      </c>
      <c r="J39" s="22" t="s">
        <v>4</v>
      </c>
      <c r="K39" s="22" t="s">
        <v>4</v>
      </c>
      <c r="L39" s="22" t="s">
        <v>4</v>
      </c>
      <c r="M39" s="22" t="s">
        <v>4</v>
      </c>
      <c r="N39" s="22" t="s">
        <v>4</v>
      </c>
      <c r="O39" s="22" t="s">
        <v>4</v>
      </c>
      <c r="P39" s="22" t="s">
        <v>4</v>
      </c>
      <c r="Q39" s="22" t="s">
        <v>4</v>
      </c>
      <c r="R39" s="22" t="s">
        <v>4</v>
      </c>
      <c r="S39" s="22" t="s">
        <v>4</v>
      </c>
      <c r="T39" s="22" t="s">
        <v>5</v>
      </c>
      <c r="U39" s="22" t="s">
        <v>4</v>
      </c>
      <c r="V39" s="23" t="s">
        <v>4</v>
      </c>
      <c r="W39" s="4">
        <f t="shared" si="0"/>
        <v>3</v>
      </c>
      <c r="X39" s="4">
        <f t="shared" si="1"/>
        <v>12</v>
      </c>
      <c r="Y39" s="4" t="s">
        <v>197</v>
      </c>
    </row>
    <row r="40" spans="1:25" s="3" customFormat="1" ht="58" x14ac:dyDescent="0.35">
      <c r="A40" s="38" t="s">
        <v>52</v>
      </c>
      <c r="B40" s="38" t="s">
        <v>17</v>
      </c>
      <c r="C40" s="40" t="s">
        <v>75</v>
      </c>
      <c r="D40" s="31" t="s">
        <v>4</v>
      </c>
      <c r="E40" s="22" t="s">
        <v>5</v>
      </c>
      <c r="F40" s="22" t="s">
        <v>4</v>
      </c>
      <c r="G40" s="22" t="s">
        <v>4</v>
      </c>
      <c r="H40" s="22" t="s">
        <v>4</v>
      </c>
      <c r="I40" s="22" t="s">
        <v>5</v>
      </c>
      <c r="J40" s="22" t="s">
        <v>4</v>
      </c>
      <c r="K40" s="22" t="s">
        <v>4</v>
      </c>
      <c r="L40" s="22" t="s">
        <v>4</v>
      </c>
      <c r="M40" s="22" t="s">
        <v>5</v>
      </c>
      <c r="N40" s="22" t="s">
        <v>4</v>
      </c>
      <c r="O40" s="22" t="s">
        <v>4</v>
      </c>
      <c r="P40" s="22" t="s">
        <v>4</v>
      </c>
      <c r="Q40" s="22" t="s">
        <v>4</v>
      </c>
      <c r="R40" s="22" t="s">
        <v>4</v>
      </c>
      <c r="S40" s="22" t="s">
        <v>4</v>
      </c>
      <c r="T40" s="22" t="s">
        <v>4</v>
      </c>
      <c r="U40" s="22" t="s">
        <v>4</v>
      </c>
      <c r="V40" s="23" t="s">
        <v>4</v>
      </c>
      <c r="W40" s="4">
        <f t="shared" si="0"/>
        <v>3</v>
      </c>
      <c r="X40" s="4">
        <f t="shared" si="1"/>
        <v>12</v>
      </c>
      <c r="Y40" s="4" t="s">
        <v>198</v>
      </c>
    </row>
    <row r="41" spans="1:25" s="3" customFormat="1" ht="63" customHeight="1" x14ac:dyDescent="0.35">
      <c r="A41" s="38" t="s">
        <v>52</v>
      </c>
      <c r="B41" s="38" t="s">
        <v>18</v>
      </c>
      <c r="C41" s="38" t="s">
        <v>76</v>
      </c>
      <c r="D41" s="31" t="s">
        <v>4</v>
      </c>
      <c r="E41" s="22" t="s">
        <v>5</v>
      </c>
      <c r="F41" s="22" t="s">
        <v>4</v>
      </c>
      <c r="G41" s="22" t="s">
        <v>4</v>
      </c>
      <c r="H41" s="22" t="s">
        <v>4</v>
      </c>
      <c r="I41" s="22" t="s">
        <v>5</v>
      </c>
      <c r="J41" s="22" t="s">
        <v>4</v>
      </c>
      <c r="K41" s="22" t="s">
        <v>4</v>
      </c>
      <c r="L41" s="22" t="s">
        <v>4</v>
      </c>
      <c r="M41" s="22" t="s">
        <v>5</v>
      </c>
      <c r="N41" s="22" t="s">
        <v>4</v>
      </c>
      <c r="O41" s="22" t="s">
        <v>4</v>
      </c>
      <c r="P41" s="22" t="s">
        <v>4</v>
      </c>
      <c r="Q41" s="22" t="s">
        <v>4</v>
      </c>
      <c r="R41" s="22" t="s">
        <v>4</v>
      </c>
      <c r="S41" s="22" t="s">
        <v>4</v>
      </c>
      <c r="T41" s="22" t="s">
        <v>4</v>
      </c>
      <c r="U41" s="22" t="s">
        <v>4</v>
      </c>
      <c r="V41" s="23" t="s">
        <v>4</v>
      </c>
      <c r="W41" s="4">
        <f t="shared" si="0"/>
        <v>3</v>
      </c>
      <c r="X41" s="4">
        <f t="shared" si="1"/>
        <v>12</v>
      </c>
      <c r="Y41" s="4" t="s">
        <v>199</v>
      </c>
    </row>
    <row r="42" spans="1:25" s="3" customFormat="1" ht="58" x14ac:dyDescent="0.35">
      <c r="A42" s="38" t="s">
        <v>52</v>
      </c>
      <c r="B42" s="38" t="s">
        <v>19</v>
      </c>
      <c r="C42" s="38" t="s">
        <v>77</v>
      </c>
      <c r="D42" s="31" t="s">
        <v>4</v>
      </c>
      <c r="E42" s="22" t="s">
        <v>5</v>
      </c>
      <c r="F42" s="22" t="s">
        <v>4</v>
      </c>
      <c r="G42" s="22" t="s">
        <v>4</v>
      </c>
      <c r="H42" s="22" t="s">
        <v>4</v>
      </c>
      <c r="I42" s="22" t="s">
        <v>5</v>
      </c>
      <c r="J42" s="22" t="s">
        <v>4</v>
      </c>
      <c r="K42" s="22" t="s">
        <v>4</v>
      </c>
      <c r="L42" s="22" t="s">
        <v>4</v>
      </c>
      <c r="M42" s="22" t="s">
        <v>5</v>
      </c>
      <c r="N42" s="22" t="s">
        <v>4</v>
      </c>
      <c r="O42" s="22" t="s">
        <v>4</v>
      </c>
      <c r="P42" s="22" t="s">
        <v>4</v>
      </c>
      <c r="Q42" s="22" t="s">
        <v>4</v>
      </c>
      <c r="R42" s="22" t="s">
        <v>4</v>
      </c>
      <c r="S42" s="22" t="s">
        <v>4</v>
      </c>
      <c r="T42" s="22" t="s">
        <v>4</v>
      </c>
      <c r="U42" s="22" t="s">
        <v>4</v>
      </c>
      <c r="V42" s="23" t="s">
        <v>4</v>
      </c>
      <c r="W42" s="4">
        <f t="shared" si="0"/>
        <v>3</v>
      </c>
      <c r="X42" s="4">
        <f t="shared" si="1"/>
        <v>12</v>
      </c>
      <c r="Y42" s="4" t="s">
        <v>200</v>
      </c>
    </row>
    <row r="43" spans="1:25" s="3" customFormat="1" ht="43.5" x14ac:dyDescent="0.35">
      <c r="A43" s="38" t="s">
        <v>52</v>
      </c>
      <c r="B43" s="38" t="s">
        <v>20</v>
      </c>
      <c r="C43" s="38" t="s">
        <v>78</v>
      </c>
      <c r="D43" s="31" t="s">
        <v>4</v>
      </c>
      <c r="E43" s="22" t="s">
        <v>5</v>
      </c>
      <c r="F43" s="22" t="s">
        <v>4</v>
      </c>
      <c r="G43" s="22" t="s">
        <v>4</v>
      </c>
      <c r="H43" s="22" t="s">
        <v>4</v>
      </c>
      <c r="I43" s="22" t="s">
        <v>5</v>
      </c>
      <c r="J43" s="22" t="s">
        <v>4</v>
      </c>
      <c r="K43" s="22" t="s">
        <v>4</v>
      </c>
      <c r="L43" s="22" t="s">
        <v>4</v>
      </c>
      <c r="M43" s="22" t="s">
        <v>5</v>
      </c>
      <c r="N43" s="22" t="s">
        <v>4</v>
      </c>
      <c r="O43" s="22" t="s">
        <v>4</v>
      </c>
      <c r="P43" s="22" t="s">
        <v>4</v>
      </c>
      <c r="Q43" s="22" t="s">
        <v>4</v>
      </c>
      <c r="R43" s="22" t="s">
        <v>4</v>
      </c>
      <c r="S43" s="22" t="s">
        <v>4</v>
      </c>
      <c r="T43" s="22" t="s">
        <v>4</v>
      </c>
      <c r="U43" s="22" t="s">
        <v>4</v>
      </c>
      <c r="V43" s="23" t="s">
        <v>4</v>
      </c>
      <c r="W43" s="4">
        <f t="shared" si="0"/>
        <v>3</v>
      </c>
      <c r="X43" s="4">
        <f t="shared" si="1"/>
        <v>12</v>
      </c>
      <c r="Y43" s="4" t="s">
        <v>201</v>
      </c>
    </row>
    <row r="44" spans="1:25" s="3" customFormat="1" ht="82.5" customHeight="1" x14ac:dyDescent="0.35">
      <c r="A44" s="38" t="s">
        <v>52</v>
      </c>
      <c r="B44" s="38" t="s">
        <v>21</v>
      </c>
      <c r="C44" s="38" t="s">
        <v>79</v>
      </c>
      <c r="D44" s="31" t="s">
        <v>4</v>
      </c>
      <c r="E44" s="22" t="s">
        <v>5</v>
      </c>
      <c r="F44" s="22" t="s">
        <v>4</v>
      </c>
      <c r="G44" s="22" t="s">
        <v>4</v>
      </c>
      <c r="H44" s="22" t="s">
        <v>4</v>
      </c>
      <c r="I44" s="22" t="s">
        <v>5</v>
      </c>
      <c r="J44" s="22" t="s">
        <v>4</v>
      </c>
      <c r="K44" s="22" t="s">
        <v>4</v>
      </c>
      <c r="L44" s="22" t="s">
        <v>4</v>
      </c>
      <c r="M44" s="22" t="s">
        <v>5</v>
      </c>
      <c r="N44" s="22" t="s">
        <v>4</v>
      </c>
      <c r="O44" s="22" t="s">
        <v>4</v>
      </c>
      <c r="P44" s="22" t="s">
        <v>5</v>
      </c>
      <c r="Q44" s="22" t="s">
        <v>5</v>
      </c>
      <c r="R44" s="22" t="s">
        <v>4</v>
      </c>
      <c r="S44" s="22" t="s">
        <v>4</v>
      </c>
      <c r="T44" s="22" t="s">
        <v>5</v>
      </c>
      <c r="U44" s="22" t="s">
        <v>4</v>
      </c>
      <c r="V44" s="23" t="s">
        <v>4</v>
      </c>
      <c r="W44" s="4">
        <f t="shared" si="0"/>
        <v>3</v>
      </c>
      <c r="X44" s="4">
        <f t="shared" si="1"/>
        <v>9</v>
      </c>
      <c r="Y44" s="4" t="s">
        <v>247</v>
      </c>
    </row>
    <row r="45" spans="1:25" s="3" customFormat="1" ht="87" x14ac:dyDescent="0.35">
      <c r="A45" s="38" t="s">
        <v>52</v>
      </c>
      <c r="B45" s="38" t="s">
        <v>22</v>
      </c>
      <c r="C45" s="38" t="s">
        <v>80</v>
      </c>
      <c r="D45" s="31" t="s">
        <v>4</v>
      </c>
      <c r="E45" s="22" t="s">
        <v>5</v>
      </c>
      <c r="F45" s="22" t="s">
        <v>4</v>
      </c>
      <c r="G45" s="22" t="s">
        <v>4</v>
      </c>
      <c r="H45" s="22" t="s">
        <v>4</v>
      </c>
      <c r="I45" s="22" t="s">
        <v>5</v>
      </c>
      <c r="J45" s="22" t="s">
        <v>4</v>
      </c>
      <c r="K45" s="22" t="s">
        <v>4</v>
      </c>
      <c r="L45" s="22" t="s">
        <v>4</v>
      </c>
      <c r="M45" s="22" t="s">
        <v>4</v>
      </c>
      <c r="N45" s="22" t="s">
        <v>4</v>
      </c>
      <c r="O45" s="22" t="s">
        <v>4</v>
      </c>
      <c r="P45" s="22" t="s">
        <v>4</v>
      </c>
      <c r="Q45" s="22" t="s">
        <v>4</v>
      </c>
      <c r="R45" s="22" t="s">
        <v>4</v>
      </c>
      <c r="S45" s="22" t="s">
        <v>4</v>
      </c>
      <c r="T45" s="22" t="s">
        <v>5</v>
      </c>
      <c r="U45" s="22" t="s">
        <v>4</v>
      </c>
      <c r="V45" s="23" t="s">
        <v>4</v>
      </c>
      <c r="W45" s="4">
        <f t="shared" si="0"/>
        <v>3</v>
      </c>
      <c r="X45" s="4">
        <f t="shared" si="1"/>
        <v>12</v>
      </c>
      <c r="Y45" s="4" t="s">
        <v>202</v>
      </c>
    </row>
    <row r="46" spans="1:25" ht="58" x14ac:dyDescent="0.35">
      <c r="A46" s="38" t="s">
        <v>52</v>
      </c>
      <c r="B46" s="38" t="s">
        <v>23</v>
      </c>
      <c r="C46" s="38" t="s">
        <v>81</v>
      </c>
      <c r="D46" s="31" t="s">
        <v>4</v>
      </c>
      <c r="E46" s="22" t="s">
        <v>5</v>
      </c>
      <c r="F46" s="22" t="s">
        <v>4</v>
      </c>
      <c r="G46" s="22" t="s">
        <v>4</v>
      </c>
      <c r="H46" s="22" t="s">
        <v>4</v>
      </c>
      <c r="I46" s="22" t="s">
        <v>5</v>
      </c>
      <c r="J46" s="22" t="s">
        <v>4</v>
      </c>
      <c r="K46" s="22" t="s">
        <v>4</v>
      </c>
      <c r="L46" s="22" t="s">
        <v>4</v>
      </c>
      <c r="M46" s="22" t="s">
        <v>4</v>
      </c>
      <c r="N46" s="22" t="s">
        <v>4</v>
      </c>
      <c r="O46" s="22" t="s">
        <v>4</v>
      </c>
      <c r="P46" s="22" t="s">
        <v>4</v>
      </c>
      <c r="Q46" s="22" t="s">
        <v>4</v>
      </c>
      <c r="R46" s="22" t="s">
        <v>4</v>
      </c>
      <c r="S46" s="22" t="s">
        <v>4</v>
      </c>
      <c r="T46" s="22" t="s">
        <v>4</v>
      </c>
      <c r="U46" s="22" t="s">
        <v>4</v>
      </c>
      <c r="V46" s="23" t="s">
        <v>4</v>
      </c>
      <c r="W46" s="4">
        <f t="shared" si="0"/>
        <v>3</v>
      </c>
      <c r="X46" s="4">
        <f t="shared" si="1"/>
        <v>13</v>
      </c>
      <c r="Y46" s="4" t="s">
        <v>203</v>
      </c>
    </row>
    <row r="47" spans="1:25" ht="188.5" x14ac:dyDescent="0.35">
      <c r="A47" s="38" t="s">
        <v>52</v>
      </c>
      <c r="B47" s="38" t="s">
        <v>24</v>
      </c>
      <c r="C47" s="38" t="s">
        <v>108</v>
      </c>
      <c r="D47" s="31" t="s">
        <v>4</v>
      </c>
      <c r="E47" s="22" t="s">
        <v>5</v>
      </c>
      <c r="F47" s="22" t="s">
        <v>4</v>
      </c>
      <c r="G47" s="22" t="s">
        <v>4</v>
      </c>
      <c r="H47" s="22" t="s">
        <v>4</v>
      </c>
      <c r="I47" s="22" t="s">
        <v>4</v>
      </c>
      <c r="J47" s="22" t="s">
        <v>4</v>
      </c>
      <c r="K47" s="22" t="s">
        <v>4</v>
      </c>
      <c r="L47" s="22" t="s">
        <v>4</v>
      </c>
      <c r="M47" s="22" t="s">
        <v>4</v>
      </c>
      <c r="N47" s="22" t="s">
        <v>4</v>
      </c>
      <c r="O47" s="22" t="s">
        <v>4</v>
      </c>
      <c r="P47" s="22" t="s">
        <v>4</v>
      </c>
      <c r="Q47" s="22" t="s">
        <v>4</v>
      </c>
      <c r="R47" s="22" t="s">
        <v>4</v>
      </c>
      <c r="S47" s="22" t="s">
        <v>4</v>
      </c>
      <c r="T47" s="22" t="s">
        <v>4</v>
      </c>
      <c r="U47" s="22" t="s">
        <v>4</v>
      </c>
      <c r="V47" s="23" t="s">
        <v>4</v>
      </c>
      <c r="W47" s="4">
        <f t="shared" si="0"/>
        <v>4</v>
      </c>
      <c r="X47" s="4">
        <f t="shared" si="1"/>
        <v>13</v>
      </c>
      <c r="Y47" s="58"/>
    </row>
    <row r="48" spans="1:25" ht="58" x14ac:dyDescent="0.35">
      <c r="A48" s="38" t="s">
        <v>52</v>
      </c>
      <c r="B48" s="38" t="s">
        <v>25</v>
      </c>
      <c r="C48" s="38" t="s">
        <v>107</v>
      </c>
      <c r="D48" s="31" t="s">
        <v>4</v>
      </c>
      <c r="E48" s="22" t="s">
        <v>5</v>
      </c>
      <c r="F48" s="22" t="s">
        <v>4</v>
      </c>
      <c r="G48" s="22" t="s">
        <v>4</v>
      </c>
      <c r="H48" s="22" t="s">
        <v>4</v>
      </c>
      <c r="I48" s="22" t="s">
        <v>4</v>
      </c>
      <c r="J48" s="22" t="s">
        <v>4</v>
      </c>
      <c r="K48" s="22" t="s">
        <v>4</v>
      </c>
      <c r="L48" s="22" t="s">
        <v>4</v>
      </c>
      <c r="M48" s="22" t="s">
        <v>4</v>
      </c>
      <c r="N48" s="22" t="s">
        <v>4</v>
      </c>
      <c r="O48" s="22" t="s">
        <v>4</v>
      </c>
      <c r="P48" s="22" t="s">
        <v>4</v>
      </c>
      <c r="Q48" s="22" t="s">
        <v>4</v>
      </c>
      <c r="R48" s="22" t="s">
        <v>4</v>
      </c>
      <c r="S48" s="22" t="s">
        <v>4</v>
      </c>
      <c r="T48" s="22" t="s">
        <v>4</v>
      </c>
      <c r="U48" s="22" t="s">
        <v>4</v>
      </c>
      <c r="V48" s="23" t="s">
        <v>4</v>
      </c>
      <c r="W48" s="4">
        <f t="shared" si="0"/>
        <v>4</v>
      </c>
      <c r="X48" s="4">
        <f t="shared" si="1"/>
        <v>13</v>
      </c>
      <c r="Y48" s="58"/>
    </row>
    <row r="49" spans="1:25" ht="29" x14ac:dyDescent="0.35">
      <c r="A49" s="38" t="s">
        <v>52</v>
      </c>
      <c r="B49" s="38" t="s">
        <v>35</v>
      </c>
      <c r="C49" s="38" t="s">
        <v>106</v>
      </c>
      <c r="D49" s="31" t="s">
        <v>4</v>
      </c>
      <c r="E49" s="22" t="s">
        <v>5</v>
      </c>
      <c r="F49" s="22" t="s">
        <v>4</v>
      </c>
      <c r="G49" s="22" t="s">
        <v>4</v>
      </c>
      <c r="H49" s="22" t="s">
        <v>4</v>
      </c>
      <c r="I49" s="22" t="s">
        <v>4</v>
      </c>
      <c r="J49" s="22" t="s">
        <v>4</v>
      </c>
      <c r="K49" s="22" t="s">
        <v>4</v>
      </c>
      <c r="L49" s="22" t="s">
        <v>4</v>
      </c>
      <c r="M49" s="22" t="s">
        <v>4</v>
      </c>
      <c r="N49" s="22" t="s">
        <v>4</v>
      </c>
      <c r="O49" s="22" t="s">
        <v>4</v>
      </c>
      <c r="P49" s="22" t="s">
        <v>4</v>
      </c>
      <c r="Q49" s="22" t="s">
        <v>4</v>
      </c>
      <c r="R49" s="22" t="s">
        <v>4</v>
      </c>
      <c r="S49" s="22" t="s">
        <v>4</v>
      </c>
      <c r="T49" s="22" t="s">
        <v>4</v>
      </c>
      <c r="U49" s="22" t="s">
        <v>4</v>
      </c>
      <c r="V49" s="23" t="s">
        <v>4</v>
      </c>
      <c r="W49" s="4">
        <f t="shared" si="0"/>
        <v>4</v>
      </c>
      <c r="X49" s="4">
        <f t="shared" si="1"/>
        <v>13</v>
      </c>
      <c r="Y49" s="4"/>
    </row>
    <row r="50" spans="1:25" ht="29" x14ac:dyDescent="0.35">
      <c r="A50" s="38" t="s">
        <v>52</v>
      </c>
      <c r="B50" s="38" t="s">
        <v>37</v>
      </c>
      <c r="C50" s="38" t="s">
        <v>105</v>
      </c>
      <c r="D50" s="31" t="s">
        <v>4</v>
      </c>
      <c r="E50" s="22" t="s">
        <v>5</v>
      </c>
      <c r="F50" s="22" t="s">
        <v>4</v>
      </c>
      <c r="G50" s="22" t="s">
        <v>4</v>
      </c>
      <c r="H50" s="22" t="s">
        <v>4</v>
      </c>
      <c r="I50" s="22" t="s">
        <v>4</v>
      </c>
      <c r="J50" s="22" t="s">
        <v>4</v>
      </c>
      <c r="K50" s="22" t="s">
        <v>4</v>
      </c>
      <c r="L50" s="22" t="s">
        <v>4</v>
      </c>
      <c r="M50" s="22" t="s">
        <v>4</v>
      </c>
      <c r="N50" s="22" t="s">
        <v>4</v>
      </c>
      <c r="O50" s="22" t="s">
        <v>4</v>
      </c>
      <c r="P50" s="22" t="s">
        <v>4</v>
      </c>
      <c r="Q50" s="22" t="s">
        <v>4</v>
      </c>
      <c r="R50" s="22" t="s">
        <v>4</v>
      </c>
      <c r="S50" s="22" t="s">
        <v>4</v>
      </c>
      <c r="T50" s="22" t="s">
        <v>4</v>
      </c>
      <c r="U50" s="22" t="s">
        <v>4</v>
      </c>
      <c r="V50" s="23" t="s">
        <v>4</v>
      </c>
      <c r="W50" s="4">
        <f t="shared" si="0"/>
        <v>4</v>
      </c>
      <c r="X50" s="4">
        <f t="shared" si="1"/>
        <v>13</v>
      </c>
      <c r="Y50" s="4"/>
    </row>
    <row r="51" spans="1:25" ht="145" x14ac:dyDescent="0.35">
      <c r="A51" s="38" t="s">
        <v>52</v>
      </c>
      <c r="B51" s="38" t="s">
        <v>53</v>
      </c>
      <c r="C51" s="38" t="s">
        <v>104</v>
      </c>
      <c r="D51" s="31" t="s">
        <v>4</v>
      </c>
      <c r="E51" s="22" t="s">
        <v>5</v>
      </c>
      <c r="F51" s="22" t="s">
        <v>4</v>
      </c>
      <c r="G51" s="22" t="s">
        <v>4</v>
      </c>
      <c r="H51" s="22" t="s">
        <v>4</v>
      </c>
      <c r="I51" s="22" t="s">
        <v>5</v>
      </c>
      <c r="J51" s="22" t="s">
        <v>4</v>
      </c>
      <c r="K51" s="22" t="s">
        <v>4</v>
      </c>
      <c r="L51" s="22" t="s">
        <v>4</v>
      </c>
      <c r="M51" s="22" t="s">
        <v>4</v>
      </c>
      <c r="N51" s="22" t="s">
        <v>4</v>
      </c>
      <c r="O51" s="22" t="s">
        <v>4</v>
      </c>
      <c r="P51" s="22" t="s">
        <v>5</v>
      </c>
      <c r="Q51" s="22" t="s">
        <v>4</v>
      </c>
      <c r="R51" s="22" t="s">
        <v>4</v>
      </c>
      <c r="S51" s="22" t="s">
        <v>4</v>
      </c>
      <c r="T51" s="22" t="s">
        <v>5</v>
      </c>
      <c r="U51" s="22" t="s">
        <v>4</v>
      </c>
      <c r="V51" s="23" t="s">
        <v>4</v>
      </c>
      <c r="W51" s="4">
        <f t="shared" si="0"/>
        <v>3</v>
      </c>
      <c r="X51" s="4">
        <f t="shared" si="1"/>
        <v>11</v>
      </c>
      <c r="Y51" s="4" t="s">
        <v>204</v>
      </c>
    </row>
    <row r="52" spans="1:25" ht="58" x14ac:dyDescent="0.35">
      <c r="A52" s="38" t="s">
        <v>52</v>
      </c>
      <c r="B52" s="38" t="s">
        <v>54</v>
      </c>
      <c r="C52" s="38" t="s">
        <v>103</v>
      </c>
      <c r="D52" s="31" t="s">
        <v>4</v>
      </c>
      <c r="E52" s="22" t="s">
        <v>5</v>
      </c>
      <c r="F52" s="22" t="s">
        <v>4</v>
      </c>
      <c r="G52" s="22" t="s">
        <v>4</v>
      </c>
      <c r="H52" s="22" t="s">
        <v>4</v>
      </c>
      <c r="I52" s="22" t="s">
        <v>5</v>
      </c>
      <c r="J52" s="22" t="s">
        <v>4</v>
      </c>
      <c r="K52" s="22" t="s">
        <v>4</v>
      </c>
      <c r="L52" s="22" t="s">
        <v>4</v>
      </c>
      <c r="M52" s="22" t="s">
        <v>5</v>
      </c>
      <c r="N52" s="22" t="s">
        <v>4</v>
      </c>
      <c r="O52" s="22" t="s">
        <v>4</v>
      </c>
      <c r="P52" s="22" t="s">
        <v>4</v>
      </c>
      <c r="Q52" s="22" t="s">
        <v>4</v>
      </c>
      <c r="R52" s="22" t="s">
        <v>4</v>
      </c>
      <c r="S52" s="22" t="s">
        <v>4</v>
      </c>
      <c r="T52" s="22" t="s">
        <v>5</v>
      </c>
      <c r="U52" s="22" t="s">
        <v>4</v>
      </c>
      <c r="V52" s="23" t="s">
        <v>4</v>
      </c>
      <c r="W52" s="4">
        <f t="shared" si="0"/>
        <v>3</v>
      </c>
      <c r="X52" s="4">
        <f t="shared" si="1"/>
        <v>11</v>
      </c>
      <c r="Y52" s="4" t="s">
        <v>205</v>
      </c>
    </row>
    <row r="53" spans="1:25" ht="58" x14ac:dyDescent="0.35">
      <c r="A53" s="38" t="s">
        <v>52</v>
      </c>
      <c r="B53" s="38" t="s">
        <v>55</v>
      </c>
      <c r="C53" s="38" t="s">
        <v>102</v>
      </c>
      <c r="D53" s="31" t="s">
        <v>4</v>
      </c>
      <c r="E53" s="22" t="s">
        <v>5</v>
      </c>
      <c r="F53" s="22" t="s">
        <v>4</v>
      </c>
      <c r="G53" s="22" t="s">
        <v>4</v>
      </c>
      <c r="H53" s="22" t="s">
        <v>4</v>
      </c>
      <c r="I53" s="22" t="s">
        <v>4</v>
      </c>
      <c r="J53" s="22" t="s">
        <v>4</v>
      </c>
      <c r="K53" s="22" t="s">
        <v>4</v>
      </c>
      <c r="L53" s="22" t="s">
        <v>4</v>
      </c>
      <c r="M53" s="22" t="s">
        <v>4</v>
      </c>
      <c r="N53" s="22" t="s">
        <v>4</v>
      </c>
      <c r="O53" s="22" t="s">
        <v>4</v>
      </c>
      <c r="P53" s="22" t="s">
        <v>4</v>
      </c>
      <c r="Q53" s="22" t="s">
        <v>4</v>
      </c>
      <c r="R53" s="22" t="s">
        <v>4</v>
      </c>
      <c r="S53" s="22" t="s">
        <v>4</v>
      </c>
      <c r="T53" s="22" t="s">
        <v>4</v>
      </c>
      <c r="U53" s="22" t="s">
        <v>4</v>
      </c>
      <c r="V53" s="23" t="s">
        <v>4</v>
      </c>
      <c r="W53" s="4">
        <f t="shared" si="0"/>
        <v>4</v>
      </c>
      <c r="X53" s="4">
        <f t="shared" si="1"/>
        <v>13</v>
      </c>
      <c r="Y53" s="4"/>
    </row>
    <row r="54" spans="1:25" ht="43.5" x14ac:dyDescent="0.35">
      <c r="A54" s="38" t="s">
        <v>52</v>
      </c>
      <c r="B54" s="38" t="s">
        <v>56</v>
      </c>
      <c r="C54" s="38" t="s">
        <v>101</v>
      </c>
      <c r="D54" s="31" t="s">
        <v>4</v>
      </c>
      <c r="E54" s="22" t="s">
        <v>5</v>
      </c>
      <c r="F54" s="22" t="s">
        <v>4</v>
      </c>
      <c r="G54" s="22" t="s">
        <v>4</v>
      </c>
      <c r="H54" s="22" t="s">
        <v>4</v>
      </c>
      <c r="I54" s="22" t="s">
        <v>4</v>
      </c>
      <c r="J54" s="22" t="s">
        <v>5</v>
      </c>
      <c r="K54" s="22" t="s">
        <v>4</v>
      </c>
      <c r="L54" s="22" t="s">
        <v>4</v>
      </c>
      <c r="M54" s="22" t="s">
        <v>4</v>
      </c>
      <c r="N54" s="22" t="s">
        <v>4</v>
      </c>
      <c r="O54" s="22" t="s">
        <v>4</v>
      </c>
      <c r="P54" s="22" t="s">
        <v>4</v>
      </c>
      <c r="Q54" s="22" t="s">
        <v>4</v>
      </c>
      <c r="R54" s="22" t="s">
        <v>4</v>
      </c>
      <c r="S54" s="22" t="s">
        <v>4</v>
      </c>
      <c r="T54" s="22" t="s">
        <v>4</v>
      </c>
      <c r="U54" s="22" t="s">
        <v>4</v>
      </c>
      <c r="V54" s="23" t="s">
        <v>4</v>
      </c>
      <c r="W54" s="4">
        <f t="shared" si="0"/>
        <v>4</v>
      </c>
      <c r="X54" s="4">
        <f t="shared" si="1"/>
        <v>12</v>
      </c>
      <c r="Y54" s="4" t="s">
        <v>206</v>
      </c>
    </row>
    <row r="55" spans="1:25" ht="29" x14ac:dyDescent="0.35">
      <c r="A55" s="38" t="s">
        <v>52</v>
      </c>
      <c r="B55" s="38" t="s">
        <v>57</v>
      </c>
      <c r="C55" s="38" t="s">
        <v>100</v>
      </c>
      <c r="D55" s="31" t="s">
        <v>4</v>
      </c>
      <c r="E55" s="22" t="s">
        <v>5</v>
      </c>
      <c r="F55" s="22" t="s">
        <v>4</v>
      </c>
      <c r="G55" s="22" t="s">
        <v>4</v>
      </c>
      <c r="H55" s="22" t="s">
        <v>4</v>
      </c>
      <c r="I55" s="22" t="s">
        <v>4</v>
      </c>
      <c r="J55" s="22" t="s">
        <v>4</v>
      </c>
      <c r="K55" s="22" t="s">
        <v>4</v>
      </c>
      <c r="L55" s="22" t="s">
        <v>4</v>
      </c>
      <c r="M55" s="22" t="s">
        <v>4</v>
      </c>
      <c r="N55" s="22" t="s">
        <v>4</v>
      </c>
      <c r="O55" s="22" t="s">
        <v>4</v>
      </c>
      <c r="P55" s="22" t="s">
        <v>4</v>
      </c>
      <c r="Q55" s="22" t="s">
        <v>4</v>
      </c>
      <c r="R55" s="22" t="s">
        <v>4</v>
      </c>
      <c r="S55" s="22" t="s">
        <v>4</v>
      </c>
      <c r="T55" s="22" t="s">
        <v>5</v>
      </c>
      <c r="U55" s="22" t="s">
        <v>4</v>
      </c>
      <c r="V55" s="23" t="s">
        <v>4</v>
      </c>
      <c r="W55" s="4">
        <f t="shared" si="0"/>
        <v>4</v>
      </c>
      <c r="X55" s="4">
        <f t="shared" si="1"/>
        <v>12</v>
      </c>
      <c r="Y55" s="4" t="s">
        <v>207</v>
      </c>
    </row>
    <row r="56" spans="1:25" ht="29" x14ac:dyDescent="0.35">
      <c r="A56" s="39" t="s">
        <v>52</v>
      </c>
      <c r="B56" s="39" t="s">
        <v>58</v>
      </c>
      <c r="C56" s="39" t="s">
        <v>68</v>
      </c>
      <c r="D56" s="31" t="s">
        <v>4</v>
      </c>
      <c r="E56" s="22" t="s">
        <v>5</v>
      </c>
      <c r="F56" s="22" t="s">
        <v>4</v>
      </c>
      <c r="G56" s="22" t="s">
        <v>4</v>
      </c>
      <c r="H56" s="22" t="s">
        <v>4</v>
      </c>
      <c r="I56" s="22" t="s">
        <v>4</v>
      </c>
      <c r="J56" s="22" t="s">
        <v>4</v>
      </c>
      <c r="K56" s="22" t="s">
        <v>4</v>
      </c>
      <c r="L56" s="22" t="s">
        <v>4</v>
      </c>
      <c r="M56" s="22" t="s">
        <v>4</v>
      </c>
      <c r="N56" s="22" t="s">
        <v>4</v>
      </c>
      <c r="O56" s="22" t="s">
        <v>4</v>
      </c>
      <c r="P56" s="22" t="s">
        <v>4</v>
      </c>
      <c r="Q56" s="22" t="s">
        <v>4</v>
      </c>
      <c r="R56" s="22" t="s">
        <v>4</v>
      </c>
      <c r="S56" s="22" t="s">
        <v>4</v>
      </c>
      <c r="T56" s="22" t="s">
        <v>4</v>
      </c>
      <c r="U56" s="22" t="s">
        <v>4</v>
      </c>
      <c r="V56" s="23" t="s">
        <v>4</v>
      </c>
      <c r="W56" s="4">
        <f t="shared" si="0"/>
        <v>4</v>
      </c>
      <c r="X56" s="4">
        <f t="shared" si="1"/>
        <v>13</v>
      </c>
      <c r="Y56" s="4"/>
    </row>
    <row r="57" spans="1:25" ht="246.5" x14ac:dyDescent="0.35">
      <c r="A57" s="38" t="s">
        <v>52</v>
      </c>
      <c r="B57" s="38" t="s">
        <v>59</v>
      </c>
      <c r="C57" s="38" t="s">
        <v>99</v>
      </c>
      <c r="D57" s="31" t="s">
        <v>4</v>
      </c>
      <c r="E57" s="22" t="s">
        <v>5</v>
      </c>
      <c r="F57" s="22" t="s">
        <v>4</v>
      </c>
      <c r="G57" s="22" t="s">
        <v>4</v>
      </c>
      <c r="H57" s="22" t="s">
        <v>5</v>
      </c>
      <c r="I57" s="22" t="s">
        <v>4</v>
      </c>
      <c r="J57" s="22" t="s">
        <v>4</v>
      </c>
      <c r="K57" s="22" t="s">
        <v>4</v>
      </c>
      <c r="L57" s="22" t="s">
        <v>4</v>
      </c>
      <c r="M57" s="22" t="s">
        <v>4</v>
      </c>
      <c r="N57" s="22" t="s">
        <v>4</v>
      </c>
      <c r="O57" s="22" t="s">
        <v>4</v>
      </c>
      <c r="P57" s="22" t="s">
        <v>5</v>
      </c>
      <c r="Q57" s="22" t="s">
        <v>4</v>
      </c>
      <c r="R57" s="22" t="s">
        <v>4</v>
      </c>
      <c r="S57" s="22" t="s">
        <v>4</v>
      </c>
      <c r="T57" s="22" t="s">
        <v>5</v>
      </c>
      <c r="U57" s="22" t="s">
        <v>4</v>
      </c>
      <c r="V57" s="23" t="s">
        <v>4</v>
      </c>
      <c r="W57" s="4">
        <f t="shared" si="0"/>
        <v>3</v>
      </c>
      <c r="X57" s="4">
        <f t="shared" si="1"/>
        <v>11</v>
      </c>
      <c r="Y57" s="4" t="s">
        <v>208</v>
      </c>
    </row>
    <row r="58" spans="1:25" ht="58" x14ac:dyDescent="0.35">
      <c r="A58" s="38" t="s">
        <v>52</v>
      </c>
      <c r="B58" s="38" t="s">
        <v>60</v>
      </c>
      <c r="C58" s="38" t="s">
        <v>98</v>
      </c>
      <c r="D58" s="31" t="s">
        <v>4</v>
      </c>
      <c r="E58" s="22" t="s">
        <v>5</v>
      </c>
      <c r="F58" s="22" t="s">
        <v>4</v>
      </c>
      <c r="G58" s="22" t="s">
        <v>4</v>
      </c>
      <c r="H58" s="68" t="s">
        <v>5</v>
      </c>
      <c r="I58" s="22" t="s">
        <v>4</v>
      </c>
      <c r="J58" s="22" t="s">
        <v>4</v>
      </c>
      <c r="K58" s="22" t="s">
        <v>4</v>
      </c>
      <c r="L58" s="22" t="s">
        <v>4</v>
      </c>
      <c r="M58" s="22" t="s">
        <v>4</v>
      </c>
      <c r="N58" s="22" t="s">
        <v>4</v>
      </c>
      <c r="O58" s="22" t="s">
        <v>4</v>
      </c>
      <c r="P58" s="22" t="s">
        <v>4</v>
      </c>
      <c r="Q58" s="22" t="s">
        <v>4</v>
      </c>
      <c r="R58" s="22" t="s">
        <v>4</v>
      </c>
      <c r="S58" s="22" t="s">
        <v>4</v>
      </c>
      <c r="T58" s="22" t="s">
        <v>4</v>
      </c>
      <c r="U58" s="22" t="s">
        <v>4</v>
      </c>
      <c r="V58" s="23" t="s">
        <v>4</v>
      </c>
      <c r="W58" s="4">
        <f t="shared" si="0"/>
        <v>3</v>
      </c>
      <c r="X58" s="4">
        <f t="shared" si="1"/>
        <v>13</v>
      </c>
      <c r="Y58" s="4" t="s">
        <v>252</v>
      </c>
    </row>
    <row r="59" spans="1:25" ht="29" x14ac:dyDescent="0.35">
      <c r="A59" s="39" t="s">
        <v>52</v>
      </c>
      <c r="B59" s="39" t="s">
        <v>61</v>
      </c>
      <c r="C59" s="39" t="s">
        <v>69</v>
      </c>
      <c r="D59" s="31" t="s">
        <v>4</v>
      </c>
      <c r="E59" s="22" t="s">
        <v>5</v>
      </c>
      <c r="F59" s="22" t="s">
        <v>4</v>
      </c>
      <c r="G59" s="22" t="s">
        <v>4</v>
      </c>
      <c r="H59" s="22" t="s">
        <v>4</v>
      </c>
      <c r="I59" s="22" t="s">
        <v>4</v>
      </c>
      <c r="J59" s="22" t="s">
        <v>4</v>
      </c>
      <c r="K59" s="22" t="s">
        <v>4</v>
      </c>
      <c r="L59" s="22" t="s">
        <v>4</v>
      </c>
      <c r="M59" s="22" t="s">
        <v>4</v>
      </c>
      <c r="N59" s="22" t="s">
        <v>4</v>
      </c>
      <c r="O59" s="22" t="s">
        <v>4</v>
      </c>
      <c r="P59" s="22" t="s">
        <v>4</v>
      </c>
      <c r="Q59" s="22" t="s">
        <v>4</v>
      </c>
      <c r="R59" s="22" t="s">
        <v>4</v>
      </c>
      <c r="S59" s="22" t="s">
        <v>4</v>
      </c>
      <c r="T59" s="22" t="s">
        <v>4</v>
      </c>
      <c r="U59" s="22" t="s">
        <v>4</v>
      </c>
      <c r="V59" s="23" t="s">
        <v>4</v>
      </c>
      <c r="W59" s="4">
        <f t="shared" si="0"/>
        <v>4</v>
      </c>
      <c r="X59" s="4">
        <f t="shared" si="1"/>
        <v>13</v>
      </c>
      <c r="Y59" s="4"/>
    </row>
    <row r="60" spans="1:25" ht="246.5" x14ac:dyDescent="0.35">
      <c r="A60" s="38" t="s">
        <v>52</v>
      </c>
      <c r="B60" s="38" t="s">
        <v>62</v>
      </c>
      <c r="C60" s="38" t="s">
        <v>97</v>
      </c>
      <c r="D60" s="31" t="s">
        <v>4</v>
      </c>
      <c r="E60" s="22" t="s">
        <v>5</v>
      </c>
      <c r="F60" s="22" t="s">
        <v>4</v>
      </c>
      <c r="G60" s="22" t="s">
        <v>4</v>
      </c>
      <c r="H60" s="22" t="s">
        <v>5</v>
      </c>
      <c r="I60" s="22" t="s">
        <v>4</v>
      </c>
      <c r="J60" s="22" t="s">
        <v>4</v>
      </c>
      <c r="K60" s="22" t="s">
        <v>4</v>
      </c>
      <c r="L60" s="22" t="s">
        <v>4</v>
      </c>
      <c r="M60" s="22" t="s">
        <v>4</v>
      </c>
      <c r="N60" s="22" t="s">
        <v>4</v>
      </c>
      <c r="O60" s="22" t="s">
        <v>4</v>
      </c>
      <c r="P60" s="22" t="s">
        <v>5</v>
      </c>
      <c r="Q60" s="22" t="s">
        <v>4</v>
      </c>
      <c r="R60" s="22" t="s">
        <v>4</v>
      </c>
      <c r="S60" s="22" t="s">
        <v>4</v>
      </c>
      <c r="T60" s="22" t="s">
        <v>5</v>
      </c>
      <c r="U60" s="22" t="s">
        <v>4</v>
      </c>
      <c r="V60" s="23" t="s">
        <v>4</v>
      </c>
      <c r="W60" s="4">
        <f t="shared" si="0"/>
        <v>3</v>
      </c>
      <c r="X60" s="4">
        <f t="shared" si="1"/>
        <v>11</v>
      </c>
      <c r="Y60" s="4" t="s">
        <v>208</v>
      </c>
    </row>
    <row r="61" spans="1:25" ht="58" x14ac:dyDescent="0.35">
      <c r="A61" s="38" t="s">
        <v>52</v>
      </c>
      <c r="B61" s="38" t="s">
        <v>63</v>
      </c>
      <c r="C61" s="38" t="s">
        <v>96</v>
      </c>
      <c r="D61" s="31" t="s">
        <v>4</v>
      </c>
      <c r="E61" s="22" t="s">
        <v>5</v>
      </c>
      <c r="F61" s="22" t="s">
        <v>4</v>
      </c>
      <c r="G61" s="22" t="s">
        <v>4</v>
      </c>
      <c r="H61" s="22" t="s">
        <v>5</v>
      </c>
      <c r="I61" s="22" t="s">
        <v>4</v>
      </c>
      <c r="J61" s="22" t="s">
        <v>4</v>
      </c>
      <c r="K61" s="22" t="s">
        <v>4</v>
      </c>
      <c r="L61" s="22" t="s">
        <v>4</v>
      </c>
      <c r="M61" s="22" t="s">
        <v>4</v>
      </c>
      <c r="N61" s="22" t="s">
        <v>4</v>
      </c>
      <c r="O61" s="22" t="s">
        <v>4</v>
      </c>
      <c r="P61" s="22" t="s">
        <v>4</v>
      </c>
      <c r="Q61" s="22" t="s">
        <v>4</v>
      </c>
      <c r="R61" s="22" t="s">
        <v>4</v>
      </c>
      <c r="S61" s="22" t="s">
        <v>4</v>
      </c>
      <c r="T61" s="22" t="s">
        <v>4</v>
      </c>
      <c r="U61" s="22" t="s">
        <v>4</v>
      </c>
      <c r="V61" s="23" t="s">
        <v>4</v>
      </c>
      <c r="W61" s="4">
        <f t="shared" si="0"/>
        <v>3</v>
      </c>
      <c r="X61" s="4">
        <f t="shared" si="1"/>
        <v>13</v>
      </c>
      <c r="Y61" s="4" t="s">
        <v>253</v>
      </c>
    </row>
    <row r="62" spans="1:25" ht="43.5" x14ac:dyDescent="0.35">
      <c r="A62" s="40" t="s">
        <v>64</v>
      </c>
      <c r="B62" s="40" t="s">
        <v>15</v>
      </c>
      <c r="C62" s="40" t="s">
        <v>95</v>
      </c>
      <c r="D62" s="31" t="s">
        <v>4</v>
      </c>
      <c r="E62" s="22" t="s">
        <v>5</v>
      </c>
      <c r="F62" s="22" t="s">
        <v>4</v>
      </c>
      <c r="G62" s="22" t="s">
        <v>4</v>
      </c>
      <c r="H62" s="22" t="s">
        <v>4</v>
      </c>
      <c r="I62" s="22" t="s">
        <v>4</v>
      </c>
      <c r="J62" s="22" t="s">
        <v>4</v>
      </c>
      <c r="K62" s="22" t="s">
        <v>4</v>
      </c>
      <c r="L62" s="22" t="s">
        <v>4</v>
      </c>
      <c r="M62" s="22" t="s">
        <v>4</v>
      </c>
      <c r="N62" s="22" t="s">
        <v>4</v>
      </c>
      <c r="O62" s="22" t="s">
        <v>4</v>
      </c>
      <c r="P62" s="22" t="s">
        <v>4</v>
      </c>
      <c r="Q62" s="22" t="s">
        <v>4</v>
      </c>
      <c r="R62" s="22" t="s">
        <v>4</v>
      </c>
      <c r="S62" s="22" t="s">
        <v>4</v>
      </c>
      <c r="T62" s="22" t="s">
        <v>4</v>
      </c>
      <c r="U62" s="22" t="s">
        <v>4</v>
      </c>
      <c r="V62" s="23" t="s">
        <v>4</v>
      </c>
      <c r="W62" s="4">
        <f t="shared" si="0"/>
        <v>4</v>
      </c>
      <c r="X62" s="4">
        <f t="shared" si="1"/>
        <v>13</v>
      </c>
      <c r="Y62" s="4"/>
    </row>
    <row r="63" spans="1:25" ht="43.5" x14ac:dyDescent="0.35">
      <c r="A63" s="40" t="s">
        <v>64</v>
      </c>
      <c r="B63" s="40" t="s">
        <v>16</v>
      </c>
      <c r="C63" s="40" t="s">
        <v>87</v>
      </c>
      <c r="D63" s="31" t="s">
        <v>4</v>
      </c>
      <c r="E63" s="22" t="s">
        <v>5</v>
      </c>
      <c r="F63" s="22" t="s">
        <v>4</v>
      </c>
      <c r="G63" s="22" t="s">
        <v>4</v>
      </c>
      <c r="H63" s="22" t="s">
        <v>4</v>
      </c>
      <c r="I63" s="22" t="s">
        <v>4</v>
      </c>
      <c r="J63" s="22" t="s">
        <v>4</v>
      </c>
      <c r="K63" s="22" t="s">
        <v>4</v>
      </c>
      <c r="L63" s="22" t="s">
        <v>4</v>
      </c>
      <c r="M63" s="22" t="s">
        <v>4</v>
      </c>
      <c r="N63" s="22" t="s">
        <v>4</v>
      </c>
      <c r="O63" s="22" t="s">
        <v>4</v>
      </c>
      <c r="P63" s="22" t="s">
        <v>4</v>
      </c>
      <c r="Q63" s="22" t="s">
        <v>4</v>
      </c>
      <c r="R63" s="22" t="s">
        <v>4</v>
      </c>
      <c r="S63" s="22" t="s">
        <v>4</v>
      </c>
      <c r="T63" s="22" t="s">
        <v>4</v>
      </c>
      <c r="U63" s="22" t="s">
        <v>4</v>
      </c>
      <c r="V63" s="23" t="s">
        <v>4</v>
      </c>
      <c r="W63" s="4">
        <f t="shared" si="0"/>
        <v>4</v>
      </c>
      <c r="X63" s="4">
        <f t="shared" si="1"/>
        <v>13</v>
      </c>
      <c r="Y63" s="4"/>
    </row>
    <row r="64" spans="1:25" ht="29" x14ac:dyDescent="0.35">
      <c r="A64" s="40" t="s">
        <v>64</v>
      </c>
      <c r="B64" s="40" t="s">
        <v>17</v>
      </c>
      <c r="C64" s="40" t="s">
        <v>86</v>
      </c>
      <c r="D64" s="31" t="s">
        <v>4</v>
      </c>
      <c r="E64" s="22" t="s">
        <v>5</v>
      </c>
      <c r="F64" s="22" t="s">
        <v>4</v>
      </c>
      <c r="G64" s="22" t="s">
        <v>4</v>
      </c>
      <c r="H64" s="22" t="s">
        <v>4</v>
      </c>
      <c r="I64" s="22" t="s">
        <v>5</v>
      </c>
      <c r="J64" s="22" t="s">
        <v>4</v>
      </c>
      <c r="K64" s="22" t="s">
        <v>4</v>
      </c>
      <c r="L64" s="22" t="s">
        <v>4</v>
      </c>
      <c r="M64" s="22" t="s">
        <v>4</v>
      </c>
      <c r="N64" s="22" t="s">
        <v>4</v>
      </c>
      <c r="O64" s="22" t="s">
        <v>4</v>
      </c>
      <c r="P64" s="22" t="s">
        <v>4</v>
      </c>
      <c r="Q64" s="22" t="s">
        <v>4</v>
      </c>
      <c r="R64" s="22" t="s">
        <v>4</v>
      </c>
      <c r="S64" s="22" t="s">
        <v>4</v>
      </c>
      <c r="T64" s="22" t="s">
        <v>4</v>
      </c>
      <c r="U64" s="22" t="s">
        <v>4</v>
      </c>
      <c r="V64" s="23" t="s">
        <v>4</v>
      </c>
      <c r="W64" s="4">
        <f t="shared" si="0"/>
        <v>3</v>
      </c>
      <c r="X64" s="4">
        <f t="shared" si="1"/>
        <v>13</v>
      </c>
      <c r="Y64" s="4" t="s">
        <v>209</v>
      </c>
    </row>
    <row r="65" spans="1:25" ht="145" x14ac:dyDescent="0.35">
      <c r="A65" s="40" t="s">
        <v>64</v>
      </c>
      <c r="B65" s="40" t="s">
        <v>18</v>
      </c>
      <c r="C65" s="40" t="s">
        <v>85</v>
      </c>
      <c r="D65" s="31" t="s">
        <v>4</v>
      </c>
      <c r="E65" s="22" t="s">
        <v>5</v>
      </c>
      <c r="F65" s="22" t="s">
        <v>5</v>
      </c>
      <c r="G65" s="22" t="s">
        <v>4</v>
      </c>
      <c r="H65" s="22" t="s">
        <v>4</v>
      </c>
      <c r="I65" s="22" t="s">
        <v>4</v>
      </c>
      <c r="J65" s="22" t="s">
        <v>4</v>
      </c>
      <c r="K65" s="22" t="s">
        <v>4</v>
      </c>
      <c r="L65" s="22" t="s">
        <v>4</v>
      </c>
      <c r="M65" s="22" t="s">
        <v>4</v>
      </c>
      <c r="N65" s="22" t="s">
        <v>4</v>
      </c>
      <c r="O65" s="22" t="s">
        <v>4</v>
      </c>
      <c r="P65" s="22" t="s">
        <v>4</v>
      </c>
      <c r="Q65" s="22" t="s">
        <v>4</v>
      </c>
      <c r="R65" s="22" t="s">
        <v>4</v>
      </c>
      <c r="S65" s="22" t="s">
        <v>4</v>
      </c>
      <c r="T65" s="22" t="s">
        <v>5</v>
      </c>
      <c r="U65" s="22" t="s">
        <v>4</v>
      </c>
      <c r="V65" s="23" t="s">
        <v>4</v>
      </c>
      <c r="W65" s="4">
        <f t="shared" si="0"/>
        <v>3</v>
      </c>
      <c r="X65" s="4">
        <f t="shared" si="1"/>
        <v>12</v>
      </c>
      <c r="Y65" s="4" t="s">
        <v>210</v>
      </c>
    </row>
    <row r="66" spans="1:25" ht="29" x14ac:dyDescent="0.35">
      <c r="A66" s="40" t="s">
        <v>64</v>
      </c>
      <c r="B66" s="40" t="s">
        <v>19</v>
      </c>
      <c r="C66" s="40" t="s">
        <v>84</v>
      </c>
      <c r="D66" s="31" t="s">
        <v>4</v>
      </c>
      <c r="E66" s="22" t="s">
        <v>5</v>
      </c>
      <c r="F66" s="22" t="s">
        <v>4</v>
      </c>
      <c r="G66" s="22" t="s">
        <v>4</v>
      </c>
      <c r="H66" s="22" t="s">
        <v>4</v>
      </c>
      <c r="I66" s="22" t="s">
        <v>5</v>
      </c>
      <c r="J66" s="22" t="s">
        <v>4</v>
      </c>
      <c r="K66" s="22" t="s">
        <v>4</v>
      </c>
      <c r="L66" s="22" t="s">
        <v>4</v>
      </c>
      <c r="M66" s="22" t="s">
        <v>4</v>
      </c>
      <c r="N66" s="22" t="s">
        <v>4</v>
      </c>
      <c r="O66" s="22" t="s">
        <v>4</v>
      </c>
      <c r="P66" s="22" t="s">
        <v>4</v>
      </c>
      <c r="Q66" s="22" t="s">
        <v>4</v>
      </c>
      <c r="R66" s="22" t="s">
        <v>4</v>
      </c>
      <c r="S66" s="22" t="s">
        <v>4</v>
      </c>
      <c r="T66" s="22" t="s">
        <v>4</v>
      </c>
      <c r="U66" s="22" t="s">
        <v>4</v>
      </c>
      <c r="V66" s="23" t="s">
        <v>4</v>
      </c>
      <c r="W66" s="4">
        <f t="shared" si="0"/>
        <v>3</v>
      </c>
      <c r="X66" s="4">
        <f t="shared" si="1"/>
        <v>13</v>
      </c>
      <c r="Y66" s="4" t="s">
        <v>211</v>
      </c>
    </row>
    <row r="67" spans="1:25" ht="29" x14ac:dyDescent="0.35">
      <c r="A67" s="40" t="s">
        <v>64</v>
      </c>
      <c r="B67" s="40" t="s">
        <v>20</v>
      </c>
      <c r="C67" s="40" t="s">
        <v>83</v>
      </c>
      <c r="D67" s="31" t="s">
        <v>4</v>
      </c>
      <c r="E67" s="22" t="s">
        <v>5</v>
      </c>
      <c r="F67" s="22" t="s">
        <v>4</v>
      </c>
      <c r="G67" s="22" t="s">
        <v>4</v>
      </c>
      <c r="H67" s="22" t="s">
        <v>4</v>
      </c>
      <c r="I67" s="22" t="s">
        <v>5</v>
      </c>
      <c r="J67" s="22" t="s">
        <v>4</v>
      </c>
      <c r="K67" s="22" t="s">
        <v>4</v>
      </c>
      <c r="L67" s="22" t="s">
        <v>4</v>
      </c>
      <c r="M67" s="22" t="s">
        <v>4</v>
      </c>
      <c r="N67" s="22" t="s">
        <v>4</v>
      </c>
      <c r="O67" s="22" t="s">
        <v>4</v>
      </c>
      <c r="P67" s="22" t="s">
        <v>4</v>
      </c>
      <c r="Q67" s="22" t="s">
        <v>4</v>
      </c>
      <c r="R67" s="22" t="s">
        <v>4</v>
      </c>
      <c r="S67" s="22" t="s">
        <v>4</v>
      </c>
      <c r="T67" s="22" t="s">
        <v>4</v>
      </c>
      <c r="U67" s="22" t="s">
        <v>4</v>
      </c>
      <c r="V67" s="23" t="s">
        <v>4</v>
      </c>
      <c r="W67" s="4">
        <f t="shared" si="0"/>
        <v>3</v>
      </c>
      <c r="X67" s="4">
        <f t="shared" si="1"/>
        <v>13</v>
      </c>
      <c r="Y67" s="4" t="s">
        <v>212</v>
      </c>
    </row>
    <row r="68" spans="1:25" ht="29" x14ac:dyDescent="0.35">
      <c r="A68" s="40" t="s">
        <v>64</v>
      </c>
      <c r="B68" s="40" t="s">
        <v>21</v>
      </c>
      <c r="C68" s="40" t="s">
        <v>82</v>
      </c>
      <c r="D68" s="31" t="s">
        <v>4</v>
      </c>
      <c r="E68" s="22" t="s">
        <v>5</v>
      </c>
      <c r="F68" s="22" t="s">
        <v>4</v>
      </c>
      <c r="G68" s="22" t="s">
        <v>4</v>
      </c>
      <c r="H68" s="22" t="s">
        <v>4</v>
      </c>
      <c r="I68" s="22" t="s">
        <v>5</v>
      </c>
      <c r="J68" s="22" t="s">
        <v>4</v>
      </c>
      <c r="K68" s="22" t="s">
        <v>4</v>
      </c>
      <c r="L68" s="22" t="s">
        <v>4</v>
      </c>
      <c r="M68" s="22" t="s">
        <v>4</v>
      </c>
      <c r="N68" s="22" t="s">
        <v>4</v>
      </c>
      <c r="O68" s="22" t="s">
        <v>4</v>
      </c>
      <c r="P68" s="22" t="s">
        <v>4</v>
      </c>
      <c r="Q68" s="22" t="s">
        <v>4</v>
      </c>
      <c r="R68" s="22" t="s">
        <v>4</v>
      </c>
      <c r="S68" s="22" t="s">
        <v>4</v>
      </c>
      <c r="T68" s="22" t="s">
        <v>4</v>
      </c>
      <c r="U68" s="22" t="s">
        <v>4</v>
      </c>
      <c r="V68" s="23" t="s">
        <v>4</v>
      </c>
      <c r="W68" s="4">
        <f t="shared" si="0"/>
        <v>3</v>
      </c>
      <c r="X68" s="4">
        <f t="shared" si="1"/>
        <v>13</v>
      </c>
      <c r="Y68" s="4" t="s">
        <v>213</v>
      </c>
    </row>
    <row r="69" spans="1:25" ht="174" x14ac:dyDescent="0.35">
      <c r="A69" s="38" t="s">
        <v>65</v>
      </c>
      <c r="B69" s="38" t="s">
        <v>15</v>
      </c>
      <c r="C69" s="38" t="s">
        <v>159</v>
      </c>
      <c r="D69" s="31" t="s">
        <v>4</v>
      </c>
      <c r="E69" s="22" t="s">
        <v>5</v>
      </c>
      <c r="F69" s="22" t="s">
        <v>4</v>
      </c>
      <c r="G69" s="22" t="s">
        <v>4</v>
      </c>
      <c r="H69" s="22" t="s">
        <v>4</v>
      </c>
      <c r="I69" s="22" t="s">
        <v>4</v>
      </c>
      <c r="J69" s="22" t="s">
        <v>4</v>
      </c>
      <c r="K69" s="22" t="s">
        <v>4</v>
      </c>
      <c r="L69" s="22" t="s">
        <v>4</v>
      </c>
      <c r="M69" s="22" t="s">
        <v>4</v>
      </c>
      <c r="N69" s="22" t="s">
        <v>4</v>
      </c>
      <c r="O69" s="22" t="s">
        <v>4</v>
      </c>
      <c r="P69" s="22" t="s">
        <v>5</v>
      </c>
      <c r="Q69" s="22" t="s">
        <v>4</v>
      </c>
      <c r="R69" s="22" t="s">
        <v>4</v>
      </c>
      <c r="S69" s="22" t="s">
        <v>4</v>
      </c>
      <c r="T69" s="22" t="s">
        <v>5</v>
      </c>
      <c r="U69" s="22" t="s">
        <v>4</v>
      </c>
      <c r="V69" s="23" t="s">
        <v>4</v>
      </c>
      <c r="W69" s="4">
        <f t="shared" ref="W69:W77" si="2">4-(COUNTIF(F69:I69,"no"))</f>
        <v>4</v>
      </c>
      <c r="X69" s="4">
        <f t="shared" ref="X69:X77" si="3">13-(COUNTIF(J69:V69,"no"))</f>
        <v>11</v>
      </c>
      <c r="Y69" s="4" t="s">
        <v>254</v>
      </c>
    </row>
    <row r="70" spans="1:25" ht="159.5" x14ac:dyDescent="0.35">
      <c r="A70" s="38" t="s">
        <v>65</v>
      </c>
      <c r="B70" s="38" t="s">
        <v>16</v>
      </c>
      <c r="C70" s="38" t="s">
        <v>160</v>
      </c>
      <c r="D70" s="31" t="s">
        <v>4</v>
      </c>
      <c r="E70" s="22" t="s">
        <v>5</v>
      </c>
      <c r="F70" s="22" t="s">
        <v>4</v>
      </c>
      <c r="G70" s="22" t="s">
        <v>4</v>
      </c>
      <c r="H70" s="22" t="s">
        <v>4</v>
      </c>
      <c r="I70" s="22" t="s">
        <v>4</v>
      </c>
      <c r="J70" s="22" t="s">
        <v>4</v>
      </c>
      <c r="K70" s="22" t="s">
        <v>4</v>
      </c>
      <c r="L70" s="22" t="s">
        <v>4</v>
      </c>
      <c r="M70" s="22" t="s">
        <v>4</v>
      </c>
      <c r="N70" s="22" t="s">
        <v>4</v>
      </c>
      <c r="O70" s="22" t="s">
        <v>4</v>
      </c>
      <c r="P70" s="22" t="s">
        <v>5</v>
      </c>
      <c r="Q70" s="22" t="s">
        <v>4</v>
      </c>
      <c r="R70" s="22" t="s">
        <v>4</v>
      </c>
      <c r="S70" s="22" t="s">
        <v>4</v>
      </c>
      <c r="T70" s="22" t="s">
        <v>5</v>
      </c>
      <c r="U70" s="22" t="s">
        <v>4</v>
      </c>
      <c r="V70" s="23" t="s">
        <v>4</v>
      </c>
      <c r="W70" s="4">
        <f t="shared" si="2"/>
        <v>4</v>
      </c>
      <c r="X70" s="4">
        <f t="shared" si="3"/>
        <v>11</v>
      </c>
      <c r="Y70" s="4" t="s">
        <v>214</v>
      </c>
    </row>
    <row r="71" spans="1:25" ht="58" x14ac:dyDescent="0.35">
      <c r="A71" s="38" t="s">
        <v>65</v>
      </c>
      <c r="B71" s="38" t="s">
        <v>17</v>
      </c>
      <c r="C71" s="38" t="s">
        <v>88</v>
      </c>
      <c r="D71" s="31" t="s">
        <v>4</v>
      </c>
      <c r="E71" s="22" t="s">
        <v>5</v>
      </c>
      <c r="F71" s="22" t="s">
        <v>4</v>
      </c>
      <c r="G71" s="22" t="s">
        <v>4</v>
      </c>
      <c r="H71" s="22" t="s">
        <v>4</v>
      </c>
      <c r="I71" s="22" t="s">
        <v>5</v>
      </c>
      <c r="J71" s="22" t="s">
        <v>4</v>
      </c>
      <c r="K71" s="22" t="s">
        <v>4</v>
      </c>
      <c r="L71" s="22" t="s">
        <v>4</v>
      </c>
      <c r="M71" s="22" t="s">
        <v>4</v>
      </c>
      <c r="N71" s="22" t="s">
        <v>4</v>
      </c>
      <c r="O71" s="22" t="s">
        <v>4</v>
      </c>
      <c r="P71" s="22" t="s">
        <v>4</v>
      </c>
      <c r="Q71" s="22" t="s">
        <v>4</v>
      </c>
      <c r="R71" s="22" t="s">
        <v>4</v>
      </c>
      <c r="S71" s="22" t="s">
        <v>4</v>
      </c>
      <c r="T71" s="22" t="s">
        <v>4</v>
      </c>
      <c r="U71" s="22" t="s">
        <v>4</v>
      </c>
      <c r="V71" s="22" t="s">
        <v>4</v>
      </c>
      <c r="W71" s="4">
        <f t="shared" si="2"/>
        <v>3</v>
      </c>
      <c r="X71" s="4">
        <f t="shared" si="3"/>
        <v>13</v>
      </c>
      <c r="Y71" s="4" t="s">
        <v>257</v>
      </c>
    </row>
    <row r="72" spans="1:25" ht="58" x14ac:dyDescent="0.35">
      <c r="A72" s="38" t="s">
        <v>65</v>
      </c>
      <c r="B72" s="38" t="s">
        <v>18</v>
      </c>
      <c r="C72" s="38" t="s">
        <v>89</v>
      </c>
      <c r="D72" s="31" t="s">
        <v>4</v>
      </c>
      <c r="E72" s="22" t="s">
        <v>5</v>
      </c>
      <c r="F72" s="22" t="s">
        <v>4</v>
      </c>
      <c r="G72" s="22" t="s">
        <v>4</v>
      </c>
      <c r="H72" s="22" t="s">
        <v>4</v>
      </c>
      <c r="I72" s="22" t="s">
        <v>5</v>
      </c>
      <c r="J72" s="22" t="s">
        <v>4</v>
      </c>
      <c r="K72" s="22" t="s">
        <v>4</v>
      </c>
      <c r="L72" s="22" t="s">
        <v>4</v>
      </c>
      <c r="M72" s="22" t="s">
        <v>4</v>
      </c>
      <c r="N72" s="22" t="s">
        <v>4</v>
      </c>
      <c r="O72" s="22" t="s">
        <v>4</v>
      </c>
      <c r="P72" s="22" t="s">
        <v>4</v>
      </c>
      <c r="Q72" s="22" t="s">
        <v>4</v>
      </c>
      <c r="R72" s="22" t="s">
        <v>4</v>
      </c>
      <c r="S72" s="22" t="s">
        <v>4</v>
      </c>
      <c r="T72" s="22" t="s">
        <v>4</v>
      </c>
      <c r="U72" s="22" t="s">
        <v>4</v>
      </c>
      <c r="V72" s="23" t="s">
        <v>4</v>
      </c>
      <c r="W72" s="4">
        <f t="shared" si="2"/>
        <v>3</v>
      </c>
      <c r="X72" s="4">
        <f t="shared" si="3"/>
        <v>13</v>
      </c>
      <c r="Y72" s="4" t="s">
        <v>257</v>
      </c>
    </row>
    <row r="73" spans="1:25" ht="116" x14ac:dyDescent="0.35">
      <c r="A73" s="38" t="s">
        <v>65</v>
      </c>
      <c r="B73" s="38" t="s">
        <v>19</v>
      </c>
      <c r="C73" s="38" t="s">
        <v>90</v>
      </c>
      <c r="D73" s="31" t="s">
        <v>4</v>
      </c>
      <c r="E73" s="22" t="s">
        <v>5</v>
      </c>
      <c r="F73" s="22" t="s">
        <v>4</v>
      </c>
      <c r="G73" s="22" t="s">
        <v>4</v>
      </c>
      <c r="H73" s="22" t="s">
        <v>4</v>
      </c>
      <c r="I73" s="22" t="s">
        <v>4</v>
      </c>
      <c r="J73" s="22" t="s">
        <v>4</v>
      </c>
      <c r="K73" s="22" t="s">
        <v>4</v>
      </c>
      <c r="L73" s="22" t="s">
        <v>4</v>
      </c>
      <c r="M73" s="22" t="s">
        <v>4</v>
      </c>
      <c r="N73" s="22" t="s">
        <v>4</v>
      </c>
      <c r="O73" s="22" t="s">
        <v>4</v>
      </c>
      <c r="P73" s="22" t="s">
        <v>4</v>
      </c>
      <c r="Q73" s="22" t="s">
        <v>4</v>
      </c>
      <c r="R73" s="22" t="s">
        <v>4</v>
      </c>
      <c r="S73" s="22" t="s">
        <v>4</v>
      </c>
      <c r="T73" s="22" t="s">
        <v>4</v>
      </c>
      <c r="U73" s="22" t="s">
        <v>4</v>
      </c>
      <c r="V73" s="23" t="s">
        <v>4</v>
      </c>
      <c r="W73" s="4">
        <f t="shared" si="2"/>
        <v>4</v>
      </c>
      <c r="X73" s="4">
        <f t="shared" si="3"/>
        <v>13</v>
      </c>
      <c r="Y73" s="4"/>
    </row>
    <row r="74" spans="1:25" ht="116" x14ac:dyDescent="0.35">
      <c r="A74" s="38" t="s">
        <v>66</v>
      </c>
      <c r="B74" s="38" t="s">
        <v>15</v>
      </c>
      <c r="C74" s="38" t="s">
        <v>91</v>
      </c>
      <c r="D74" s="31" t="s">
        <v>4</v>
      </c>
      <c r="E74" s="22" t="s">
        <v>5</v>
      </c>
      <c r="F74" s="22" t="s">
        <v>4</v>
      </c>
      <c r="G74" s="22" t="s">
        <v>4</v>
      </c>
      <c r="H74" s="22" t="s">
        <v>4</v>
      </c>
      <c r="I74" s="22" t="s">
        <v>4</v>
      </c>
      <c r="J74" s="22" t="s">
        <v>4</v>
      </c>
      <c r="K74" s="22" t="s">
        <v>4</v>
      </c>
      <c r="L74" s="22" t="s">
        <v>4</v>
      </c>
      <c r="M74" s="22" t="s">
        <v>4</v>
      </c>
      <c r="N74" s="22" t="s">
        <v>4</v>
      </c>
      <c r="O74" s="22" t="s">
        <v>4</v>
      </c>
      <c r="P74" s="22" t="s">
        <v>5</v>
      </c>
      <c r="Q74" s="22" t="s">
        <v>4</v>
      </c>
      <c r="R74" s="22" t="s">
        <v>4</v>
      </c>
      <c r="S74" s="22" t="s">
        <v>4</v>
      </c>
      <c r="T74" s="22" t="s">
        <v>5</v>
      </c>
      <c r="U74" s="22" t="s">
        <v>4</v>
      </c>
      <c r="V74" s="23" t="s">
        <v>4</v>
      </c>
      <c r="W74" s="4">
        <f t="shared" si="2"/>
        <v>4</v>
      </c>
      <c r="X74" s="4">
        <f t="shared" si="3"/>
        <v>11</v>
      </c>
      <c r="Y74" s="4" t="s">
        <v>195</v>
      </c>
    </row>
    <row r="75" spans="1:25" ht="116" x14ac:dyDescent="0.35">
      <c r="A75" s="38" t="s">
        <v>66</v>
      </c>
      <c r="B75" s="38" t="s">
        <v>16</v>
      </c>
      <c r="C75" s="38" t="s">
        <v>92</v>
      </c>
      <c r="D75" s="31" t="s">
        <v>4</v>
      </c>
      <c r="E75" s="22" t="s">
        <v>5</v>
      </c>
      <c r="F75" s="22" t="s">
        <v>4</v>
      </c>
      <c r="G75" s="22" t="s">
        <v>4</v>
      </c>
      <c r="H75" s="22" t="s">
        <v>4</v>
      </c>
      <c r="I75" s="22" t="s">
        <v>4</v>
      </c>
      <c r="J75" s="22" t="s">
        <v>4</v>
      </c>
      <c r="K75" s="22" t="s">
        <v>4</v>
      </c>
      <c r="L75" s="22" t="s">
        <v>4</v>
      </c>
      <c r="M75" s="22" t="s">
        <v>4</v>
      </c>
      <c r="N75" s="22" t="s">
        <v>4</v>
      </c>
      <c r="O75" s="22" t="s">
        <v>4</v>
      </c>
      <c r="P75" s="22" t="s">
        <v>5</v>
      </c>
      <c r="Q75" s="22" t="s">
        <v>4</v>
      </c>
      <c r="R75" s="22" t="s">
        <v>4</v>
      </c>
      <c r="S75" s="22" t="s">
        <v>4</v>
      </c>
      <c r="T75" s="22" t="s">
        <v>5</v>
      </c>
      <c r="U75" s="22" t="s">
        <v>4</v>
      </c>
      <c r="V75" s="23" t="s">
        <v>4</v>
      </c>
      <c r="W75" s="4">
        <f t="shared" si="2"/>
        <v>4</v>
      </c>
      <c r="X75" s="4">
        <f t="shared" si="3"/>
        <v>11</v>
      </c>
      <c r="Y75" s="4" t="s">
        <v>195</v>
      </c>
    </row>
    <row r="76" spans="1:25" ht="90" customHeight="1" x14ac:dyDescent="0.35">
      <c r="A76" s="38" t="s">
        <v>66</v>
      </c>
      <c r="B76" s="38" t="s">
        <v>17</v>
      </c>
      <c r="C76" s="38" t="s">
        <v>93</v>
      </c>
      <c r="D76" s="31" t="s">
        <v>4</v>
      </c>
      <c r="E76" s="22" t="s">
        <v>5</v>
      </c>
      <c r="F76" s="22" t="s">
        <v>4</v>
      </c>
      <c r="G76" s="22" t="s">
        <v>4</v>
      </c>
      <c r="H76" s="22" t="s">
        <v>4</v>
      </c>
      <c r="I76" s="22" t="s">
        <v>4</v>
      </c>
      <c r="J76" s="22" t="s">
        <v>4</v>
      </c>
      <c r="K76" s="22" t="s">
        <v>4</v>
      </c>
      <c r="L76" s="22" t="s">
        <v>4</v>
      </c>
      <c r="M76" s="22" t="s">
        <v>4</v>
      </c>
      <c r="N76" s="22" t="s">
        <v>4</v>
      </c>
      <c r="O76" s="22" t="s">
        <v>4</v>
      </c>
      <c r="P76" s="22" t="s">
        <v>4</v>
      </c>
      <c r="Q76" s="22" t="s">
        <v>4</v>
      </c>
      <c r="R76" s="22" t="s">
        <v>4</v>
      </c>
      <c r="S76" s="22" t="s">
        <v>4</v>
      </c>
      <c r="T76" s="22" t="s">
        <v>4</v>
      </c>
      <c r="U76" s="22" t="s">
        <v>4</v>
      </c>
      <c r="V76" s="23" t="s">
        <v>4</v>
      </c>
      <c r="W76" s="4">
        <f t="shared" si="2"/>
        <v>4</v>
      </c>
      <c r="X76" s="4">
        <f t="shared" si="3"/>
        <v>13</v>
      </c>
      <c r="Y76" s="4"/>
    </row>
    <row r="77" spans="1:25" ht="159.5" x14ac:dyDescent="0.35">
      <c r="A77" s="38" t="s">
        <v>66</v>
      </c>
      <c r="B77" s="38" t="s">
        <v>18</v>
      </c>
      <c r="C77" s="38" t="s">
        <v>94</v>
      </c>
      <c r="D77" s="31" t="s">
        <v>4</v>
      </c>
      <c r="E77" s="22" t="s">
        <v>5</v>
      </c>
      <c r="F77" s="22" t="s">
        <v>4</v>
      </c>
      <c r="G77" s="22" t="s">
        <v>4</v>
      </c>
      <c r="H77" s="22" t="s">
        <v>5</v>
      </c>
      <c r="I77" s="22" t="s">
        <v>5</v>
      </c>
      <c r="J77" s="22" t="s">
        <v>4</v>
      </c>
      <c r="K77" s="22" t="s">
        <v>4</v>
      </c>
      <c r="L77" s="22" t="s">
        <v>4</v>
      </c>
      <c r="M77" s="22" t="s">
        <v>5</v>
      </c>
      <c r="N77" s="22" t="s">
        <v>4</v>
      </c>
      <c r="O77" s="22" t="s">
        <v>4</v>
      </c>
      <c r="P77" s="22" t="s">
        <v>4</v>
      </c>
      <c r="Q77" s="22" t="s">
        <v>4</v>
      </c>
      <c r="R77" s="22" t="s">
        <v>4</v>
      </c>
      <c r="S77" s="22" t="s">
        <v>5</v>
      </c>
      <c r="T77" s="22" t="s">
        <v>4</v>
      </c>
      <c r="U77" s="22" t="s">
        <v>4</v>
      </c>
      <c r="V77" s="23" t="s">
        <v>4</v>
      </c>
      <c r="W77" s="4">
        <f t="shared" si="2"/>
        <v>2</v>
      </c>
      <c r="X77" s="4">
        <f t="shared" si="3"/>
        <v>11</v>
      </c>
      <c r="Y77" s="4" t="s">
        <v>260</v>
      </c>
    </row>
  </sheetData>
  <autoFilter ref="A3:Y77"/>
  <mergeCells count="2">
    <mergeCell ref="J1:V1"/>
    <mergeCell ref="F1:I1"/>
  </mergeCells>
  <dataValidations count="19">
    <dataValidation type="list" allowBlank="1" showInputMessage="1" showErrorMessage="1" errorTitle="Invalid Entry" error="Pick or type &quot;Yes&quot; or &quot;No&quot;" promptTitle="Q3" prompt="Is it technologically neutral?" sqref="L4:L70 L72:L77">
      <formula1>"Yes,No"</formula1>
    </dataValidation>
    <dataValidation type="list" allowBlank="1" showInputMessage="1" showErrorMessage="1" errorTitle="Invalid Entry" error="Pick or type &quot;Yes&quot; and &quot;No&quot;" prompt="Appropriate as a guide rather than a standard?" sqref="E4:E77">
      <formula1>"Yes,No"</formula1>
    </dataValidation>
    <dataValidation type="list" allowBlank="1" showInputMessage="1" showErrorMessage="1" errorTitle="Invalid Entry" error="Pick or type &quot;Yes&quot; or &quot;No&quot;" promptTitle="C2" prompt="Are the correct functional entities identified?" sqref="G4:G77 F58">
      <formula1>"Yes,No"</formula1>
    </dataValidation>
    <dataValidation type="list" allowBlank="1" showInputMessage="1" showErrorMessage="1" errorTitle="Invalid Entry" error="Pick or type &quot;Yes&quot; or &quot;No&quot;" promptTitle="Q10" prompt="Is the Reliability Standard complete and self-contained (not dependent on external information to determine the required level of performance)?" sqref="S4:S70 S72:S77">
      <formula1>"Yes,No"</formula1>
    </dataValidation>
    <dataValidation type="list" allowBlank="1" showInputMessage="1" showErrorMessage="1" errorTitle="Invalid Entry" error="Pick or type only &quot;Yes&quot; or &quot;No&quot;" promptTitle="C1" prompt="Is the content of the requirement technically correct?" sqref="F4:F57 F59:F77">
      <formula1>"Yes,No"</formula1>
    </dataValidation>
    <dataValidation type="list" allowBlank="1" showInputMessage="1" showErrorMessage="1" errorTitle="Invalid Entry" error="Pick or type &quot;Yes&quot; or &quot;No&quot;" prompt="Supports a Reliability Objective (as defined by the Reliability Principles)?_x000a_" sqref="D4:D77">
      <formula1>"Yes,No"</formula1>
    </dataValidation>
    <dataValidation type="list" allowBlank="1" showInputMessage="1" showErrorMessage="1" errorTitle="Invalid Entry" error="Pick or type &quot;Yes&quot; or &quot;No&quot;" promptTitle="Q13" prompt="Does the requirement language support the least cost solution that achieves the reliability objective?" sqref="V4:V70 V72:V77">
      <formula1>"Yes,No"</formula1>
    </dataValidation>
    <dataValidation type="list" allowBlank="1" showInputMessage="1" showErrorMessage="1" errorTitle="Invalid Entry" error="Pick or type &quot;Yes&quot; or &quot;No&quot;" promptTitle="Q12" prompt="Does it use consistent and current terminology?" sqref="U4:U70 U72:U77 T77 P77">
      <formula1>"Yes,No"</formula1>
    </dataValidation>
    <dataValidation type="list" allowBlank="1" showInputMessage="1" showErrorMessage="1" errorTitle="Invalid Entry" error="Pick or type &quot;Yes&quot; or &quot;No&quot;" promptTitle="Q11" prompt="Is the requirement language clear and unambiguous?" sqref="T4:T70 T73:T76">
      <formula1>"Yes,No"</formula1>
    </dataValidation>
    <dataValidation type="list" allowBlank="1" showInputMessage="1" showErrorMessage="1" errorTitle="Invalid Entry" error="Pick or type &quot;Yes&quot; or &quot;No&quot;" promptTitle="Q9" prompt="Does it have a technical basis in engineering and operations?" sqref="R4:R70 R72:R77">
      <formula1>"Yes,No"</formula1>
    </dataValidation>
    <dataValidation type="list" allowBlank="1" showInputMessage="1" showErrorMessage="1" errorTitle="Invalid Entry" error="Pick or type &quot;Yes&quot; or &quot;No&quot;" promptTitle="Q8" prompt="Can it be practically implemented?" sqref="Q4:Q70 Q72:Q77">
      <formula1>"Yes,No"</formula1>
    </dataValidation>
    <dataValidation type="list" allowBlank="1" showInputMessage="1" showErrorMessage="1" errorTitle="Invalid Entry" error="Pick or type &quot;Yes&quot; or &quot;No&quot;" promptTitle="Q7" prompt="Can compliance be objectively measured?" sqref="P4:P70 P73:P76">
      <formula1>"Yes,No"</formula1>
    </dataValidation>
    <dataValidation type="list" allowBlank="1" showInputMessage="1" showErrorMessage="1" errorTitle="Invalid Entry" error="Pick or type &quot;Yes&quot; or &quot;No&quot;" promptTitle="Q6" prompt="Does the requirement provide more than adequate protection of BPS?" sqref="O4:O70 O72:O77">
      <formula1>"Yes,No"</formula1>
    </dataValidation>
    <dataValidation type="list" allowBlank="1" showInputMessage="1" showErrorMessage="1" errorTitle="Invalid Entry" error="Pick or type &quot;Yes&quot; or &quot;No&quot;" promptTitle="Q5" prompt="Does the requirement align with the standard's purpose statement?" sqref="N4:N70 N72:N77">
      <formula1>"Yes,No"</formula1>
    </dataValidation>
    <dataValidation type="list" allowBlank="1" showInputMessage="1" showErrorMessage="1" errorTitle="Invalid Entry" error="Pick or type &quot;Yes&quot; or &quot;No&quot;" promptTitle="Q4" prompt="Are the expectation(s) of each applicable functional entity clear?" sqref="M4:M70 M72:M77">
      <formula1>"Yes,No"</formula1>
    </dataValidation>
    <dataValidation type="list" allowBlank="1" showInputMessage="1" showErrorMessage="1" errorTitle="Invalid Entry" error="Pick or type &quot;Yes&quot; or &quot;No&quot;" promptTitle="Q2" prompt="Does this standard meet any of the three criteria for a results-based standard (RBS) (performance, risk (prevention) or competency)?" sqref="K4:K70 K72:K77">
      <formula1>"Yes,No"</formula1>
    </dataValidation>
    <dataValidation type="list" allowBlank="1" showInputMessage="1" showErrorMessage="1" errorTitle="Invalid Entry" error="Pick or Type &quot;Yes&quot; or &quot;No&quot;" promptTitle="Q1" prompt="Should this requirement remain as a separate requirement within this standard? (Should not be consolidated with another requirement)" sqref="J4:J77 K71:V71 P72 T72">
      <formula1>"Yes,No"</formula1>
    </dataValidation>
    <dataValidation type="list" allowBlank="1" showInputMessage="1" showErrorMessage="1" errorTitle="Invalid Entry" error="Pick or type &quot;Yes&quot; or &quot;No&quot;" promptTitle="C4" prompt="Is it clear when the action needs to be taken within the standard?" sqref="I4:I77">
      <formula1>"Yes,No"</formula1>
    </dataValidation>
    <dataValidation type="list" allowBlank="1" showInputMessage="1" showErrorMessage="1" errorTitle="Invalid Entry" error="Pick or type &quot;Yes&quot; or &quot;No&quot;" promptTitle="C3" prompt="Does the requirement clearly state the action(s) required to achieve the reliability outcome?" sqref="H4:H77">
      <formula1>"Yes,No"</formula1>
    </dataValidation>
  </dataValidations>
  <hyperlinks>
    <hyperlink ref="V3" r:id="rId1"/>
    <hyperlink ref="U3" r:id="rId2"/>
    <hyperlink ref="T3" r:id="rId3"/>
    <hyperlink ref="S3" r:id="rId4" display="Q10. Does the requirement depend on external information to determine the required level of performance?"/>
    <hyperlink ref="R3" r:id="rId5"/>
    <hyperlink ref="Q3" r:id="rId6"/>
    <hyperlink ref="P3" r:id="rId7"/>
    <hyperlink ref="O3" r:id="rId8"/>
    <hyperlink ref="N3" r:id="rId9"/>
    <hyperlink ref="M3" r:id="rId10"/>
    <hyperlink ref="K3" r:id="rId11" display="Q2. Does this standard meet any of the three criteria for a results-based standard (RBS) (performance, risk (prevention) or capability)?"/>
    <hyperlink ref="D3" r:id="rId12" display="Supports a Reliability Objective (as defined by the Reliability Principles)"/>
  </hyperlinks>
  <pageMargins left="0.7" right="0.7" top="0.75" bottom="0.75" header="0.3" footer="0.3"/>
  <pageSetup scale="19" fitToHeight="0" orientation="landscape" horizontalDpi="90" verticalDpi="90" r:id="rId13"/>
  <legacyDrawing r:id="rId1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Y77"/>
  <sheetViews>
    <sheetView zoomScaleNormal="100" workbookViewId="0">
      <pane xSplit="3" ySplit="3" topLeftCell="U4" activePane="bottomRight" state="frozen"/>
      <selection pane="topRight" activeCell="D1" sqref="D1"/>
      <selection pane="bottomLeft" activeCell="A4" sqref="A4"/>
      <selection pane="bottomRight" activeCell="A75" sqref="A75"/>
    </sheetView>
  </sheetViews>
  <sheetFormatPr defaultRowHeight="14.5" x14ac:dyDescent="0.35"/>
  <cols>
    <col min="1" max="1" width="13.453125" style="28" customWidth="1"/>
    <col min="2" max="2" width="8.1796875" style="28" customWidth="1"/>
    <col min="3" max="3" width="80.7265625" style="27" customWidth="1"/>
    <col min="4" max="4" width="24.7265625" customWidth="1"/>
    <col min="5" max="5" width="19.7265625" customWidth="1"/>
    <col min="6" max="6" width="28.81640625" customWidth="1"/>
    <col min="7" max="7" width="24.81640625" customWidth="1"/>
    <col min="8" max="8" width="23.7265625" customWidth="1"/>
    <col min="9" max="9" width="24.81640625" customWidth="1"/>
    <col min="10" max="10" width="38.453125" customWidth="1"/>
    <col min="11" max="11" width="40" customWidth="1"/>
    <col min="12" max="12" width="15.453125" customWidth="1"/>
    <col min="13" max="13" width="21" bestFit="1" customWidth="1"/>
    <col min="14" max="14" width="19.7265625" customWidth="1"/>
    <col min="15" max="15" width="25.453125" customWidth="1"/>
    <col min="16" max="17" width="19.7265625" customWidth="1"/>
    <col min="18" max="18" width="19" customWidth="1"/>
    <col min="19" max="19" width="30.81640625" customWidth="1"/>
    <col min="20" max="21" width="19.7265625" customWidth="1"/>
    <col min="22" max="22" width="29.26953125" style="1" customWidth="1"/>
    <col min="23" max="23" width="15.7265625" customWidth="1"/>
    <col min="24" max="24" width="15" customWidth="1"/>
    <col min="25" max="25" width="73.81640625" style="2" customWidth="1"/>
    <col min="26" max="27" width="19.7265625" customWidth="1"/>
  </cols>
  <sheetData>
    <row r="1" spans="1:25" ht="18.5" x14ac:dyDescent="0.45">
      <c r="A1" s="32"/>
      <c r="B1" s="33"/>
      <c r="C1" s="34"/>
      <c r="D1" s="29"/>
      <c r="E1" s="9"/>
      <c r="F1" s="101" t="s">
        <v>1</v>
      </c>
      <c r="G1" s="101"/>
      <c r="H1" s="101"/>
      <c r="I1" s="101"/>
      <c r="J1" s="102" t="s">
        <v>2</v>
      </c>
      <c r="K1" s="102"/>
      <c r="L1" s="102"/>
      <c r="M1" s="102"/>
      <c r="N1" s="102"/>
      <c r="O1" s="102"/>
      <c r="P1" s="102"/>
      <c r="Q1" s="102"/>
      <c r="R1" s="102"/>
      <c r="S1" s="102"/>
      <c r="T1" s="102"/>
      <c r="U1" s="102"/>
      <c r="V1" s="102"/>
      <c r="W1" s="13"/>
      <c r="X1" s="14"/>
      <c r="Y1" s="15"/>
    </row>
    <row r="2" spans="1:25" ht="18.5" hidden="1" x14ac:dyDescent="0.45">
      <c r="A2" s="32"/>
      <c r="B2" s="33"/>
      <c r="C2" s="34"/>
      <c r="D2" s="30"/>
      <c r="E2" s="12"/>
      <c r="F2" s="41"/>
      <c r="G2" s="41"/>
      <c r="H2" s="41"/>
      <c r="I2" s="41"/>
      <c r="J2" s="42"/>
      <c r="K2" s="42"/>
      <c r="L2" s="42"/>
      <c r="M2" s="42"/>
      <c r="N2" s="42"/>
      <c r="O2" s="42"/>
      <c r="P2" s="42"/>
      <c r="Q2" s="42"/>
      <c r="R2" s="42"/>
      <c r="S2" s="42"/>
      <c r="T2" s="42"/>
      <c r="U2" s="42"/>
      <c r="V2" s="42"/>
      <c r="W2" s="16"/>
      <c r="X2" s="17"/>
      <c r="Y2" s="18"/>
    </row>
    <row r="3" spans="1:25" ht="102" customHeight="1" x14ac:dyDescent="0.35">
      <c r="A3" s="35" t="s">
        <v>0</v>
      </c>
      <c r="B3" s="36" t="s">
        <v>6</v>
      </c>
      <c r="C3" s="37" t="s">
        <v>33</v>
      </c>
      <c r="D3" s="50" t="s">
        <v>149</v>
      </c>
      <c r="E3" s="10" t="s">
        <v>29</v>
      </c>
      <c r="F3" s="11" t="s">
        <v>150</v>
      </c>
      <c r="G3" s="56" t="s">
        <v>31</v>
      </c>
      <c r="H3" s="51" t="s">
        <v>146</v>
      </c>
      <c r="I3" s="56" t="s">
        <v>151</v>
      </c>
      <c r="J3" s="52" t="s">
        <v>147</v>
      </c>
      <c r="K3" s="53" t="s">
        <v>155</v>
      </c>
      <c r="L3" s="52" t="s">
        <v>32</v>
      </c>
      <c r="M3" s="53" t="s">
        <v>132</v>
      </c>
      <c r="N3" s="54" t="s">
        <v>134</v>
      </c>
      <c r="O3" s="55" t="s">
        <v>135</v>
      </c>
      <c r="P3" s="54" t="s">
        <v>136</v>
      </c>
      <c r="Q3" s="55" t="s">
        <v>138</v>
      </c>
      <c r="R3" s="54" t="s">
        <v>139</v>
      </c>
      <c r="S3" s="57" t="s">
        <v>161</v>
      </c>
      <c r="T3" s="54" t="s">
        <v>141</v>
      </c>
      <c r="U3" s="55" t="s">
        <v>142</v>
      </c>
      <c r="V3" s="54" t="s">
        <v>144</v>
      </c>
      <c r="W3" s="19" t="s">
        <v>148</v>
      </c>
      <c r="X3" s="20" t="s">
        <v>30</v>
      </c>
      <c r="Y3" s="21" t="s">
        <v>3</v>
      </c>
    </row>
    <row r="4" spans="1:25" s="3" customFormat="1" ht="78.75" customHeight="1" x14ac:dyDescent="0.35">
      <c r="A4" s="38" t="s">
        <v>34</v>
      </c>
      <c r="B4" s="38" t="s">
        <v>35</v>
      </c>
      <c r="C4" s="38" t="s">
        <v>36</v>
      </c>
      <c r="D4" s="31" t="s">
        <v>4</v>
      </c>
      <c r="E4" s="22" t="s">
        <v>5</v>
      </c>
      <c r="F4" s="22" t="s">
        <v>5</v>
      </c>
      <c r="G4" s="22" t="s">
        <v>4</v>
      </c>
      <c r="H4" s="22" t="s">
        <v>4</v>
      </c>
      <c r="I4" s="22" t="s">
        <v>4</v>
      </c>
      <c r="J4" s="22" t="s">
        <v>4</v>
      </c>
      <c r="K4" s="22" t="s">
        <v>4</v>
      </c>
      <c r="L4" s="22" t="s">
        <v>4</v>
      </c>
      <c r="M4" s="22" t="s">
        <v>4</v>
      </c>
      <c r="N4" s="22" t="s">
        <v>4</v>
      </c>
      <c r="O4" s="22" t="s">
        <v>4</v>
      </c>
      <c r="P4" s="22" t="s">
        <v>4</v>
      </c>
      <c r="Q4" s="22" t="s">
        <v>4</v>
      </c>
      <c r="R4" s="22" t="s">
        <v>4</v>
      </c>
      <c r="S4" s="22" t="s">
        <v>4</v>
      </c>
      <c r="T4" s="22" t="s">
        <v>4</v>
      </c>
      <c r="U4" s="22" t="s">
        <v>4</v>
      </c>
      <c r="V4" s="23" t="s">
        <v>4</v>
      </c>
      <c r="W4" s="4">
        <f>4-(COUNTIF(F4:I4,"no"))</f>
        <v>3</v>
      </c>
      <c r="X4" s="4">
        <f>13-(COUNTIF(J4:V4,"no"))</f>
        <v>13</v>
      </c>
      <c r="Y4" s="58" t="s">
        <v>175</v>
      </c>
    </row>
    <row r="5" spans="1:25" s="3" customFormat="1" ht="62.25" customHeight="1" x14ac:dyDescent="0.35">
      <c r="A5" s="38" t="s">
        <v>34</v>
      </c>
      <c r="B5" s="38" t="s">
        <v>37</v>
      </c>
      <c r="C5" s="38" t="s">
        <v>38</v>
      </c>
      <c r="D5" s="31" t="s">
        <v>4</v>
      </c>
      <c r="E5" s="22" t="s">
        <v>5</v>
      </c>
      <c r="F5" s="22" t="s">
        <v>5</v>
      </c>
      <c r="G5" s="22" t="s">
        <v>4</v>
      </c>
      <c r="H5" s="22" t="s">
        <v>4</v>
      </c>
      <c r="I5" s="22" t="s">
        <v>4</v>
      </c>
      <c r="J5" s="22" t="s">
        <v>4</v>
      </c>
      <c r="K5" s="22" t="s">
        <v>4</v>
      </c>
      <c r="L5" s="22" t="s">
        <v>4</v>
      </c>
      <c r="M5" s="22" t="s">
        <v>4</v>
      </c>
      <c r="N5" s="22" t="s">
        <v>4</v>
      </c>
      <c r="O5" s="22" t="s">
        <v>4</v>
      </c>
      <c r="P5" s="22" t="s">
        <v>4</v>
      </c>
      <c r="Q5" s="22" t="s">
        <v>4</v>
      </c>
      <c r="R5" s="22" t="s">
        <v>4</v>
      </c>
      <c r="S5" s="22" t="s">
        <v>4</v>
      </c>
      <c r="T5" s="22" t="s">
        <v>4</v>
      </c>
      <c r="U5" s="22" t="s">
        <v>4</v>
      </c>
      <c r="V5" s="23" t="s">
        <v>4</v>
      </c>
      <c r="W5" s="4">
        <f t="shared" ref="W5:W68" si="0">4-(COUNTIF(F5:I5,"no"))</f>
        <v>3</v>
      </c>
      <c r="X5" s="4">
        <f t="shared" ref="X5:X68" si="1">13-(COUNTIF(J5:V5,"no"))</f>
        <v>13</v>
      </c>
      <c r="Y5" s="58" t="s">
        <v>175</v>
      </c>
    </row>
    <row r="6" spans="1:25" s="3" customFormat="1" ht="84" customHeight="1" x14ac:dyDescent="0.35">
      <c r="A6" s="38" t="s">
        <v>39</v>
      </c>
      <c r="B6" s="38" t="s">
        <v>15</v>
      </c>
      <c r="C6" s="38" t="s">
        <v>153</v>
      </c>
      <c r="D6" s="31" t="s">
        <v>4</v>
      </c>
      <c r="E6" s="22" t="s">
        <v>5</v>
      </c>
      <c r="F6" s="22" t="s">
        <v>4</v>
      </c>
      <c r="G6" s="22" t="s">
        <v>4</v>
      </c>
      <c r="H6" s="22" t="s">
        <v>4</v>
      </c>
      <c r="I6" s="22" t="s">
        <v>5</v>
      </c>
      <c r="J6" s="22" t="s">
        <v>4</v>
      </c>
      <c r="K6" s="22" t="s">
        <v>4</v>
      </c>
      <c r="L6" s="22" t="s">
        <v>4</v>
      </c>
      <c r="M6" s="22" t="s">
        <v>4</v>
      </c>
      <c r="N6" s="22" t="s">
        <v>4</v>
      </c>
      <c r="O6" s="22" t="s">
        <v>4</v>
      </c>
      <c r="P6" s="22" t="s">
        <v>4</v>
      </c>
      <c r="Q6" s="22" t="s">
        <v>4</v>
      </c>
      <c r="R6" s="22" t="s">
        <v>4</v>
      </c>
      <c r="S6" s="22" t="s">
        <v>4</v>
      </c>
      <c r="T6" s="22" t="s">
        <v>5</v>
      </c>
      <c r="U6" s="22" t="s">
        <v>4</v>
      </c>
      <c r="V6" s="23" t="s">
        <v>4</v>
      </c>
      <c r="W6" s="4">
        <f t="shared" si="0"/>
        <v>3</v>
      </c>
      <c r="X6" s="4">
        <f t="shared" si="1"/>
        <v>12</v>
      </c>
      <c r="Y6" s="4" t="s">
        <v>233</v>
      </c>
    </row>
    <row r="7" spans="1:25" s="3" customFormat="1" ht="58" x14ac:dyDescent="0.35">
      <c r="A7" s="38" t="s">
        <v>39</v>
      </c>
      <c r="B7" s="38" t="s">
        <v>16</v>
      </c>
      <c r="C7" s="38" t="s">
        <v>40</v>
      </c>
      <c r="D7" s="31" t="s">
        <v>4</v>
      </c>
      <c r="E7" s="22" t="s">
        <v>5</v>
      </c>
      <c r="F7" s="22" t="s">
        <v>4</v>
      </c>
      <c r="G7" s="22" t="s">
        <v>4</v>
      </c>
      <c r="H7" s="22" t="s">
        <v>4</v>
      </c>
      <c r="I7" s="22" t="s">
        <v>4</v>
      </c>
      <c r="J7" s="22" t="s">
        <v>4</v>
      </c>
      <c r="K7" s="22" t="s">
        <v>4</v>
      </c>
      <c r="L7" s="22" t="s">
        <v>4</v>
      </c>
      <c r="M7" s="22" t="s">
        <v>4</v>
      </c>
      <c r="N7" s="22" t="s">
        <v>4</v>
      </c>
      <c r="O7" s="22" t="s">
        <v>4</v>
      </c>
      <c r="P7" s="22" t="s">
        <v>4</v>
      </c>
      <c r="Q7" s="22" t="s">
        <v>4</v>
      </c>
      <c r="R7" s="22" t="s">
        <v>4</v>
      </c>
      <c r="S7" s="22" t="s">
        <v>4</v>
      </c>
      <c r="T7" s="22" t="s">
        <v>4</v>
      </c>
      <c r="U7" s="22" t="s">
        <v>4</v>
      </c>
      <c r="V7" s="23" t="s">
        <v>4</v>
      </c>
      <c r="W7" s="4">
        <f>4-(COUNTIF(F7:I7,"no"))</f>
        <v>4</v>
      </c>
      <c r="X7" s="4">
        <f t="shared" si="1"/>
        <v>13</v>
      </c>
      <c r="Y7" s="4"/>
    </row>
    <row r="8" spans="1:25" s="3" customFormat="1" ht="50.25" customHeight="1" x14ac:dyDescent="0.35">
      <c r="A8" s="38" t="s">
        <v>39</v>
      </c>
      <c r="B8" s="38" t="s">
        <v>17</v>
      </c>
      <c r="C8" s="38" t="s">
        <v>41</v>
      </c>
      <c r="D8" s="31" t="s">
        <v>4</v>
      </c>
      <c r="E8" s="22" t="s">
        <v>5</v>
      </c>
      <c r="F8" s="22" t="s">
        <v>4</v>
      </c>
      <c r="G8" s="22" t="s">
        <v>4</v>
      </c>
      <c r="H8" s="22" t="s">
        <v>4</v>
      </c>
      <c r="I8" s="22" t="s">
        <v>4</v>
      </c>
      <c r="J8" s="22" t="s">
        <v>4</v>
      </c>
      <c r="K8" s="22" t="s">
        <v>4</v>
      </c>
      <c r="L8" s="22" t="s">
        <v>4</v>
      </c>
      <c r="M8" s="22" t="s">
        <v>4</v>
      </c>
      <c r="N8" s="22" t="s">
        <v>4</v>
      </c>
      <c r="O8" s="22" t="s">
        <v>4</v>
      </c>
      <c r="P8" s="22" t="s">
        <v>4</v>
      </c>
      <c r="Q8" s="22" t="s">
        <v>4</v>
      </c>
      <c r="R8" s="22" t="s">
        <v>4</v>
      </c>
      <c r="S8" s="22" t="s">
        <v>4</v>
      </c>
      <c r="T8" s="22" t="s">
        <v>4</v>
      </c>
      <c r="U8" s="22" t="s">
        <v>4</v>
      </c>
      <c r="V8" s="23" t="s">
        <v>4</v>
      </c>
      <c r="W8" s="4">
        <f t="shared" si="0"/>
        <v>4</v>
      </c>
      <c r="X8" s="4">
        <f t="shared" si="1"/>
        <v>13</v>
      </c>
      <c r="Y8" s="4"/>
    </row>
    <row r="9" spans="1:25" s="3" customFormat="1" ht="51" customHeight="1" x14ac:dyDescent="0.35">
      <c r="A9" s="39" t="s">
        <v>42</v>
      </c>
      <c r="B9" s="39" t="s">
        <v>15</v>
      </c>
      <c r="C9" s="39" t="s">
        <v>67</v>
      </c>
      <c r="D9" s="31" t="s">
        <v>4</v>
      </c>
      <c r="E9" s="22" t="s">
        <v>5</v>
      </c>
      <c r="F9" s="22" t="s">
        <v>4</v>
      </c>
      <c r="G9" s="22" t="s">
        <v>4</v>
      </c>
      <c r="H9" s="22" t="s">
        <v>4</v>
      </c>
      <c r="I9" s="22" t="s">
        <v>4</v>
      </c>
      <c r="J9" s="22" t="s">
        <v>4</v>
      </c>
      <c r="K9" s="22" t="s">
        <v>4</v>
      </c>
      <c r="L9" s="22" t="s">
        <v>4</v>
      </c>
      <c r="M9" s="22" t="s">
        <v>4</v>
      </c>
      <c r="N9" s="22" t="s">
        <v>4</v>
      </c>
      <c r="O9" s="22" t="s">
        <v>4</v>
      </c>
      <c r="P9" s="22" t="s">
        <v>4</v>
      </c>
      <c r="Q9" s="22" t="s">
        <v>4</v>
      </c>
      <c r="R9" s="22" t="s">
        <v>4</v>
      </c>
      <c r="S9" s="22" t="s">
        <v>4</v>
      </c>
      <c r="T9" s="22" t="s">
        <v>4</v>
      </c>
      <c r="U9" s="22" t="s">
        <v>4</v>
      </c>
      <c r="V9" s="23" t="s">
        <v>4</v>
      </c>
      <c r="W9" s="4">
        <f t="shared" si="0"/>
        <v>4</v>
      </c>
      <c r="X9" s="4">
        <f t="shared" si="1"/>
        <v>13</v>
      </c>
      <c r="Y9" s="4"/>
    </row>
    <row r="10" spans="1:25" s="3" customFormat="1" ht="195" customHeight="1" x14ac:dyDescent="0.35">
      <c r="A10" s="38" t="s">
        <v>42</v>
      </c>
      <c r="B10" s="38" t="s">
        <v>16</v>
      </c>
      <c r="C10" s="38" t="s">
        <v>156</v>
      </c>
      <c r="D10" s="31" t="s">
        <v>4</v>
      </c>
      <c r="E10" s="22" t="s">
        <v>5</v>
      </c>
      <c r="F10" s="22" t="s">
        <v>4</v>
      </c>
      <c r="G10" s="22" t="s">
        <v>4</v>
      </c>
      <c r="H10" s="22" t="s">
        <v>4</v>
      </c>
      <c r="I10" s="22" t="s">
        <v>5</v>
      </c>
      <c r="J10" s="22" t="s">
        <v>4</v>
      </c>
      <c r="K10" s="22" t="s">
        <v>4</v>
      </c>
      <c r="L10" s="22" t="s">
        <v>4</v>
      </c>
      <c r="M10" s="22" t="s">
        <v>5</v>
      </c>
      <c r="N10" s="22" t="s">
        <v>4</v>
      </c>
      <c r="O10" s="22" t="s">
        <v>4</v>
      </c>
      <c r="P10" s="22" t="s">
        <v>4</v>
      </c>
      <c r="Q10" s="22" t="s">
        <v>4</v>
      </c>
      <c r="R10" s="22" t="s">
        <v>4</v>
      </c>
      <c r="S10" s="22" t="s">
        <v>4</v>
      </c>
      <c r="T10" s="22" t="s">
        <v>5</v>
      </c>
      <c r="U10" s="22" t="s">
        <v>4</v>
      </c>
      <c r="V10" s="23" t="s">
        <v>4</v>
      </c>
      <c r="W10" s="4">
        <f t="shared" si="0"/>
        <v>3</v>
      </c>
      <c r="X10" s="4">
        <f t="shared" si="1"/>
        <v>11</v>
      </c>
      <c r="Y10" s="4" t="s">
        <v>173</v>
      </c>
    </row>
    <row r="11" spans="1:25" s="3" customFormat="1" ht="58" x14ac:dyDescent="0.35">
      <c r="A11" s="38" t="s">
        <v>42</v>
      </c>
      <c r="B11" s="38" t="s">
        <v>17</v>
      </c>
      <c r="C11" s="38" t="s">
        <v>123</v>
      </c>
      <c r="D11" s="31" t="s">
        <v>4</v>
      </c>
      <c r="E11" s="22" t="s">
        <v>5</v>
      </c>
      <c r="F11" s="22" t="s">
        <v>4</v>
      </c>
      <c r="G11" s="22" t="s">
        <v>4</v>
      </c>
      <c r="H11" s="22" t="s">
        <v>4</v>
      </c>
      <c r="I11" s="22" t="s">
        <v>4</v>
      </c>
      <c r="J11" s="22" t="s">
        <v>4</v>
      </c>
      <c r="K11" s="22" t="s">
        <v>4</v>
      </c>
      <c r="L11" s="22" t="s">
        <v>4</v>
      </c>
      <c r="M11" s="22" t="s">
        <v>4</v>
      </c>
      <c r="N11" s="22" t="s">
        <v>4</v>
      </c>
      <c r="O11" s="22" t="s">
        <v>4</v>
      </c>
      <c r="P11" s="22" t="s">
        <v>4</v>
      </c>
      <c r="Q11" s="22" t="s">
        <v>4</v>
      </c>
      <c r="R11" s="22" t="s">
        <v>4</v>
      </c>
      <c r="S11" s="22" t="s">
        <v>4</v>
      </c>
      <c r="T11" s="22" t="s">
        <v>4</v>
      </c>
      <c r="U11" s="22" t="s">
        <v>4</v>
      </c>
      <c r="V11" s="23" t="s">
        <v>4</v>
      </c>
      <c r="W11" s="4">
        <f t="shared" si="0"/>
        <v>4</v>
      </c>
      <c r="X11" s="4">
        <f t="shared" si="1"/>
        <v>13</v>
      </c>
      <c r="Y11" s="4"/>
    </row>
    <row r="12" spans="1:25" s="3" customFormat="1" ht="51.75" customHeight="1" x14ac:dyDescent="0.35">
      <c r="A12" s="38" t="s">
        <v>42</v>
      </c>
      <c r="B12" s="38" t="s">
        <v>18</v>
      </c>
      <c r="C12" s="38" t="s">
        <v>122</v>
      </c>
      <c r="D12" s="31" t="s">
        <v>4</v>
      </c>
      <c r="E12" s="22" t="s">
        <v>5</v>
      </c>
      <c r="F12" s="22" t="s">
        <v>4</v>
      </c>
      <c r="G12" s="22" t="s">
        <v>4</v>
      </c>
      <c r="H12" s="22" t="s">
        <v>4</v>
      </c>
      <c r="I12" s="22" t="s">
        <v>4</v>
      </c>
      <c r="J12" s="22" t="s">
        <v>4</v>
      </c>
      <c r="K12" s="22" t="s">
        <v>4</v>
      </c>
      <c r="L12" s="22" t="s">
        <v>4</v>
      </c>
      <c r="M12" s="22" t="s">
        <v>4</v>
      </c>
      <c r="N12" s="22" t="s">
        <v>4</v>
      </c>
      <c r="O12" s="22" t="s">
        <v>4</v>
      </c>
      <c r="P12" s="22" t="s">
        <v>4</v>
      </c>
      <c r="Q12" s="22" t="s">
        <v>4</v>
      </c>
      <c r="R12" s="22" t="s">
        <v>4</v>
      </c>
      <c r="S12" s="22" t="s">
        <v>4</v>
      </c>
      <c r="T12" s="22" t="s">
        <v>4</v>
      </c>
      <c r="U12" s="22" t="s">
        <v>4</v>
      </c>
      <c r="V12" s="23" t="s">
        <v>4</v>
      </c>
      <c r="W12" s="4">
        <f t="shared" si="0"/>
        <v>4</v>
      </c>
      <c r="X12" s="4">
        <f t="shared" si="1"/>
        <v>13</v>
      </c>
      <c r="Y12" s="4"/>
    </row>
    <row r="13" spans="1:25" s="3" customFormat="1" ht="72.5" x14ac:dyDescent="0.35">
      <c r="A13" s="38" t="s">
        <v>42</v>
      </c>
      <c r="B13" s="38" t="s">
        <v>19</v>
      </c>
      <c r="C13" s="38" t="s">
        <v>121</v>
      </c>
      <c r="D13" s="31" t="s">
        <v>4</v>
      </c>
      <c r="E13" s="22" t="s">
        <v>5</v>
      </c>
      <c r="F13" s="22" t="s">
        <v>4</v>
      </c>
      <c r="G13" s="22" t="s">
        <v>4</v>
      </c>
      <c r="H13" s="22" t="s">
        <v>4</v>
      </c>
      <c r="I13" s="22" t="s">
        <v>4</v>
      </c>
      <c r="J13" s="22" t="s">
        <v>4</v>
      </c>
      <c r="K13" s="22" t="s">
        <v>4</v>
      </c>
      <c r="L13" s="22" t="s">
        <v>4</v>
      </c>
      <c r="M13" s="22" t="s">
        <v>4</v>
      </c>
      <c r="N13" s="22" t="s">
        <v>4</v>
      </c>
      <c r="O13" s="22" t="s">
        <v>4</v>
      </c>
      <c r="P13" s="22" t="s">
        <v>4</v>
      </c>
      <c r="Q13" s="22" t="s">
        <v>4</v>
      </c>
      <c r="R13" s="22" t="s">
        <v>4</v>
      </c>
      <c r="S13" s="22" t="s">
        <v>5</v>
      </c>
      <c r="T13" s="22" t="s">
        <v>4</v>
      </c>
      <c r="U13" s="22" t="s">
        <v>4</v>
      </c>
      <c r="V13" s="23" t="s">
        <v>4</v>
      </c>
      <c r="W13" s="4">
        <f t="shared" si="0"/>
        <v>4</v>
      </c>
      <c r="X13" s="4">
        <f t="shared" si="1"/>
        <v>12</v>
      </c>
      <c r="Y13" s="4" t="s">
        <v>172</v>
      </c>
    </row>
    <row r="14" spans="1:25" s="3" customFormat="1" ht="58" x14ac:dyDescent="0.35">
      <c r="A14" s="38" t="s">
        <v>42</v>
      </c>
      <c r="B14" s="38" t="s">
        <v>20</v>
      </c>
      <c r="C14" s="38" t="s">
        <v>120</v>
      </c>
      <c r="D14" s="31" t="s">
        <v>4</v>
      </c>
      <c r="E14" s="22" t="s">
        <v>5</v>
      </c>
      <c r="F14" s="22" t="s">
        <v>4</v>
      </c>
      <c r="G14" s="22" t="s">
        <v>4</v>
      </c>
      <c r="H14" s="22" t="s">
        <v>4</v>
      </c>
      <c r="I14" s="22" t="s">
        <v>4</v>
      </c>
      <c r="J14" s="22" t="s">
        <v>4</v>
      </c>
      <c r="K14" s="22" t="s">
        <v>4</v>
      </c>
      <c r="L14" s="22" t="s">
        <v>4</v>
      </c>
      <c r="M14" s="22" t="s">
        <v>4</v>
      </c>
      <c r="N14" s="22" t="s">
        <v>4</v>
      </c>
      <c r="O14" s="22" t="s">
        <v>4</v>
      </c>
      <c r="P14" s="22" t="s">
        <v>4</v>
      </c>
      <c r="Q14" s="22" t="s">
        <v>4</v>
      </c>
      <c r="R14" s="22" t="s">
        <v>4</v>
      </c>
      <c r="S14" s="22" t="s">
        <v>4</v>
      </c>
      <c r="T14" s="22" t="s">
        <v>4</v>
      </c>
      <c r="U14" s="22" t="s">
        <v>4</v>
      </c>
      <c r="V14" s="23" t="s">
        <v>4</v>
      </c>
      <c r="W14" s="4">
        <f t="shared" si="0"/>
        <v>4</v>
      </c>
      <c r="X14" s="4">
        <f t="shared" si="1"/>
        <v>13</v>
      </c>
      <c r="Y14" s="4"/>
    </row>
    <row r="15" spans="1:25" s="3" customFormat="1" ht="145" x14ac:dyDescent="0.35">
      <c r="A15" s="38" t="s">
        <v>43</v>
      </c>
      <c r="B15" s="38" t="s">
        <v>15</v>
      </c>
      <c r="C15" s="38" t="s">
        <v>119</v>
      </c>
      <c r="D15" s="31" t="s">
        <v>4</v>
      </c>
      <c r="E15" s="22" t="s">
        <v>5</v>
      </c>
      <c r="F15" s="22" t="s">
        <v>4</v>
      </c>
      <c r="G15" s="22" t="s">
        <v>4</v>
      </c>
      <c r="H15" s="22" t="s">
        <v>4</v>
      </c>
      <c r="I15" s="22" t="s">
        <v>5</v>
      </c>
      <c r="J15" s="22" t="s">
        <v>4</v>
      </c>
      <c r="K15" s="22" t="s">
        <v>4</v>
      </c>
      <c r="L15" s="22" t="s">
        <v>4</v>
      </c>
      <c r="M15" s="22" t="s">
        <v>4</v>
      </c>
      <c r="N15" s="22" t="s">
        <v>4</v>
      </c>
      <c r="O15" s="22" t="s">
        <v>4</v>
      </c>
      <c r="P15" s="22" t="s">
        <v>4</v>
      </c>
      <c r="Q15" s="22" t="s">
        <v>4</v>
      </c>
      <c r="R15" s="22" t="s">
        <v>4</v>
      </c>
      <c r="S15" s="22" t="s">
        <v>5</v>
      </c>
      <c r="T15" s="22" t="s">
        <v>4</v>
      </c>
      <c r="U15" s="22" t="s">
        <v>4</v>
      </c>
      <c r="V15" s="23" t="s">
        <v>4</v>
      </c>
      <c r="W15" s="4">
        <f t="shared" si="0"/>
        <v>3</v>
      </c>
      <c r="X15" s="4">
        <f t="shared" si="1"/>
        <v>12</v>
      </c>
      <c r="Y15" s="4" t="s">
        <v>170</v>
      </c>
    </row>
    <row r="16" spans="1:25" s="3" customFormat="1" ht="72.5" x14ac:dyDescent="0.35">
      <c r="A16" s="38" t="s">
        <v>43</v>
      </c>
      <c r="B16" s="38" t="s">
        <v>16</v>
      </c>
      <c r="C16" s="38" t="s">
        <v>118</v>
      </c>
      <c r="D16" s="31" t="s">
        <v>4</v>
      </c>
      <c r="E16" s="22" t="s">
        <v>5</v>
      </c>
      <c r="F16" s="22" t="s">
        <v>4</v>
      </c>
      <c r="G16" s="22" t="s">
        <v>4</v>
      </c>
      <c r="H16" s="22" t="s">
        <v>4</v>
      </c>
      <c r="I16" s="22" t="s">
        <v>4</v>
      </c>
      <c r="J16" s="22" t="s">
        <v>4</v>
      </c>
      <c r="K16" s="22" t="s">
        <v>4</v>
      </c>
      <c r="L16" s="22" t="s">
        <v>4</v>
      </c>
      <c r="M16" s="22" t="s">
        <v>4</v>
      </c>
      <c r="N16" s="22" t="s">
        <v>4</v>
      </c>
      <c r="O16" s="22" t="s">
        <v>4</v>
      </c>
      <c r="P16" s="22" t="s">
        <v>4</v>
      </c>
      <c r="Q16" s="22" t="s">
        <v>4</v>
      </c>
      <c r="R16" s="22" t="s">
        <v>4</v>
      </c>
      <c r="S16" s="22" t="s">
        <v>4</v>
      </c>
      <c r="T16" s="22" t="s">
        <v>4</v>
      </c>
      <c r="U16" s="22" t="s">
        <v>4</v>
      </c>
      <c r="V16" s="23" t="s">
        <v>4</v>
      </c>
      <c r="W16" s="4">
        <f t="shared" si="0"/>
        <v>4</v>
      </c>
      <c r="X16" s="4">
        <f t="shared" si="1"/>
        <v>13</v>
      </c>
      <c r="Y16" s="4"/>
    </row>
    <row r="17" spans="1:25" s="3" customFormat="1" ht="51.75" customHeight="1" x14ac:dyDescent="0.35">
      <c r="A17" s="38" t="s">
        <v>43</v>
      </c>
      <c r="B17" s="38" t="s">
        <v>17</v>
      </c>
      <c r="C17" s="38" t="s">
        <v>154</v>
      </c>
      <c r="D17" s="31" t="s">
        <v>4</v>
      </c>
      <c r="E17" s="22" t="s">
        <v>5</v>
      </c>
      <c r="F17" s="22" t="s">
        <v>4</v>
      </c>
      <c r="G17" s="22" t="s">
        <v>4</v>
      </c>
      <c r="H17" s="22" t="s">
        <v>4</v>
      </c>
      <c r="I17" s="22" t="s">
        <v>4</v>
      </c>
      <c r="J17" s="22" t="s">
        <v>4</v>
      </c>
      <c r="K17" s="22" t="s">
        <v>4</v>
      </c>
      <c r="L17" s="22" t="s">
        <v>4</v>
      </c>
      <c r="M17" s="22" t="s">
        <v>4</v>
      </c>
      <c r="N17" s="22" t="s">
        <v>4</v>
      </c>
      <c r="O17" s="22" t="s">
        <v>4</v>
      </c>
      <c r="P17" s="22" t="s">
        <v>4</v>
      </c>
      <c r="Q17" s="22" t="s">
        <v>4</v>
      </c>
      <c r="R17" s="22" t="s">
        <v>4</v>
      </c>
      <c r="S17" s="22" t="s">
        <v>4</v>
      </c>
      <c r="T17" s="22" t="s">
        <v>4</v>
      </c>
      <c r="U17" s="22" t="s">
        <v>4</v>
      </c>
      <c r="V17" s="23" t="s">
        <v>4</v>
      </c>
      <c r="W17" s="4">
        <f t="shared" si="0"/>
        <v>4</v>
      </c>
      <c r="X17" s="4">
        <f t="shared" si="1"/>
        <v>13</v>
      </c>
      <c r="Y17" s="4"/>
    </row>
    <row r="18" spans="1:25" s="3" customFormat="1" ht="80.25" customHeight="1" x14ac:dyDescent="0.35">
      <c r="A18" s="38" t="s">
        <v>43</v>
      </c>
      <c r="B18" s="38" t="s">
        <v>18</v>
      </c>
      <c r="C18" s="38" t="s">
        <v>117</v>
      </c>
      <c r="D18" s="31" t="s">
        <v>4</v>
      </c>
      <c r="E18" s="22" t="s">
        <v>5</v>
      </c>
      <c r="F18" s="22" t="s">
        <v>4</v>
      </c>
      <c r="G18" s="22" t="s">
        <v>4</v>
      </c>
      <c r="H18" s="22" t="s">
        <v>4</v>
      </c>
      <c r="I18" s="22" t="s">
        <v>4</v>
      </c>
      <c r="J18" s="22" t="s">
        <v>4</v>
      </c>
      <c r="K18" s="22" t="s">
        <v>4</v>
      </c>
      <c r="L18" s="22" t="s">
        <v>4</v>
      </c>
      <c r="M18" s="22" t="s">
        <v>5</v>
      </c>
      <c r="N18" s="22" t="s">
        <v>4</v>
      </c>
      <c r="O18" s="22" t="s">
        <v>4</v>
      </c>
      <c r="P18" s="22" t="s">
        <v>4</v>
      </c>
      <c r="Q18" s="22" t="s">
        <v>4</v>
      </c>
      <c r="R18" s="22" t="s">
        <v>4</v>
      </c>
      <c r="S18" s="22" t="s">
        <v>4</v>
      </c>
      <c r="T18" s="22" t="s">
        <v>4</v>
      </c>
      <c r="U18" s="22" t="s">
        <v>4</v>
      </c>
      <c r="V18" s="23" t="s">
        <v>4</v>
      </c>
      <c r="W18" s="4">
        <f t="shared" si="0"/>
        <v>4</v>
      </c>
      <c r="X18" s="4">
        <f t="shared" si="1"/>
        <v>12</v>
      </c>
      <c r="Y18" s="4" t="s">
        <v>165</v>
      </c>
    </row>
    <row r="19" spans="1:25" s="3" customFormat="1" ht="72.5" x14ac:dyDescent="0.35">
      <c r="A19" s="38" t="s">
        <v>43</v>
      </c>
      <c r="B19" s="38" t="s">
        <v>19</v>
      </c>
      <c r="C19" s="38" t="s">
        <v>116</v>
      </c>
      <c r="D19" s="31" t="s">
        <v>4</v>
      </c>
      <c r="E19" s="22" t="s">
        <v>5</v>
      </c>
      <c r="F19" s="22" t="s">
        <v>4</v>
      </c>
      <c r="G19" s="22" t="s">
        <v>4</v>
      </c>
      <c r="H19" s="22" t="s">
        <v>4</v>
      </c>
      <c r="I19" s="22" t="s">
        <v>4</v>
      </c>
      <c r="J19" s="22" t="s">
        <v>4</v>
      </c>
      <c r="K19" s="22" t="s">
        <v>4</v>
      </c>
      <c r="L19" s="22" t="s">
        <v>4</v>
      </c>
      <c r="M19" s="22" t="s">
        <v>4</v>
      </c>
      <c r="N19" s="22" t="s">
        <v>4</v>
      </c>
      <c r="O19" s="22" t="s">
        <v>4</v>
      </c>
      <c r="P19" s="22" t="s">
        <v>4</v>
      </c>
      <c r="Q19" s="22" t="s">
        <v>4</v>
      </c>
      <c r="R19" s="22" t="s">
        <v>4</v>
      </c>
      <c r="S19" s="22" t="s">
        <v>4</v>
      </c>
      <c r="T19" s="22" t="s">
        <v>4</v>
      </c>
      <c r="U19" s="22" t="s">
        <v>4</v>
      </c>
      <c r="V19" s="23" t="s">
        <v>4</v>
      </c>
      <c r="W19" s="4">
        <f t="shared" si="0"/>
        <v>4</v>
      </c>
      <c r="X19" s="4">
        <f t="shared" si="1"/>
        <v>13</v>
      </c>
      <c r="Y19" s="4"/>
    </row>
    <row r="20" spans="1:25" s="3" customFormat="1" ht="72.5" x14ac:dyDescent="0.35">
      <c r="A20" s="38" t="s">
        <v>43</v>
      </c>
      <c r="B20" s="38" t="s">
        <v>20</v>
      </c>
      <c r="C20" s="38" t="s">
        <v>115</v>
      </c>
      <c r="D20" s="31" t="s">
        <v>4</v>
      </c>
      <c r="E20" s="22" t="s">
        <v>5</v>
      </c>
      <c r="F20" s="22" t="s">
        <v>4</v>
      </c>
      <c r="G20" s="22" t="s">
        <v>4</v>
      </c>
      <c r="H20" s="22" t="s">
        <v>4</v>
      </c>
      <c r="I20" s="22" t="s">
        <v>4</v>
      </c>
      <c r="J20" s="22" t="s">
        <v>4</v>
      </c>
      <c r="K20" s="22" t="s">
        <v>4</v>
      </c>
      <c r="L20" s="22" t="s">
        <v>4</v>
      </c>
      <c r="M20" s="22" t="s">
        <v>4</v>
      </c>
      <c r="N20" s="22" t="s">
        <v>4</v>
      </c>
      <c r="O20" s="22" t="s">
        <v>4</v>
      </c>
      <c r="P20" s="22" t="s">
        <v>4</v>
      </c>
      <c r="Q20" s="22" t="s">
        <v>4</v>
      </c>
      <c r="R20" s="22" t="s">
        <v>4</v>
      </c>
      <c r="S20" s="22" t="s">
        <v>4</v>
      </c>
      <c r="T20" s="22" t="s">
        <v>4</v>
      </c>
      <c r="U20" s="22" t="s">
        <v>4</v>
      </c>
      <c r="V20" s="23" t="s">
        <v>4</v>
      </c>
      <c r="W20" s="4">
        <f t="shared" si="0"/>
        <v>4</v>
      </c>
      <c r="X20" s="4">
        <f t="shared" si="1"/>
        <v>13</v>
      </c>
      <c r="Y20" s="4"/>
    </row>
    <row r="21" spans="1:25" s="3" customFormat="1" ht="167.25" customHeight="1" x14ac:dyDescent="0.35">
      <c r="A21" s="38" t="s">
        <v>44</v>
      </c>
      <c r="B21" s="38" t="s">
        <v>15</v>
      </c>
      <c r="C21" s="38" t="s">
        <v>45</v>
      </c>
      <c r="D21" s="31" t="s">
        <v>4</v>
      </c>
      <c r="E21" s="22" t="s">
        <v>5</v>
      </c>
      <c r="F21" s="22" t="s">
        <v>4</v>
      </c>
      <c r="G21" s="22" t="s">
        <v>4</v>
      </c>
      <c r="H21" s="22" t="s">
        <v>4</v>
      </c>
      <c r="I21" s="22" t="s">
        <v>4</v>
      </c>
      <c r="J21" s="22" t="s">
        <v>4</v>
      </c>
      <c r="K21" s="22" t="s">
        <v>4</v>
      </c>
      <c r="L21" s="22" t="s">
        <v>4</v>
      </c>
      <c r="M21" s="22" t="s">
        <v>4</v>
      </c>
      <c r="N21" s="22" t="s">
        <v>4</v>
      </c>
      <c r="O21" s="22" t="s">
        <v>4</v>
      </c>
      <c r="P21" s="22" t="s">
        <v>4</v>
      </c>
      <c r="Q21" s="22" t="s">
        <v>4</v>
      </c>
      <c r="R21" s="22" t="s">
        <v>4</v>
      </c>
      <c r="S21" s="22" t="s">
        <v>4</v>
      </c>
      <c r="T21" s="22" t="s">
        <v>4</v>
      </c>
      <c r="U21" s="22" t="s">
        <v>4</v>
      </c>
      <c r="V21" s="23" t="s">
        <v>4</v>
      </c>
      <c r="W21" s="4">
        <f t="shared" si="0"/>
        <v>4</v>
      </c>
      <c r="X21" s="4">
        <f t="shared" si="1"/>
        <v>13</v>
      </c>
      <c r="Y21" s="4"/>
    </row>
    <row r="22" spans="1:25" s="3" customFormat="1" ht="50.25" customHeight="1" x14ac:dyDescent="0.35">
      <c r="A22" s="38" t="s">
        <v>44</v>
      </c>
      <c r="B22" s="38" t="s">
        <v>16</v>
      </c>
      <c r="C22" s="38" t="s">
        <v>47</v>
      </c>
      <c r="D22" s="31" t="s">
        <v>4</v>
      </c>
      <c r="E22" s="22" t="s">
        <v>5</v>
      </c>
      <c r="F22" s="22" t="s">
        <v>4</v>
      </c>
      <c r="G22" s="22" t="s">
        <v>4</v>
      </c>
      <c r="H22" s="22" t="s">
        <v>4</v>
      </c>
      <c r="I22" s="22" t="s">
        <v>4</v>
      </c>
      <c r="J22" s="22" t="s">
        <v>4</v>
      </c>
      <c r="K22" s="22" t="s">
        <v>4</v>
      </c>
      <c r="L22" s="22" t="s">
        <v>4</v>
      </c>
      <c r="M22" s="22" t="s">
        <v>4</v>
      </c>
      <c r="N22" s="22" t="s">
        <v>4</v>
      </c>
      <c r="O22" s="22" t="s">
        <v>4</v>
      </c>
      <c r="P22" s="22" t="s">
        <v>4</v>
      </c>
      <c r="Q22" s="22" t="s">
        <v>4</v>
      </c>
      <c r="R22" s="22" t="s">
        <v>4</v>
      </c>
      <c r="S22" s="22" t="s">
        <v>4</v>
      </c>
      <c r="T22" s="22" t="s">
        <v>4</v>
      </c>
      <c r="U22" s="22" t="s">
        <v>4</v>
      </c>
      <c r="V22" s="23" t="s">
        <v>4</v>
      </c>
      <c r="W22" s="4">
        <f t="shared" si="0"/>
        <v>4</v>
      </c>
      <c r="X22" s="4">
        <f t="shared" si="1"/>
        <v>13</v>
      </c>
      <c r="Y22" s="4"/>
    </row>
    <row r="23" spans="1:25" s="3" customFormat="1" ht="116" x14ac:dyDescent="0.35">
      <c r="A23" s="38" t="s">
        <v>44</v>
      </c>
      <c r="B23" s="38" t="s">
        <v>17</v>
      </c>
      <c r="C23" s="38" t="s">
        <v>46</v>
      </c>
      <c r="D23" s="31" t="s">
        <v>4</v>
      </c>
      <c r="E23" s="22" t="s">
        <v>5</v>
      </c>
      <c r="F23" s="22" t="s">
        <v>4</v>
      </c>
      <c r="G23" s="22" t="s">
        <v>4</v>
      </c>
      <c r="H23" s="22" t="s">
        <v>4</v>
      </c>
      <c r="I23" s="22" t="s">
        <v>4</v>
      </c>
      <c r="J23" s="22" t="s">
        <v>4</v>
      </c>
      <c r="K23" s="22" t="s">
        <v>4</v>
      </c>
      <c r="L23" s="22" t="s">
        <v>4</v>
      </c>
      <c r="M23" s="22" t="s">
        <v>4</v>
      </c>
      <c r="N23" s="22" t="s">
        <v>4</v>
      </c>
      <c r="O23" s="22" t="s">
        <v>4</v>
      </c>
      <c r="P23" s="22" t="s">
        <v>4</v>
      </c>
      <c r="Q23" s="22" t="s">
        <v>4</v>
      </c>
      <c r="R23" s="22" t="s">
        <v>4</v>
      </c>
      <c r="S23" s="22" t="s">
        <v>4</v>
      </c>
      <c r="T23" s="22" t="s">
        <v>4</v>
      </c>
      <c r="U23" s="22" t="s">
        <v>4</v>
      </c>
      <c r="V23" s="23" t="s">
        <v>4</v>
      </c>
      <c r="W23" s="4">
        <f t="shared" si="0"/>
        <v>4</v>
      </c>
      <c r="X23" s="4">
        <f t="shared" si="1"/>
        <v>13</v>
      </c>
      <c r="Y23" s="4"/>
    </row>
    <row r="24" spans="1:25" s="3" customFormat="1" ht="129" customHeight="1" x14ac:dyDescent="0.35">
      <c r="A24" s="38" t="s">
        <v>48</v>
      </c>
      <c r="B24" s="38" t="s">
        <v>15</v>
      </c>
      <c r="C24" s="38" t="s">
        <v>157</v>
      </c>
      <c r="D24" s="31" t="s">
        <v>4</v>
      </c>
      <c r="E24" s="22" t="s">
        <v>5</v>
      </c>
      <c r="F24" s="22" t="s">
        <v>4</v>
      </c>
      <c r="G24" s="22" t="s">
        <v>4</v>
      </c>
      <c r="H24" s="22" t="s">
        <v>4</v>
      </c>
      <c r="I24" s="22" t="s">
        <v>4</v>
      </c>
      <c r="J24" s="22" t="s">
        <v>4</v>
      </c>
      <c r="K24" s="22" t="s">
        <v>4</v>
      </c>
      <c r="L24" s="22" t="s">
        <v>4</v>
      </c>
      <c r="M24" s="22" t="s">
        <v>4</v>
      </c>
      <c r="N24" s="22" t="s">
        <v>5</v>
      </c>
      <c r="O24" s="22" t="s">
        <v>4</v>
      </c>
      <c r="P24" s="22" t="s">
        <v>4</v>
      </c>
      <c r="Q24" s="22" t="s">
        <v>4</v>
      </c>
      <c r="R24" s="22" t="s">
        <v>4</v>
      </c>
      <c r="S24" s="22" t="s">
        <v>4</v>
      </c>
      <c r="T24" s="22" t="s">
        <v>4</v>
      </c>
      <c r="U24" s="22" t="s">
        <v>4</v>
      </c>
      <c r="V24" s="23" t="s">
        <v>4</v>
      </c>
      <c r="W24" s="4">
        <f t="shared" si="0"/>
        <v>4</v>
      </c>
      <c r="X24" s="4">
        <f t="shared" si="1"/>
        <v>12</v>
      </c>
      <c r="Y24" s="60" t="s">
        <v>171</v>
      </c>
    </row>
    <row r="25" spans="1:25" s="3" customFormat="1" ht="116" x14ac:dyDescent="0.35">
      <c r="A25" s="38" t="s">
        <v>48</v>
      </c>
      <c r="B25" s="38" t="s">
        <v>16</v>
      </c>
      <c r="C25" s="38" t="s">
        <v>158</v>
      </c>
      <c r="D25" s="31" t="s">
        <v>4</v>
      </c>
      <c r="E25" s="22" t="s">
        <v>5</v>
      </c>
      <c r="F25" s="22" t="s">
        <v>4</v>
      </c>
      <c r="G25" s="22" t="s">
        <v>4</v>
      </c>
      <c r="H25" s="22" t="s">
        <v>4</v>
      </c>
      <c r="I25" s="22" t="s">
        <v>4</v>
      </c>
      <c r="J25" s="22" t="s">
        <v>4</v>
      </c>
      <c r="K25" s="22" t="s">
        <v>4</v>
      </c>
      <c r="L25" s="22" t="s">
        <v>4</v>
      </c>
      <c r="M25" s="22" t="s">
        <v>4</v>
      </c>
      <c r="N25" s="22" t="s">
        <v>4</v>
      </c>
      <c r="O25" s="22" t="s">
        <v>4</v>
      </c>
      <c r="P25" s="22" t="s">
        <v>4</v>
      </c>
      <c r="Q25" s="22" t="s">
        <v>4</v>
      </c>
      <c r="R25" s="22" t="s">
        <v>4</v>
      </c>
      <c r="S25" s="22" t="s">
        <v>4</v>
      </c>
      <c r="T25" s="22" t="s">
        <v>4</v>
      </c>
      <c r="U25" s="22" t="s">
        <v>4</v>
      </c>
      <c r="V25" s="23" t="s">
        <v>4</v>
      </c>
      <c r="W25" s="4">
        <f t="shared" si="0"/>
        <v>4</v>
      </c>
      <c r="X25" s="4">
        <f t="shared" si="1"/>
        <v>13</v>
      </c>
      <c r="Y25" s="4"/>
    </row>
    <row r="26" spans="1:25" s="3" customFormat="1" ht="41.25" customHeight="1" x14ac:dyDescent="0.35">
      <c r="A26" s="38" t="s">
        <v>48</v>
      </c>
      <c r="B26" s="38" t="s">
        <v>17</v>
      </c>
      <c r="C26" s="38" t="s">
        <v>124</v>
      </c>
      <c r="D26" s="31" t="s">
        <v>4</v>
      </c>
      <c r="E26" s="22" t="s">
        <v>5</v>
      </c>
      <c r="F26" s="22" t="s">
        <v>4</v>
      </c>
      <c r="G26" s="22" t="s">
        <v>4</v>
      </c>
      <c r="H26" s="22" t="s">
        <v>4</v>
      </c>
      <c r="I26" s="22" t="s">
        <v>4</v>
      </c>
      <c r="J26" s="22" t="s">
        <v>4</v>
      </c>
      <c r="K26" s="22" t="s">
        <v>4</v>
      </c>
      <c r="L26" s="22" t="s">
        <v>4</v>
      </c>
      <c r="M26" s="22" t="s">
        <v>4</v>
      </c>
      <c r="N26" s="22" t="s">
        <v>4</v>
      </c>
      <c r="O26" s="22" t="s">
        <v>4</v>
      </c>
      <c r="P26" s="22" t="s">
        <v>4</v>
      </c>
      <c r="Q26" s="22" t="s">
        <v>4</v>
      </c>
      <c r="R26" s="22" t="s">
        <v>4</v>
      </c>
      <c r="S26" s="22" t="s">
        <v>4</v>
      </c>
      <c r="T26" s="22" t="s">
        <v>4</v>
      </c>
      <c r="U26" s="22" t="s">
        <v>4</v>
      </c>
      <c r="V26" s="23" t="s">
        <v>4</v>
      </c>
      <c r="W26" s="4">
        <f t="shared" si="0"/>
        <v>4</v>
      </c>
      <c r="X26" s="4">
        <f t="shared" si="1"/>
        <v>13</v>
      </c>
      <c r="Y26" s="4"/>
    </row>
    <row r="27" spans="1:25" s="3" customFormat="1" ht="29" x14ac:dyDescent="0.35">
      <c r="A27" s="38" t="s">
        <v>48</v>
      </c>
      <c r="B27" s="38" t="s">
        <v>18</v>
      </c>
      <c r="C27" s="38" t="s">
        <v>125</v>
      </c>
      <c r="D27" s="31" t="s">
        <v>4</v>
      </c>
      <c r="E27" s="22" t="s">
        <v>5</v>
      </c>
      <c r="F27" s="22" t="s">
        <v>4</v>
      </c>
      <c r="G27" s="22" t="s">
        <v>4</v>
      </c>
      <c r="H27" s="22" t="s">
        <v>4</v>
      </c>
      <c r="I27" s="22" t="s">
        <v>4</v>
      </c>
      <c r="J27" s="22" t="s">
        <v>4</v>
      </c>
      <c r="K27" s="22" t="s">
        <v>4</v>
      </c>
      <c r="L27" s="22" t="s">
        <v>4</v>
      </c>
      <c r="M27" s="22" t="s">
        <v>4</v>
      </c>
      <c r="N27" s="22" t="s">
        <v>4</v>
      </c>
      <c r="O27" s="22" t="s">
        <v>4</v>
      </c>
      <c r="P27" s="22" t="s">
        <v>4</v>
      </c>
      <c r="Q27" s="22" t="s">
        <v>4</v>
      </c>
      <c r="R27" s="22" t="s">
        <v>4</v>
      </c>
      <c r="S27" s="22" t="s">
        <v>4</v>
      </c>
      <c r="T27" s="22" t="s">
        <v>4</v>
      </c>
      <c r="U27" s="22" t="s">
        <v>4</v>
      </c>
      <c r="V27" s="23" t="s">
        <v>4</v>
      </c>
      <c r="W27" s="4">
        <f t="shared" si="0"/>
        <v>4</v>
      </c>
      <c r="X27" s="4">
        <f t="shared" si="1"/>
        <v>13</v>
      </c>
      <c r="Y27" s="4"/>
    </row>
    <row r="28" spans="1:25" s="3" customFormat="1" ht="43.5" x14ac:dyDescent="0.35">
      <c r="A28" s="38" t="s">
        <v>48</v>
      </c>
      <c r="B28" s="38" t="s">
        <v>19</v>
      </c>
      <c r="C28" s="38" t="s">
        <v>114</v>
      </c>
      <c r="D28" s="31" t="s">
        <v>4</v>
      </c>
      <c r="E28" s="22" t="s">
        <v>5</v>
      </c>
      <c r="F28" s="22" t="s">
        <v>4</v>
      </c>
      <c r="G28" s="22" t="s">
        <v>4</v>
      </c>
      <c r="H28" s="22" t="s">
        <v>4</v>
      </c>
      <c r="I28" s="22" t="s">
        <v>4</v>
      </c>
      <c r="J28" s="22" t="s">
        <v>4</v>
      </c>
      <c r="K28" s="22" t="s">
        <v>4</v>
      </c>
      <c r="L28" s="22" t="s">
        <v>4</v>
      </c>
      <c r="M28" s="22" t="s">
        <v>4</v>
      </c>
      <c r="N28" s="22" t="s">
        <v>4</v>
      </c>
      <c r="O28" s="22" t="s">
        <v>4</v>
      </c>
      <c r="P28" s="22" t="s">
        <v>4</v>
      </c>
      <c r="Q28" s="22" t="s">
        <v>4</v>
      </c>
      <c r="R28" s="22" t="s">
        <v>4</v>
      </c>
      <c r="S28" s="22" t="s">
        <v>4</v>
      </c>
      <c r="T28" s="22" t="s">
        <v>4</v>
      </c>
      <c r="U28" s="22" t="s">
        <v>4</v>
      </c>
      <c r="V28" s="23" t="s">
        <v>4</v>
      </c>
      <c r="W28" s="4">
        <f t="shared" si="0"/>
        <v>4</v>
      </c>
      <c r="X28" s="4">
        <f t="shared" si="1"/>
        <v>13</v>
      </c>
      <c r="Y28" s="4"/>
    </row>
    <row r="29" spans="1:25" s="3" customFormat="1" ht="58" x14ac:dyDescent="0.35">
      <c r="A29" s="38" t="s">
        <v>48</v>
      </c>
      <c r="B29" s="38" t="s">
        <v>20</v>
      </c>
      <c r="C29" s="38" t="s">
        <v>113</v>
      </c>
      <c r="D29" s="31" t="s">
        <v>4</v>
      </c>
      <c r="E29" s="22" t="s">
        <v>5</v>
      </c>
      <c r="F29" s="22" t="s">
        <v>4</v>
      </c>
      <c r="G29" s="22" t="s">
        <v>4</v>
      </c>
      <c r="H29" s="22" t="s">
        <v>4</v>
      </c>
      <c r="I29" s="22" t="s">
        <v>4</v>
      </c>
      <c r="J29" s="22" t="s">
        <v>4</v>
      </c>
      <c r="K29" s="22" t="s">
        <v>4</v>
      </c>
      <c r="L29" s="22" t="s">
        <v>4</v>
      </c>
      <c r="M29" s="22" t="s">
        <v>4</v>
      </c>
      <c r="N29" s="22" t="s">
        <v>4</v>
      </c>
      <c r="O29" s="22" t="s">
        <v>4</v>
      </c>
      <c r="P29" s="22" t="s">
        <v>4</v>
      </c>
      <c r="Q29" s="22" t="s">
        <v>4</v>
      </c>
      <c r="R29" s="22" t="s">
        <v>4</v>
      </c>
      <c r="S29" s="22" t="s">
        <v>4</v>
      </c>
      <c r="T29" s="22" t="s">
        <v>4</v>
      </c>
      <c r="U29" s="22" t="s">
        <v>4</v>
      </c>
      <c r="V29" s="23" t="s">
        <v>4</v>
      </c>
      <c r="W29" s="4">
        <f t="shared" si="0"/>
        <v>4</v>
      </c>
      <c r="X29" s="4">
        <f t="shared" si="1"/>
        <v>13</v>
      </c>
      <c r="Y29" s="4"/>
    </row>
    <row r="30" spans="1:25" s="3" customFormat="1" ht="58" x14ac:dyDescent="0.35">
      <c r="A30" s="38" t="s">
        <v>48</v>
      </c>
      <c r="B30" s="38" t="s">
        <v>21</v>
      </c>
      <c r="C30" s="38" t="s">
        <v>112</v>
      </c>
      <c r="D30" s="31" t="s">
        <v>4</v>
      </c>
      <c r="E30" s="22" t="s">
        <v>5</v>
      </c>
      <c r="F30" s="22" t="s">
        <v>4</v>
      </c>
      <c r="G30" s="22" t="s">
        <v>4</v>
      </c>
      <c r="H30" s="22" t="s">
        <v>4</v>
      </c>
      <c r="I30" s="22" t="s">
        <v>4</v>
      </c>
      <c r="J30" s="22" t="s">
        <v>4</v>
      </c>
      <c r="K30" s="22" t="s">
        <v>4</v>
      </c>
      <c r="L30" s="22" t="s">
        <v>4</v>
      </c>
      <c r="M30" s="22" t="s">
        <v>5</v>
      </c>
      <c r="N30" s="22" t="s">
        <v>4</v>
      </c>
      <c r="O30" s="22" t="s">
        <v>4</v>
      </c>
      <c r="P30" s="22" t="s">
        <v>5</v>
      </c>
      <c r="Q30" s="22" t="s">
        <v>5</v>
      </c>
      <c r="R30" s="22" t="s">
        <v>4</v>
      </c>
      <c r="S30" s="22" t="s">
        <v>4</v>
      </c>
      <c r="T30" s="22" t="s">
        <v>4</v>
      </c>
      <c r="U30" s="22" t="s">
        <v>4</v>
      </c>
      <c r="V30" s="23" t="s">
        <v>4</v>
      </c>
      <c r="W30" s="4">
        <f t="shared" si="0"/>
        <v>4</v>
      </c>
      <c r="X30" s="4">
        <f t="shared" si="1"/>
        <v>10</v>
      </c>
      <c r="Y30" s="4" t="s">
        <v>242</v>
      </c>
    </row>
    <row r="31" spans="1:25" s="3" customFormat="1" ht="203" x14ac:dyDescent="0.35">
      <c r="A31" s="38" t="s">
        <v>49</v>
      </c>
      <c r="B31" s="38" t="s">
        <v>15</v>
      </c>
      <c r="C31" s="38" t="s">
        <v>50</v>
      </c>
      <c r="D31" s="31" t="s">
        <v>4</v>
      </c>
      <c r="E31" s="22" t="s">
        <v>5</v>
      </c>
      <c r="F31" s="22" t="s">
        <v>4</v>
      </c>
      <c r="G31" s="22" t="s">
        <v>4</v>
      </c>
      <c r="H31" s="22" t="s">
        <v>4</v>
      </c>
      <c r="I31" s="22" t="s">
        <v>4</v>
      </c>
      <c r="J31" s="22" t="s">
        <v>4</v>
      </c>
      <c r="K31" s="22" t="s">
        <v>4</v>
      </c>
      <c r="L31" s="22" t="s">
        <v>4</v>
      </c>
      <c r="M31" s="22" t="s">
        <v>4</v>
      </c>
      <c r="N31" s="22" t="s">
        <v>4</v>
      </c>
      <c r="O31" s="22" t="s">
        <v>4</v>
      </c>
      <c r="P31" s="22" t="s">
        <v>4</v>
      </c>
      <c r="Q31" s="22" t="s">
        <v>4</v>
      </c>
      <c r="R31" s="22" t="s">
        <v>4</v>
      </c>
      <c r="S31" s="22" t="s">
        <v>4</v>
      </c>
      <c r="T31" s="22" t="s">
        <v>4</v>
      </c>
      <c r="U31" s="22" t="s">
        <v>4</v>
      </c>
      <c r="V31" s="23" t="s">
        <v>4</v>
      </c>
      <c r="W31" s="4">
        <f t="shared" si="0"/>
        <v>4</v>
      </c>
      <c r="X31" s="4">
        <f t="shared" si="1"/>
        <v>13</v>
      </c>
      <c r="Y31" s="4"/>
    </row>
    <row r="32" spans="1:25" s="3" customFormat="1" ht="68.25" customHeight="1" x14ac:dyDescent="0.35">
      <c r="A32" s="38" t="s">
        <v>49</v>
      </c>
      <c r="B32" s="38" t="s">
        <v>16</v>
      </c>
      <c r="C32" s="38" t="s">
        <v>109</v>
      </c>
      <c r="D32" s="31" t="s">
        <v>4</v>
      </c>
      <c r="E32" s="22" t="s">
        <v>5</v>
      </c>
      <c r="F32" s="22" t="s">
        <v>4</v>
      </c>
      <c r="G32" s="22" t="s">
        <v>4</v>
      </c>
      <c r="H32" s="22" t="s">
        <v>4</v>
      </c>
      <c r="I32" s="22" t="s">
        <v>4</v>
      </c>
      <c r="J32" s="22" t="s">
        <v>4</v>
      </c>
      <c r="K32" s="22" t="s">
        <v>4</v>
      </c>
      <c r="L32" s="22" t="s">
        <v>4</v>
      </c>
      <c r="M32" s="22" t="s">
        <v>4</v>
      </c>
      <c r="N32" s="22" t="s">
        <v>4</v>
      </c>
      <c r="O32" s="22" t="s">
        <v>4</v>
      </c>
      <c r="P32" s="22" t="s">
        <v>4</v>
      </c>
      <c r="Q32" s="22" t="s">
        <v>4</v>
      </c>
      <c r="R32" s="22" t="s">
        <v>4</v>
      </c>
      <c r="S32" s="22" t="s">
        <v>5</v>
      </c>
      <c r="T32" s="22" t="s">
        <v>4</v>
      </c>
      <c r="U32" s="22" t="s">
        <v>4</v>
      </c>
      <c r="V32" s="23" t="s">
        <v>4</v>
      </c>
      <c r="W32" s="4">
        <f t="shared" si="0"/>
        <v>4</v>
      </c>
      <c r="X32" s="4">
        <f t="shared" si="1"/>
        <v>12</v>
      </c>
      <c r="Y32" s="4" t="s">
        <v>166</v>
      </c>
    </row>
    <row r="33" spans="1:25" s="3" customFormat="1" ht="111" customHeight="1" x14ac:dyDescent="0.35">
      <c r="A33" s="38" t="s">
        <v>49</v>
      </c>
      <c r="B33" s="38" t="s">
        <v>17</v>
      </c>
      <c r="C33" s="38" t="s">
        <v>110</v>
      </c>
      <c r="D33" s="31" t="s">
        <v>4</v>
      </c>
      <c r="E33" s="22" t="s">
        <v>5</v>
      </c>
      <c r="F33" s="22" t="s">
        <v>4</v>
      </c>
      <c r="G33" s="22" t="s">
        <v>4</v>
      </c>
      <c r="H33" s="22" t="s">
        <v>4</v>
      </c>
      <c r="I33" s="22" t="s">
        <v>5</v>
      </c>
      <c r="J33" s="22" t="s">
        <v>4</v>
      </c>
      <c r="K33" s="22" t="s">
        <v>4</v>
      </c>
      <c r="L33" s="22" t="s">
        <v>4</v>
      </c>
      <c r="M33" s="22" t="s">
        <v>5</v>
      </c>
      <c r="N33" s="22" t="s">
        <v>4</v>
      </c>
      <c r="O33" s="22" t="s">
        <v>4</v>
      </c>
      <c r="P33" s="22" t="s">
        <v>4</v>
      </c>
      <c r="Q33" s="22" t="s">
        <v>4</v>
      </c>
      <c r="R33" s="22" t="s">
        <v>4</v>
      </c>
      <c r="S33" s="22" t="s">
        <v>4</v>
      </c>
      <c r="T33" s="22" t="s">
        <v>4</v>
      </c>
      <c r="U33" s="22" t="s">
        <v>4</v>
      </c>
      <c r="V33" s="23" t="s">
        <v>4</v>
      </c>
      <c r="W33" s="4">
        <f t="shared" si="0"/>
        <v>3</v>
      </c>
      <c r="X33" s="4">
        <f t="shared" si="1"/>
        <v>12</v>
      </c>
      <c r="Y33" s="4" t="s">
        <v>174</v>
      </c>
    </row>
    <row r="34" spans="1:25" s="3" customFormat="1" ht="128.25" customHeight="1" x14ac:dyDescent="0.35">
      <c r="A34" s="38" t="s">
        <v>49</v>
      </c>
      <c r="B34" s="38" t="s">
        <v>18</v>
      </c>
      <c r="C34" s="38" t="s">
        <v>111</v>
      </c>
      <c r="D34" s="31" t="s">
        <v>4</v>
      </c>
      <c r="E34" s="22" t="s">
        <v>5</v>
      </c>
      <c r="F34" s="22" t="s">
        <v>4</v>
      </c>
      <c r="G34" s="22" t="s">
        <v>4</v>
      </c>
      <c r="H34" s="22" t="s">
        <v>4</v>
      </c>
      <c r="I34" s="22" t="s">
        <v>4</v>
      </c>
      <c r="J34" s="22" t="s">
        <v>5</v>
      </c>
      <c r="K34" s="22" t="s">
        <v>4</v>
      </c>
      <c r="L34" s="22" t="s">
        <v>4</v>
      </c>
      <c r="M34" s="22" t="s">
        <v>4</v>
      </c>
      <c r="N34" s="22" t="s">
        <v>4</v>
      </c>
      <c r="O34" s="22" t="s">
        <v>4</v>
      </c>
      <c r="P34" s="22" t="s">
        <v>4</v>
      </c>
      <c r="Q34" s="22" t="s">
        <v>4</v>
      </c>
      <c r="R34" s="22" t="s">
        <v>4</v>
      </c>
      <c r="S34" s="22" t="s">
        <v>4</v>
      </c>
      <c r="T34" s="22" t="s">
        <v>5</v>
      </c>
      <c r="U34" s="22" t="s">
        <v>4</v>
      </c>
      <c r="V34" s="23" t="s">
        <v>4</v>
      </c>
      <c r="W34" s="4">
        <f t="shared" si="0"/>
        <v>4</v>
      </c>
      <c r="X34" s="4">
        <f t="shared" si="1"/>
        <v>11</v>
      </c>
      <c r="Y34" s="4" t="s">
        <v>167</v>
      </c>
    </row>
    <row r="35" spans="1:25" s="3" customFormat="1" ht="116" x14ac:dyDescent="0.35">
      <c r="A35" s="38" t="s">
        <v>51</v>
      </c>
      <c r="B35" s="38" t="s">
        <v>15</v>
      </c>
      <c r="C35" s="38" t="s">
        <v>71</v>
      </c>
      <c r="D35" s="31" t="s">
        <v>4</v>
      </c>
      <c r="E35" s="22" t="s">
        <v>5</v>
      </c>
      <c r="F35" s="22" t="s">
        <v>4</v>
      </c>
      <c r="G35" s="22" t="s">
        <v>4</v>
      </c>
      <c r="H35" s="22" t="s">
        <v>4</v>
      </c>
      <c r="I35" s="22" t="s">
        <v>5</v>
      </c>
      <c r="J35" s="22" t="s">
        <v>4</v>
      </c>
      <c r="K35" s="22" t="s">
        <v>4</v>
      </c>
      <c r="L35" s="22" t="s">
        <v>4</v>
      </c>
      <c r="M35" s="22" t="s">
        <v>4</v>
      </c>
      <c r="N35" s="22" t="s">
        <v>4</v>
      </c>
      <c r="O35" s="22" t="s">
        <v>4</v>
      </c>
      <c r="P35" s="22" t="s">
        <v>4</v>
      </c>
      <c r="Q35" s="22" t="s">
        <v>4</v>
      </c>
      <c r="R35" s="22" t="s">
        <v>4</v>
      </c>
      <c r="S35" s="22" t="s">
        <v>4</v>
      </c>
      <c r="T35" s="22" t="s">
        <v>4</v>
      </c>
      <c r="U35" s="22" t="s">
        <v>4</v>
      </c>
      <c r="V35" s="23" t="s">
        <v>4</v>
      </c>
      <c r="W35" s="4">
        <f t="shared" si="0"/>
        <v>3</v>
      </c>
      <c r="X35" s="4">
        <f t="shared" si="1"/>
        <v>13</v>
      </c>
      <c r="Y35" s="4" t="s">
        <v>168</v>
      </c>
    </row>
    <row r="36" spans="1:25" s="3" customFormat="1" ht="101.5" x14ac:dyDescent="0.35">
      <c r="A36" s="38" t="s">
        <v>51</v>
      </c>
      <c r="B36" s="38" t="s">
        <v>16</v>
      </c>
      <c r="C36" s="38" t="s">
        <v>70</v>
      </c>
      <c r="D36" s="31" t="s">
        <v>4</v>
      </c>
      <c r="E36" s="22" t="s">
        <v>5</v>
      </c>
      <c r="F36" s="22" t="s">
        <v>4</v>
      </c>
      <c r="G36" s="22" t="s">
        <v>4</v>
      </c>
      <c r="H36" s="22" t="s">
        <v>4</v>
      </c>
      <c r="I36" s="22" t="s">
        <v>5</v>
      </c>
      <c r="J36" s="22" t="s">
        <v>4</v>
      </c>
      <c r="K36" s="22" t="s">
        <v>4</v>
      </c>
      <c r="L36" s="22" t="s">
        <v>4</v>
      </c>
      <c r="M36" s="22" t="s">
        <v>5</v>
      </c>
      <c r="N36" s="22" t="s">
        <v>4</v>
      </c>
      <c r="O36" s="22" t="s">
        <v>4</v>
      </c>
      <c r="P36" s="22" t="s">
        <v>4</v>
      </c>
      <c r="Q36" s="22" t="s">
        <v>4</v>
      </c>
      <c r="R36" s="22" t="s">
        <v>4</v>
      </c>
      <c r="S36" s="22" t="s">
        <v>4</v>
      </c>
      <c r="T36" s="22" t="s">
        <v>4</v>
      </c>
      <c r="U36" s="22" t="s">
        <v>4</v>
      </c>
      <c r="V36" s="23" t="s">
        <v>4</v>
      </c>
      <c r="W36" s="4">
        <f t="shared" si="0"/>
        <v>3</v>
      </c>
      <c r="X36" s="4">
        <f t="shared" si="1"/>
        <v>12</v>
      </c>
      <c r="Y36" s="4" t="s">
        <v>169</v>
      </c>
    </row>
    <row r="37" spans="1:25" s="3" customFormat="1" ht="43.5" x14ac:dyDescent="0.35">
      <c r="A37" s="38" t="s">
        <v>51</v>
      </c>
      <c r="B37" s="38" t="s">
        <v>17</v>
      </c>
      <c r="C37" s="38" t="s">
        <v>72</v>
      </c>
      <c r="D37" s="31" t="s">
        <v>4</v>
      </c>
      <c r="E37" s="22" t="s">
        <v>5</v>
      </c>
      <c r="F37" s="22" t="s">
        <v>4</v>
      </c>
      <c r="G37" s="22" t="s">
        <v>4</v>
      </c>
      <c r="H37" s="22" t="s">
        <v>4</v>
      </c>
      <c r="I37" s="22" t="s">
        <v>4</v>
      </c>
      <c r="J37" s="22" t="s">
        <v>4</v>
      </c>
      <c r="K37" s="22" t="s">
        <v>4</v>
      </c>
      <c r="L37" s="22" t="s">
        <v>4</v>
      </c>
      <c r="M37" s="22" t="s">
        <v>4</v>
      </c>
      <c r="N37" s="22" t="s">
        <v>4</v>
      </c>
      <c r="O37" s="22" t="s">
        <v>4</v>
      </c>
      <c r="P37" s="22" t="s">
        <v>4</v>
      </c>
      <c r="Q37" s="22" t="s">
        <v>4</v>
      </c>
      <c r="R37" s="22" t="s">
        <v>4</v>
      </c>
      <c r="S37" s="22" t="s">
        <v>4</v>
      </c>
      <c r="T37" s="22" t="s">
        <v>4</v>
      </c>
      <c r="U37" s="22" t="s">
        <v>4</v>
      </c>
      <c r="V37" s="23" t="s">
        <v>4</v>
      </c>
      <c r="W37" s="4">
        <f t="shared" si="0"/>
        <v>4</v>
      </c>
      <c r="X37" s="4">
        <f t="shared" si="1"/>
        <v>13</v>
      </c>
      <c r="Y37" s="4"/>
    </row>
    <row r="38" spans="1:25" s="3" customFormat="1" ht="29" x14ac:dyDescent="0.35">
      <c r="A38" s="38" t="s">
        <v>52</v>
      </c>
      <c r="B38" s="38" t="s">
        <v>15</v>
      </c>
      <c r="C38" s="38" t="s">
        <v>73</v>
      </c>
      <c r="D38" s="31" t="s">
        <v>4</v>
      </c>
      <c r="E38" s="22" t="s">
        <v>5</v>
      </c>
      <c r="F38" s="22" t="s">
        <v>4</v>
      </c>
      <c r="G38" s="22" t="s">
        <v>4</v>
      </c>
      <c r="H38" s="22" t="s">
        <v>4</v>
      </c>
      <c r="I38" s="22" t="s">
        <v>4</v>
      </c>
      <c r="J38" s="22" t="s">
        <v>4</v>
      </c>
      <c r="K38" s="22" t="s">
        <v>4</v>
      </c>
      <c r="L38" s="22" t="s">
        <v>4</v>
      </c>
      <c r="M38" s="22" t="s">
        <v>4</v>
      </c>
      <c r="N38" s="22" t="s">
        <v>4</v>
      </c>
      <c r="O38" s="22" t="s">
        <v>4</v>
      </c>
      <c r="P38" s="22" t="s">
        <v>4</v>
      </c>
      <c r="Q38" s="22" t="s">
        <v>4</v>
      </c>
      <c r="R38" s="22" t="s">
        <v>4</v>
      </c>
      <c r="S38" s="22" t="s">
        <v>4</v>
      </c>
      <c r="T38" s="22" t="s">
        <v>4</v>
      </c>
      <c r="U38" s="22" t="s">
        <v>4</v>
      </c>
      <c r="V38" s="23" t="s">
        <v>4</v>
      </c>
      <c r="W38" s="4">
        <f t="shared" si="0"/>
        <v>4</v>
      </c>
      <c r="X38" s="4">
        <f t="shared" si="1"/>
        <v>13</v>
      </c>
      <c r="Y38" s="4"/>
    </row>
    <row r="39" spans="1:25" s="3" customFormat="1" ht="29" x14ac:dyDescent="0.35">
      <c r="A39" s="38" t="s">
        <v>52</v>
      </c>
      <c r="B39" s="38" t="s">
        <v>16</v>
      </c>
      <c r="C39" s="38" t="s">
        <v>74</v>
      </c>
      <c r="D39" s="31" t="s">
        <v>4</v>
      </c>
      <c r="E39" s="22" t="s">
        <v>5</v>
      </c>
      <c r="F39" s="22" t="s">
        <v>4</v>
      </c>
      <c r="G39" s="22" t="s">
        <v>4</v>
      </c>
      <c r="H39" s="22" t="s">
        <v>4</v>
      </c>
      <c r="I39" s="22" t="s">
        <v>4</v>
      </c>
      <c r="J39" s="22" t="s">
        <v>4</v>
      </c>
      <c r="K39" s="22" t="s">
        <v>4</v>
      </c>
      <c r="L39" s="22" t="s">
        <v>4</v>
      </c>
      <c r="M39" s="22" t="s">
        <v>4</v>
      </c>
      <c r="N39" s="22" t="s">
        <v>4</v>
      </c>
      <c r="O39" s="22" t="s">
        <v>4</v>
      </c>
      <c r="P39" s="22" t="s">
        <v>4</v>
      </c>
      <c r="Q39" s="22" t="s">
        <v>4</v>
      </c>
      <c r="R39" s="22" t="s">
        <v>4</v>
      </c>
      <c r="S39" s="22" t="s">
        <v>4</v>
      </c>
      <c r="T39" s="22" t="s">
        <v>4</v>
      </c>
      <c r="U39" s="22" t="s">
        <v>4</v>
      </c>
      <c r="V39" s="23" t="s">
        <v>4</v>
      </c>
      <c r="W39" s="4">
        <f t="shared" si="0"/>
        <v>4</v>
      </c>
      <c r="X39" s="4">
        <f t="shared" si="1"/>
        <v>13</v>
      </c>
      <c r="Y39" s="4"/>
    </row>
    <row r="40" spans="1:25" s="3" customFormat="1" ht="58" x14ac:dyDescent="0.35">
      <c r="A40" s="38" t="s">
        <v>52</v>
      </c>
      <c r="B40" s="38" t="s">
        <v>17</v>
      </c>
      <c r="C40" s="40" t="s">
        <v>75</v>
      </c>
      <c r="D40" s="31" t="s">
        <v>4</v>
      </c>
      <c r="E40" s="22" t="s">
        <v>5</v>
      </c>
      <c r="F40" s="22" t="s">
        <v>4</v>
      </c>
      <c r="G40" s="22" t="s">
        <v>4</v>
      </c>
      <c r="H40" s="22" t="s">
        <v>4</v>
      </c>
      <c r="I40" s="22" t="s">
        <v>4</v>
      </c>
      <c r="J40" s="22" t="s">
        <v>4</v>
      </c>
      <c r="K40" s="22" t="s">
        <v>4</v>
      </c>
      <c r="L40" s="22" t="s">
        <v>4</v>
      </c>
      <c r="M40" s="22" t="s">
        <v>4</v>
      </c>
      <c r="N40" s="22" t="s">
        <v>4</v>
      </c>
      <c r="O40" s="22" t="s">
        <v>4</v>
      </c>
      <c r="P40" s="22" t="s">
        <v>4</v>
      </c>
      <c r="Q40" s="22" t="s">
        <v>4</v>
      </c>
      <c r="R40" s="22" t="s">
        <v>4</v>
      </c>
      <c r="S40" s="22" t="s">
        <v>4</v>
      </c>
      <c r="T40" s="22" t="s">
        <v>4</v>
      </c>
      <c r="U40" s="22" t="s">
        <v>4</v>
      </c>
      <c r="V40" s="23" t="s">
        <v>4</v>
      </c>
      <c r="W40" s="4">
        <f t="shared" si="0"/>
        <v>4</v>
      </c>
      <c r="X40" s="4">
        <f t="shared" si="1"/>
        <v>13</v>
      </c>
      <c r="Y40" s="4"/>
    </row>
    <row r="41" spans="1:25" s="3" customFormat="1" ht="43.5" x14ac:dyDescent="0.35">
      <c r="A41" s="38" t="s">
        <v>52</v>
      </c>
      <c r="B41" s="38" t="s">
        <v>18</v>
      </c>
      <c r="C41" s="38" t="s">
        <v>76</v>
      </c>
      <c r="D41" s="31" t="s">
        <v>4</v>
      </c>
      <c r="E41" s="22" t="s">
        <v>5</v>
      </c>
      <c r="F41" s="22" t="s">
        <v>4</v>
      </c>
      <c r="G41" s="22" t="s">
        <v>4</v>
      </c>
      <c r="H41" s="22" t="s">
        <v>4</v>
      </c>
      <c r="I41" s="22" t="s">
        <v>4</v>
      </c>
      <c r="J41" s="22" t="s">
        <v>4</v>
      </c>
      <c r="K41" s="22" t="s">
        <v>4</v>
      </c>
      <c r="L41" s="22" t="s">
        <v>4</v>
      </c>
      <c r="M41" s="22" t="s">
        <v>4</v>
      </c>
      <c r="N41" s="22" t="s">
        <v>4</v>
      </c>
      <c r="O41" s="22" t="s">
        <v>4</v>
      </c>
      <c r="P41" s="22" t="s">
        <v>4</v>
      </c>
      <c r="Q41" s="22" t="s">
        <v>4</v>
      </c>
      <c r="R41" s="22" t="s">
        <v>4</v>
      </c>
      <c r="S41" s="22" t="s">
        <v>4</v>
      </c>
      <c r="T41" s="22" t="s">
        <v>4</v>
      </c>
      <c r="U41" s="22" t="s">
        <v>4</v>
      </c>
      <c r="V41" s="23" t="s">
        <v>4</v>
      </c>
      <c r="W41" s="4">
        <f t="shared" si="0"/>
        <v>4</v>
      </c>
      <c r="X41" s="4">
        <f t="shared" si="1"/>
        <v>13</v>
      </c>
      <c r="Y41" s="4"/>
    </row>
    <row r="42" spans="1:25" s="3" customFormat="1" ht="58" x14ac:dyDescent="0.35">
      <c r="A42" s="38" t="s">
        <v>52</v>
      </c>
      <c r="B42" s="38" t="s">
        <v>19</v>
      </c>
      <c r="C42" s="38" t="s">
        <v>77</v>
      </c>
      <c r="D42" s="31" t="s">
        <v>4</v>
      </c>
      <c r="E42" s="22" t="s">
        <v>5</v>
      </c>
      <c r="F42" s="22" t="s">
        <v>4</v>
      </c>
      <c r="G42" s="22" t="s">
        <v>4</v>
      </c>
      <c r="H42" s="22" t="s">
        <v>4</v>
      </c>
      <c r="I42" s="22" t="s">
        <v>4</v>
      </c>
      <c r="J42" s="22" t="s">
        <v>4</v>
      </c>
      <c r="K42" s="22" t="s">
        <v>4</v>
      </c>
      <c r="L42" s="22" t="s">
        <v>4</v>
      </c>
      <c r="M42" s="22" t="s">
        <v>4</v>
      </c>
      <c r="N42" s="22" t="s">
        <v>4</v>
      </c>
      <c r="O42" s="22" t="s">
        <v>4</v>
      </c>
      <c r="P42" s="22" t="s">
        <v>4</v>
      </c>
      <c r="Q42" s="22" t="s">
        <v>4</v>
      </c>
      <c r="R42" s="22" t="s">
        <v>4</v>
      </c>
      <c r="S42" s="22" t="s">
        <v>4</v>
      </c>
      <c r="T42" s="22" t="s">
        <v>4</v>
      </c>
      <c r="U42" s="22" t="s">
        <v>4</v>
      </c>
      <c r="V42" s="23" t="s">
        <v>4</v>
      </c>
      <c r="W42" s="4">
        <f t="shared" si="0"/>
        <v>4</v>
      </c>
      <c r="X42" s="4">
        <f t="shared" si="1"/>
        <v>13</v>
      </c>
      <c r="Y42" s="4"/>
    </row>
    <row r="43" spans="1:25" s="3" customFormat="1" ht="43.5" x14ac:dyDescent="0.35">
      <c r="A43" s="38" t="s">
        <v>52</v>
      </c>
      <c r="B43" s="38" t="s">
        <v>20</v>
      </c>
      <c r="C43" s="38" t="s">
        <v>78</v>
      </c>
      <c r="D43" s="31" t="s">
        <v>4</v>
      </c>
      <c r="E43" s="22" t="s">
        <v>5</v>
      </c>
      <c r="F43" s="22" t="s">
        <v>4</v>
      </c>
      <c r="G43" s="22" t="s">
        <v>4</v>
      </c>
      <c r="H43" s="22" t="s">
        <v>4</v>
      </c>
      <c r="I43" s="22" t="s">
        <v>4</v>
      </c>
      <c r="J43" s="22" t="s">
        <v>4</v>
      </c>
      <c r="K43" s="22" t="s">
        <v>4</v>
      </c>
      <c r="L43" s="22" t="s">
        <v>4</v>
      </c>
      <c r="M43" s="22" t="s">
        <v>4</v>
      </c>
      <c r="N43" s="22" t="s">
        <v>4</v>
      </c>
      <c r="O43" s="22" t="s">
        <v>4</v>
      </c>
      <c r="P43" s="22" t="s">
        <v>4</v>
      </c>
      <c r="Q43" s="22" t="s">
        <v>4</v>
      </c>
      <c r="R43" s="22" t="s">
        <v>4</v>
      </c>
      <c r="S43" s="22" t="s">
        <v>4</v>
      </c>
      <c r="T43" s="22" t="s">
        <v>4</v>
      </c>
      <c r="U43" s="22" t="s">
        <v>4</v>
      </c>
      <c r="V43" s="23" t="s">
        <v>4</v>
      </c>
      <c r="W43" s="4">
        <f t="shared" si="0"/>
        <v>4</v>
      </c>
      <c r="X43" s="4">
        <f t="shared" si="1"/>
        <v>13</v>
      </c>
      <c r="Y43" s="4"/>
    </row>
    <row r="44" spans="1:25" s="3" customFormat="1" ht="72.5" x14ac:dyDescent="0.35">
      <c r="A44" s="38" t="s">
        <v>52</v>
      </c>
      <c r="B44" s="38" t="s">
        <v>21</v>
      </c>
      <c r="C44" s="38" t="s">
        <v>79</v>
      </c>
      <c r="D44" s="31" t="s">
        <v>4</v>
      </c>
      <c r="E44" s="22" t="s">
        <v>5</v>
      </c>
      <c r="F44" s="22" t="s">
        <v>4</v>
      </c>
      <c r="G44" s="22" t="s">
        <v>4</v>
      </c>
      <c r="H44" s="22" t="s">
        <v>4</v>
      </c>
      <c r="I44" s="22" t="s">
        <v>4</v>
      </c>
      <c r="J44" s="22" t="s">
        <v>4</v>
      </c>
      <c r="K44" s="22" t="s">
        <v>4</v>
      </c>
      <c r="L44" s="22" t="s">
        <v>4</v>
      </c>
      <c r="M44" s="22" t="s">
        <v>5</v>
      </c>
      <c r="N44" s="22" t="s">
        <v>4</v>
      </c>
      <c r="O44" s="22" t="s">
        <v>4</v>
      </c>
      <c r="P44" s="22" t="s">
        <v>5</v>
      </c>
      <c r="Q44" s="22" t="s">
        <v>5</v>
      </c>
      <c r="R44" s="22" t="s">
        <v>4</v>
      </c>
      <c r="S44" s="22" t="s">
        <v>4</v>
      </c>
      <c r="T44" s="22" t="s">
        <v>4</v>
      </c>
      <c r="U44" s="22" t="s">
        <v>4</v>
      </c>
      <c r="V44" s="23" t="s">
        <v>4</v>
      </c>
      <c r="W44" s="4">
        <f t="shared" si="0"/>
        <v>4</v>
      </c>
      <c r="X44" s="4">
        <f t="shared" si="1"/>
        <v>10</v>
      </c>
      <c r="Y44" s="4" t="s">
        <v>267</v>
      </c>
    </row>
    <row r="45" spans="1:25" s="3" customFormat="1" ht="51" customHeight="1" x14ac:dyDescent="0.35">
      <c r="A45" s="38" t="s">
        <v>52</v>
      </c>
      <c r="B45" s="38" t="s">
        <v>22</v>
      </c>
      <c r="C45" s="38" t="s">
        <v>80</v>
      </c>
      <c r="D45" s="31" t="s">
        <v>4</v>
      </c>
      <c r="E45" s="22" t="s">
        <v>5</v>
      </c>
      <c r="F45" s="22" t="s">
        <v>4</v>
      </c>
      <c r="G45" s="22" t="s">
        <v>4</v>
      </c>
      <c r="H45" s="22" t="s">
        <v>4</v>
      </c>
      <c r="I45" s="22" t="s">
        <v>4</v>
      </c>
      <c r="J45" s="22" t="s">
        <v>4</v>
      </c>
      <c r="K45" s="22" t="s">
        <v>4</v>
      </c>
      <c r="L45" s="22" t="s">
        <v>4</v>
      </c>
      <c r="M45" s="22" t="s">
        <v>4</v>
      </c>
      <c r="N45" s="22" t="s">
        <v>4</v>
      </c>
      <c r="O45" s="22" t="s">
        <v>4</v>
      </c>
      <c r="P45" s="22" t="s">
        <v>4</v>
      </c>
      <c r="Q45" s="22" t="s">
        <v>4</v>
      </c>
      <c r="R45" s="22" t="s">
        <v>4</v>
      </c>
      <c r="S45" s="22" t="s">
        <v>4</v>
      </c>
      <c r="T45" s="22" t="s">
        <v>4</v>
      </c>
      <c r="U45" s="22" t="s">
        <v>4</v>
      </c>
      <c r="V45" s="23" t="s">
        <v>4</v>
      </c>
      <c r="W45" s="4">
        <f t="shared" si="0"/>
        <v>4</v>
      </c>
      <c r="X45" s="4">
        <f t="shared" si="1"/>
        <v>13</v>
      </c>
      <c r="Y45" s="4"/>
    </row>
    <row r="46" spans="1:25" ht="58" x14ac:dyDescent="0.35">
      <c r="A46" s="38" t="s">
        <v>52</v>
      </c>
      <c r="B46" s="38" t="s">
        <v>23</v>
      </c>
      <c r="C46" s="38" t="s">
        <v>81</v>
      </c>
      <c r="D46" s="31" t="s">
        <v>4</v>
      </c>
      <c r="E46" s="22" t="s">
        <v>5</v>
      </c>
      <c r="F46" s="22" t="s">
        <v>4</v>
      </c>
      <c r="G46" s="22" t="s">
        <v>4</v>
      </c>
      <c r="H46" s="22" t="s">
        <v>4</v>
      </c>
      <c r="I46" s="22" t="s">
        <v>5</v>
      </c>
      <c r="J46" s="22" t="s">
        <v>4</v>
      </c>
      <c r="K46" s="22" t="s">
        <v>4</v>
      </c>
      <c r="L46" s="22" t="s">
        <v>4</v>
      </c>
      <c r="M46" s="22" t="s">
        <v>4</v>
      </c>
      <c r="N46" s="22" t="s">
        <v>4</v>
      </c>
      <c r="O46" s="22" t="s">
        <v>4</v>
      </c>
      <c r="P46" s="22" t="s">
        <v>4</v>
      </c>
      <c r="Q46" s="22" t="s">
        <v>5</v>
      </c>
      <c r="R46" s="22" t="s">
        <v>4</v>
      </c>
      <c r="S46" s="22" t="s">
        <v>4</v>
      </c>
      <c r="T46" s="22" t="s">
        <v>5</v>
      </c>
      <c r="U46" s="22" t="s">
        <v>4</v>
      </c>
      <c r="V46" s="23" t="s">
        <v>4</v>
      </c>
      <c r="W46" s="4">
        <f t="shared" si="0"/>
        <v>3</v>
      </c>
      <c r="X46" s="4">
        <f t="shared" si="1"/>
        <v>11</v>
      </c>
      <c r="Y46" s="4" t="s">
        <v>268</v>
      </c>
    </row>
    <row r="47" spans="1:25" ht="188.5" x14ac:dyDescent="0.35">
      <c r="A47" s="38" t="s">
        <v>52</v>
      </c>
      <c r="B47" s="38" t="s">
        <v>24</v>
      </c>
      <c r="C47" s="38" t="s">
        <v>108</v>
      </c>
      <c r="D47" s="31" t="s">
        <v>4</v>
      </c>
      <c r="E47" s="22" t="s">
        <v>5</v>
      </c>
      <c r="F47" s="22" t="s">
        <v>4</v>
      </c>
      <c r="G47" s="22" t="s">
        <v>4</v>
      </c>
      <c r="H47" s="22" t="s">
        <v>4</v>
      </c>
      <c r="I47" s="22" t="s">
        <v>4</v>
      </c>
      <c r="J47" s="22" t="s">
        <v>4</v>
      </c>
      <c r="K47" s="22" t="s">
        <v>4</v>
      </c>
      <c r="L47" s="22" t="s">
        <v>4</v>
      </c>
      <c r="M47" s="22" t="s">
        <v>4</v>
      </c>
      <c r="N47" s="22" t="s">
        <v>4</v>
      </c>
      <c r="O47" s="22" t="s">
        <v>4</v>
      </c>
      <c r="P47" s="22" t="s">
        <v>4</v>
      </c>
      <c r="Q47" s="22" t="s">
        <v>4</v>
      </c>
      <c r="R47" s="22" t="s">
        <v>4</v>
      </c>
      <c r="S47" s="22" t="s">
        <v>4</v>
      </c>
      <c r="T47" s="22" t="s">
        <v>4</v>
      </c>
      <c r="U47" s="22" t="s">
        <v>4</v>
      </c>
      <c r="V47" s="23" t="s">
        <v>4</v>
      </c>
      <c r="W47" s="4">
        <f t="shared" si="0"/>
        <v>4</v>
      </c>
      <c r="X47" s="4">
        <f t="shared" si="1"/>
        <v>13</v>
      </c>
      <c r="Y47" s="4"/>
    </row>
    <row r="48" spans="1:25" ht="58" x14ac:dyDescent="0.35">
      <c r="A48" s="38" t="s">
        <v>52</v>
      </c>
      <c r="B48" s="38" t="s">
        <v>25</v>
      </c>
      <c r="C48" s="38" t="s">
        <v>107</v>
      </c>
      <c r="D48" s="31" t="s">
        <v>4</v>
      </c>
      <c r="E48" s="22" t="s">
        <v>5</v>
      </c>
      <c r="F48" s="22" t="s">
        <v>4</v>
      </c>
      <c r="G48" s="22" t="s">
        <v>4</v>
      </c>
      <c r="H48" s="22" t="s">
        <v>4</v>
      </c>
      <c r="I48" s="22" t="s">
        <v>4</v>
      </c>
      <c r="J48" s="22" t="s">
        <v>4</v>
      </c>
      <c r="K48" s="22" t="s">
        <v>4</v>
      </c>
      <c r="L48" s="22" t="s">
        <v>4</v>
      </c>
      <c r="M48" s="22" t="s">
        <v>4</v>
      </c>
      <c r="N48" s="22" t="s">
        <v>4</v>
      </c>
      <c r="O48" s="22" t="s">
        <v>4</v>
      </c>
      <c r="P48" s="22" t="s">
        <v>4</v>
      </c>
      <c r="Q48" s="22" t="s">
        <v>4</v>
      </c>
      <c r="R48" s="22" t="s">
        <v>4</v>
      </c>
      <c r="S48" s="22" t="s">
        <v>4</v>
      </c>
      <c r="T48" s="22" t="s">
        <v>4</v>
      </c>
      <c r="U48" s="22" t="s">
        <v>4</v>
      </c>
      <c r="V48" s="23" t="s">
        <v>4</v>
      </c>
      <c r="W48" s="4">
        <f t="shared" si="0"/>
        <v>4</v>
      </c>
      <c r="X48" s="4">
        <f t="shared" si="1"/>
        <v>13</v>
      </c>
      <c r="Y48" s="4"/>
    </row>
    <row r="49" spans="1:25" ht="29" x14ac:dyDescent="0.35">
      <c r="A49" s="38" t="s">
        <v>52</v>
      </c>
      <c r="B49" s="38" t="s">
        <v>35</v>
      </c>
      <c r="C49" s="38" t="s">
        <v>106</v>
      </c>
      <c r="D49" s="31" t="s">
        <v>4</v>
      </c>
      <c r="E49" s="22" t="s">
        <v>5</v>
      </c>
      <c r="F49" s="22" t="s">
        <v>4</v>
      </c>
      <c r="G49" s="22" t="s">
        <v>4</v>
      </c>
      <c r="H49" s="22" t="s">
        <v>4</v>
      </c>
      <c r="I49" s="22" t="s">
        <v>4</v>
      </c>
      <c r="J49" s="22" t="s">
        <v>4</v>
      </c>
      <c r="K49" s="22" t="s">
        <v>4</v>
      </c>
      <c r="L49" s="22" t="s">
        <v>4</v>
      </c>
      <c r="M49" s="22" t="s">
        <v>4</v>
      </c>
      <c r="N49" s="22" t="s">
        <v>4</v>
      </c>
      <c r="O49" s="22" t="s">
        <v>4</v>
      </c>
      <c r="P49" s="22" t="s">
        <v>4</v>
      </c>
      <c r="Q49" s="22" t="s">
        <v>4</v>
      </c>
      <c r="R49" s="22" t="s">
        <v>4</v>
      </c>
      <c r="S49" s="22" t="s">
        <v>4</v>
      </c>
      <c r="T49" s="22" t="s">
        <v>4</v>
      </c>
      <c r="U49" s="22" t="s">
        <v>4</v>
      </c>
      <c r="V49" s="23" t="s">
        <v>4</v>
      </c>
      <c r="W49" s="4">
        <f t="shared" si="0"/>
        <v>4</v>
      </c>
      <c r="X49" s="4">
        <f t="shared" si="1"/>
        <v>13</v>
      </c>
      <c r="Y49" s="4"/>
    </row>
    <row r="50" spans="1:25" ht="82.5" customHeight="1" x14ac:dyDescent="0.35">
      <c r="A50" s="38" t="s">
        <v>52</v>
      </c>
      <c r="B50" s="38" t="s">
        <v>37</v>
      </c>
      <c r="C50" s="38" t="s">
        <v>105</v>
      </c>
      <c r="D50" s="31" t="s">
        <v>4</v>
      </c>
      <c r="E50" s="22" t="s">
        <v>5</v>
      </c>
      <c r="F50" s="22" t="s">
        <v>4</v>
      </c>
      <c r="G50" s="22" t="s">
        <v>4</v>
      </c>
      <c r="H50" s="22" t="s">
        <v>4</v>
      </c>
      <c r="I50" s="22" t="s">
        <v>4</v>
      </c>
      <c r="J50" s="22" t="s">
        <v>4</v>
      </c>
      <c r="K50" s="22" t="s">
        <v>4</v>
      </c>
      <c r="L50" s="22" t="s">
        <v>4</v>
      </c>
      <c r="M50" s="22" t="s">
        <v>4</v>
      </c>
      <c r="N50" s="22" t="s">
        <v>4</v>
      </c>
      <c r="O50" s="22" t="s">
        <v>4</v>
      </c>
      <c r="P50" s="22" t="s">
        <v>4</v>
      </c>
      <c r="Q50" s="22" t="s">
        <v>5</v>
      </c>
      <c r="R50" s="22" t="s">
        <v>4</v>
      </c>
      <c r="S50" s="22" t="s">
        <v>4</v>
      </c>
      <c r="T50" s="22" t="s">
        <v>4</v>
      </c>
      <c r="U50" s="22" t="s">
        <v>4</v>
      </c>
      <c r="V50" s="23" t="s">
        <v>4</v>
      </c>
      <c r="W50" s="4">
        <f t="shared" si="0"/>
        <v>4</v>
      </c>
      <c r="X50" s="4">
        <f t="shared" si="1"/>
        <v>12</v>
      </c>
      <c r="Y50" s="4" t="s">
        <v>163</v>
      </c>
    </row>
    <row r="51" spans="1:25" ht="29" x14ac:dyDescent="0.35">
      <c r="A51" s="38" t="s">
        <v>52</v>
      </c>
      <c r="B51" s="38" t="s">
        <v>53</v>
      </c>
      <c r="C51" s="38" t="s">
        <v>104</v>
      </c>
      <c r="D51" s="31" t="s">
        <v>4</v>
      </c>
      <c r="E51" s="22" t="s">
        <v>5</v>
      </c>
      <c r="F51" s="22" t="s">
        <v>4</v>
      </c>
      <c r="G51" s="22" t="s">
        <v>4</v>
      </c>
      <c r="H51" s="22" t="s">
        <v>4</v>
      </c>
      <c r="I51" s="22" t="s">
        <v>4</v>
      </c>
      <c r="J51" s="22" t="s">
        <v>4</v>
      </c>
      <c r="K51" s="22" t="s">
        <v>4</v>
      </c>
      <c r="L51" s="22" t="s">
        <v>4</v>
      </c>
      <c r="M51" s="22" t="s">
        <v>4</v>
      </c>
      <c r="N51" s="22" t="s">
        <v>4</v>
      </c>
      <c r="O51" s="22" t="s">
        <v>4</v>
      </c>
      <c r="P51" s="22" t="s">
        <v>4</v>
      </c>
      <c r="Q51" s="22" t="s">
        <v>4</v>
      </c>
      <c r="R51" s="22" t="s">
        <v>4</v>
      </c>
      <c r="S51" s="22" t="s">
        <v>4</v>
      </c>
      <c r="T51" s="22" t="s">
        <v>4</v>
      </c>
      <c r="U51" s="22" t="s">
        <v>4</v>
      </c>
      <c r="V51" s="23" t="s">
        <v>4</v>
      </c>
      <c r="W51" s="4">
        <f t="shared" si="0"/>
        <v>4</v>
      </c>
      <c r="X51" s="4">
        <f t="shared" si="1"/>
        <v>13</v>
      </c>
      <c r="Y51" s="4"/>
    </row>
    <row r="52" spans="1:25" ht="29" x14ac:dyDescent="0.35">
      <c r="A52" s="38" t="s">
        <v>52</v>
      </c>
      <c r="B52" s="38" t="s">
        <v>54</v>
      </c>
      <c r="C52" s="38" t="s">
        <v>103</v>
      </c>
      <c r="D52" s="31" t="s">
        <v>4</v>
      </c>
      <c r="E52" s="22" t="s">
        <v>5</v>
      </c>
      <c r="F52" s="22" t="s">
        <v>4</v>
      </c>
      <c r="G52" s="22" t="s">
        <v>4</v>
      </c>
      <c r="H52" s="22" t="s">
        <v>4</v>
      </c>
      <c r="I52" s="22" t="s">
        <v>4</v>
      </c>
      <c r="J52" s="22" t="s">
        <v>4</v>
      </c>
      <c r="K52" s="22" t="s">
        <v>4</v>
      </c>
      <c r="L52" s="22" t="s">
        <v>4</v>
      </c>
      <c r="M52" s="22" t="s">
        <v>4</v>
      </c>
      <c r="N52" s="22" t="s">
        <v>4</v>
      </c>
      <c r="O52" s="22" t="s">
        <v>4</v>
      </c>
      <c r="P52" s="22" t="s">
        <v>4</v>
      </c>
      <c r="Q52" s="22" t="s">
        <v>4</v>
      </c>
      <c r="R52" s="22" t="s">
        <v>4</v>
      </c>
      <c r="S52" s="22" t="s">
        <v>4</v>
      </c>
      <c r="T52" s="22" t="s">
        <v>4</v>
      </c>
      <c r="U52" s="22" t="s">
        <v>4</v>
      </c>
      <c r="V52" s="23" t="s">
        <v>4</v>
      </c>
      <c r="W52" s="4">
        <f t="shared" si="0"/>
        <v>4</v>
      </c>
      <c r="X52" s="4">
        <f t="shared" si="1"/>
        <v>13</v>
      </c>
      <c r="Y52" s="4"/>
    </row>
    <row r="53" spans="1:25" ht="58" x14ac:dyDescent="0.35">
      <c r="A53" s="38" t="s">
        <v>52</v>
      </c>
      <c r="B53" s="38" t="s">
        <v>55</v>
      </c>
      <c r="C53" s="38" t="s">
        <v>102</v>
      </c>
      <c r="D53" s="31" t="s">
        <v>4</v>
      </c>
      <c r="E53" s="22" t="s">
        <v>5</v>
      </c>
      <c r="F53" s="22" t="s">
        <v>4</v>
      </c>
      <c r="G53" s="22" t="s">
        <v>4</v>
      </c>
      <c r="H53" s="22" t="s">
        <v>4</v>
      </c>
      <c r="I53" s="22" t="s">
        <v>4</v>
      </c>
      <c r="J53" s="22" t="s">
        <v>4</v>
      </c>
      <c r="K53" s="22" t="s">
        <v>4</v>
      </c>
      <c r="L53" s="22" t="s">
        <v>4</v>
      </c>
      <c r="M53" s="22" t="s">
        <v>4</v>
      </c>
      <c r="N53" s="22" t="s">
        <v>4</v>
      </c>
      <c r="O53" s="22" t="s">
        <v>4</v>
      </c>
      <c r="P53" s="22" t="s">
        <v>4</v>
      </c>
      <c r="Q53" s="22" t="s">
        <v>4</v>
      </c>
      <c r="R53" s="22" t="s">
        <v>4</v>
      </c>
      <c r="S53" s="22" t="s">
        <v>4</v>
      </c>
      <c r="T53" s="22" t="s">
        <v>4</v>
      </c>
      <c r="U53" s="22" t="s">
        <v>4</v>
      </c>
      <c r="V53" s="23" t="s">
        <v>4</v>
      </c>
      <c r="W53" s="4">
        <f t="shared" si="0"/>
        <v>4</v>
      </c>
      <c r="X53" s="4">
        <f t="shared" si="1"/>
        <v>13</v>
      </c>
      <c r="Y53" s="4"/>
    </row>
    <row r="54" spans="1:25" ht="43.5" x14ac:dyDescent="0.35">
      <c r="A54" s="38" t="s">
        <v>52</v>
      </c>
      <c r="B54" s="38" t="s">
        <v>56</v>
      </c>
      <c r="C54" s="38" t="s">
        <v>101</v>
      </c>
      <c r="D54" s="31" t="s">
        <v>4</v>
      </c>
      <c r="E54" s="22" t="s">
        <v>5</v>
      </c>
      <c r="F54" s="22" t="s">
        <v>4</v>
      </c>
      <c r="G54" s="22" t="s">
        <v>4</v>
      </c>
      <c r="H54" s="22" t="s">
        <v>4</v>
      </c>
      <c r="I54" s="22" t="s">
        <v>4</v>
      </c>
      <c r="J54" s="22" t="s">
        <v>4</v>
      </c>
      <c r="K54" s="22" t="s">
        <v>4</v>
      </c>
      <c r="L54" s="22" t="s">
        <v>4</v>
      </c>
      <c r="M54" s="22" t="s">
        <v>4</v>
      </c>
      <c r="N54" s="22" t="s">
        <v>4</v>
      </c>
      <c r="O54" s="22" t="s">
        <v>4</v>
      </c>
      <c r="P54" s="22" t="s">
        <v>4</v>
      </c>
      <c r="Q54" s="22" t="s">
        <v>4</v>
      </c>
      <c r="R54" s="22" t="s">
        <v>4</v>
      </c>
      <c r="S54" s="22" t="s">
        <v>4</v>
      </c>
      <c r="T54" s="22" t="s">
        <v>4</v>
      </c>
      <c r="U54" s="22" t="s">
        <v>4</v>
      </c>
      <c r="V54" s="23" t="s">
        <v>4</v>
      </c>
      <c r="W54" s="4">
        <f t="shared" si="0"/>
        <v>4</v>
      </c>
      <c r="X54" s="4">
        <f t="shared" si="1"/>
        <v>13</v>
      </c>
      <c r="Y54" s="4"/>
    </row>
    <row r="55" spans="1:25" ht="29" x14ac:dyDescent="0.35">
      <c r="A55" s="38" t="s">
        <v>52</v>
      </c>
      <c r="B55" s="38" t="s">
        <v>57</v>
      </c>
      <c r="C55" s="38" t="s">
        <v>100</v>
      </c>
      <c r="D55" s="31" t="s">
        <v>4</v>
      </c>
      <c r="E55" s="22" t="s">
        <v>5</v>
      </c>
      <c r="F55" s="22" t="s">
        <v>4</v>
      </c>
      <c r="G55" s="22" t="s">
        <v>4</v>
      </c>
      <c r="H55" s="22" t="s">
        <v>4</v>
      </c>
      <c r="I55" s="22" t="s">
        <v>4</v>
      </c>
      <c r="J55" s="22" t="s">
        <v>4</v>
      </c>
      <c r="K55" s="22" t="s">
        <v>4</v>
      </c>
      <c r="L55" s="22" t="s">
        <v>4</v>
      </c>
      <c r="M55" s="22" t="s">
        <v>4</v>
      </c>
      <c r="N55" s="22" t="s">
        <v>4</v>
      </c>
      <c r="O55" s="22" t="s">
        <v>4</v>
      </c>
      <c r="P55" s="22" t="s">
        <v>4</v>
      </c>
      <c r="Q55" s="22" t="s">
        <v>4</v>
      </c>
      <c r="R55" s="22" t="s">
        <v>4</v>
      </c>
      <c r="S55" s="22" t="s">
        <v>4</v>
      </c>
      <c r="T55" s="22" t="s">
        <v>4</v>
      </c>
      <c r="U55" s="22" t="s">
        <v>4</v>
      </c>
      <c r="V55" s="23" t="s">
        <v>4</v>
      </c>
      <c r="W55" s="4">
        <f t="shared" si="0"/>
        <v>4</v>
      </c>
      <c r="X55" s="4">
        <f t="shared" si="1"/>
        <v>13</v>
      </c>
      <c r="Y55" s="4"/>
    </row>
    <row r="56" spans="1:25" ht="29" x14ac:dyDescent="0.35">
      <c r="A56" s="39" t="s">
        <v>52</v>
      </c>
      <c r="B56" s="39" t="s">
        <v>58</v>
      </c>
      <c r="C56" s="39" t="s">
        <v>68</v>
      </c>
      <c r="D56" s="31" t="s">
        <v>4</v>
      </c>
      <c r="E56" s="22" t="s">
        <v>5</v>
      </c>
      <c r="F56" s="22" t="s">
        <v>4</v>
      </c>
      <c r="G56" s="22" t="s">
        <v>4</v>
      </c>
      <c r="H56" s="22" t="s">
        <v>4</v>
      </c>
      <c r="I56" s="22" t="s">
        <v>4</v>
      </c>
      <c r="J56" s="22" t="s">
        <v>4</v>
      </c>
      <c r="K56" s="22" t="s">
        <v>4</v>
      </c>
      <c r="L56" s="22" t="s">
        <v>4</v>
      </c>
      <c r="M56" s="22" t="s">
        <v>4</v>
      </c>
      <c r="N56" s="22" t="s">
        <v>4</v>
      </c>
      <c r="O56" s="22" t="s">
        <v>4</v>
      </c>
      <c r="P56" s="22" t="s">
        <v>4</v>
      </c>
      <c r="Q56" s="22" t="s">
        <v>4</v>
      </c>
      <c r="R56" s="22" t="s">
        <v>4</v>
      </c>
      <c r="S56" s="22" t="s">
        <v>4</v>
      </c>
      <c r="T56" s="22" t="s">
        <v>4</v>
      </c>
      <c r="U56" s="22" t="s">
        <v>4</v>
      </c>
      <c r="V56" s="23" t="s">
        <v>4</v>
      </c>
      <c r="W56" s="4">
        <f t="shared" si="0"/>
        <v>4</v>
      </c>
      <c r="X56" s="4">
        <f t="shared" si="1"/>
        <v>13</v>
      </c>
      <c r="Y56" s="4"/>
    </row>
    <row r="57" spans="1:25" ht="72.5" x14ac:dyDescent="0.35">
      <c r="A57" s="38" t="s">
        <v>52</v>
      </c>
      <c r="B57" s="38" t="s">
        <v>59</v>
      </c>
      <c r="C57" s="38" t="s">
        <v>99</v>
      </c>
      <c r="D57" s="31" t="s">
        <v>4</v>
      </c>
      <c r="E57" s="22" t="s">
        <v>5</v>
      </c>
      <c r="F57" s="22" t="s">
        <v>4</v>
      </c>
      <c r="G57" s="22" t="s">
        <v>4</v>
      </c>
      <c r="H57" s="22" t="s">
        <v>4</v>
      </c>
      <c r="I57" s="22" t="s">
        <v>4</v>
      </c>
      <c r="J57" s="22" t="s">
        <v>4</v>
      </c>
      <c r="K57" s="22" t="s">
        <v>4</v>
      </c>
      <c r="L57" s="22" t="s">
        <v>4</v>
      </c>
      <c r="M57" s="22" t="s">
        <v>4</v>
      </c>
      <c r="N57" s="22" t="s">
        <v>4</v>
      </c>
      <c r="O57" s="22" t="s">
        <v>4</v>
      </c>
      <c r="P57" s="22" t="s">
        <v>4</v>
      </c>
      <c r="Q57" s="22" t="s">
        <v>4</v>
      </c>
      <c r="R57" s="22" t="s">
        <v>4</v>
      </c>
      <c r="S57" s="22" t="s">
        <v>4</v>
      </c>
      <c r="T57" s="22" t="s">
        <v>4</v>
      </c>
      <c r="U57" s="22" t="s">
        <v>4</v>
      </c>
      <c r="V57" s="23" t="s">
        <v>4</v>
      </c>
      <c r="W57" s="4">
        <f t="shared" si="0"/>
        <v>4</v>
      </c>
      <c r="X57" s="4">
        <f t="shared" si="1"/>
        <v>13</v>
      </c>
      <c r="Y57" s="4"/>
    </row>
    <row r="58" spans="1:25" ht="58" x14ac:dyDescent="0.35">
      <c r="A58" s="38" t="s">
        <v>52</v>
      </c>
      <c r="B58" s="38" t="s">
        <v>60</v>
      </c>
      <c r="C58" s="38" t="s">
        <v>98</v>
      </c>
      <c r="D58" s="31" t="s">
        <v>4</v>
      </c>
      <c r="E58" s="22" t="s">
        <v>5</v>
      </c>
      <c r="F58" s="22" t="s">
        <v>4</v>
      </c>
      <c r="G58" s="22" t="s">
        <v>4</v>
      </c>
      <c r="H58" s="22" t="s">
        <v>4</v>
      </c>
      <c r="I58" s="22" t="s">
        <v>4</v>
      </c>
      <c r="J58" s="22" t="s">
        <v>4</v>
      </c>
      <c r="K58" s="22" t="s">
        <v>4</v>
      </c>
      <c r="L58" s="22" t="s">
        <v>4</v>
      </c>
      <c r="M58" s="22" t="s">
        <v>4</v>
      </c>
      <c r="N58" s="22" t="s">
        <v>4</v>
      </c>
      <c r="O58" s="22" t="s">
        <v>4</v>
      </c>
      <c r="P58" s="22" t="s">
        <v>4</v>
      </c>
      <c r="Q58" s="22" t="s">
        <v>4</v>
      </c>
      <c r="R58" s="22" t="s">
        <v>4</v>
      </c>
      <c r="S58" s="22" t="s">
        <v>4</v>
      </c>
      <c r="T58" s="22" t="s">
        <v>4</v>
      </c>
      <c r="U58" s="22" t="s">
        <v>4</v>
      </c>
      <c r="V58" s="23" t="s">
        <v>4</v>
      </c>
      <c r="W58" s="4">
        <f t="shared" si="0"/>
        <v>4</v>
      </c>
      <c r="X58" s="4">
        <f t="shared" si="1"/>
        <v>13</v>
      </c>
      <c r="Y58" s="4"/>
    </row>
    <row r="59" spans="1:25" ht="29" x14ac:dyDescent="0.35">
      <c r="A59" s="39" t="s">
        <v>52</v>
      </c>
      <c r="B59" s="39" t="s">
        <v>61</v>
      </c>
      <c r="C59" s="39" t="s">
        <v>69</v>
      </c>
      <c r="D59" s="31" t="s">
        <v>4</v>
      </c>
      <c r="E59" s="22" t="s">
        <v>5</v>
      </c>
      <c r="F59" s="22" t="s">
        <v>4</v>
      </c>
      <c r="G59" s="22" t="s">
        <v>4</v>
      </c>
      <c r="H59" s="22" t="s">
        <v>4</v>
      </c>
      <c r="I59" s="22" t="s">
        <v>4</v>
      </c>
      <c r="J59" s="22" t="s">
        <v>4</v>
      </c>
      <c r="K59" s="22" t="s">
        <v>4</v>
      </c>
      <c r="L59" s="22" t="s">
        <v>4</v>
      </c>
      <c r="M59" s="22" t="s">
        <v>4</v>
      </c>
      <c r="N59" s="22" t="s">
        <v>4</v>
      </c>
      <c r="O59" s="22" t="s">
        <v>4</v>
      </c>
      <c r="P59" s="22" t="s">
        <v>4</v>
      </c>
      <c r="Q59" s="22" t="s">
        <v>4</v>
      </c>
      <c r="R59" s="22" t="s">
        <v>4</v>
      </c>
      <c r="S59" s="22" t="s">
        <v>4</v>
      </c>
      <c r="T59" s="22" t="s">
        <v>4</v>
      </c>
      <c r="U59" s="22" t="s">
        <v>4</v>
      </c>
      <c r="V59" s="23" t="s">
        <v>4</v>
      </c>
      <c r="W59" s="4">
        <f t="shared" si="0"/>
        <v>4</v>
      </c>
      <c r="X59" s="4">
        <f t="shared" si="1"/>
        <v>13</v>
      </c>
      <c r="Y59" s="4"/>
    </row>
    <row r="60" spans="1:25" ht="72.5" x14ac:dyDescent="0.35">
      <c r="A60" s="38" t="s">
        <v>52</v>
      </c>
      <c r="B60" s="38" t="s">
        <v>62</v>
      </c>
      <c r="C60" s="38" t="s">
        <v>97</v>
      </c>
      <c r="D60" s="31" t="s">
        <v>4</v>
      </c>
      <c r="E60" s="22" t="s">
        <v>5</v>
      </c>
      <c r="F60" s="22" t="s">
        <v>4</v>
      </c>
      <c r="G60" s="22" t="s">
        <v>4</v>
      </c>
      <c r="H60" s="22" t="s">
        <v>4</v>
      </c>
      <c r="I60" s="22" t="s">
        <v>4</v>
      </c>
      <c r="J60" s="22" t="s">
        <v>4</v>
      </c>
      <c r="K60" s="22" t="s">
        <v>4</v>
      </c>
      <c r="L60" s="22" t="s">
        <v>4</v>
      </c>
      <c r="M60" s="22" t="s">
        <v>4</v>
      </c>
      <c r="N60" s="22" t="s">
        <v>4</v>
      </c>
      <c r="O60" s="22" t="s">
        <v>4</v>
      </c>
      <c r="P60" s="22" t="s">
        <v>4</v>
      </c>
      <c r="Q60" s="22" t="s">
        <v>4</v>
      </c>
      <c r="R60" s="22" t="s">
        <v>4</v>
      </c>
      <c r="S60" s="22" t="s">
        <v>4</v>
      </c>
      <c r="T60" s="22" t="s">
        <v>4</v>
      </c>
      <c r="U60" s="22" t="s">
        <v>4</v>
      </c>
      <c r="V60" s="23" t="s">
        <v>4</v>
      </c>
      <c r="W60" s="4">
        <f t="shared" si="0"/>
        <v>4</v>
      </c>
      <c r="X60" s="4">
        <f t="shared" si="1"/>
        <v>13</v>
      </c>
      <c r="Y60" s="4"/>
    </row>
    <row r="61" spans="1:25" ht="58" x14ac:dyDescent="0.35">
      <c r="A61" s="38" t="s">
        <v>52</v>
      </c>
      <c r="B61" s="38" t="s">
        <v>63</v>
      </c>
      <c r="C61" s="38" t="s">
        <v>96</v>
      </c>
      <c r="D61" s="31" t="s">
        <v>4</v>
      </c>
      <c r="E61" s="22" t="s">
        <v>5</v>
      </c>
      <c r="F61" s="22" t="s">
        <v>4</v>
      </c>
      <c r="G61" s="22" t="s">
        <v>4</v>
      </c>
      <c r="H61" s="22" t="s">
        <v>4</v>
      </c>
      <c r="I61" s="22" t="s">
        <v>4</v>
      </c>
      <c r="J61" s="22" t="s">
        <v>4</v>
      </c>
      <c r="K61" s="22" t="s">
        <v>4</v>
      </c>
      <c r="L61" s="22" t="s">
        <v>4</v>
      </c>
      <c r="M61" s="22" t="s">
        <v>4</v>
      </c>
      <c r="N61" s="22" t="s">
        <v>4</v>
      </c>
      <c r="O61" s="22" t="s">
        <v>4</v>
      </c>
      <c r="P61" s="22" t="s">
        <v>4</v>
      </c>
      <c r="Q61" s="22" t="s">
        <v>4</v>
      </c>
      <c r="R61" s="22" t="s">
        <v>4</v>
      </c>
      <c r="S61" s="22" t="s">
        <v>4</v>
      </c>
      <c r="T61" s="22" t="s">
        <v>4</v>
      </c>
      <c r="U61" s="22" t="s">
        <v>4</v>
      </c>
      <c r="V61" s="23" t="s">
        <v>4</v>
      </c>
      <c r="W61" s="4">
        <f t="shared" si="0"/>
        <v>4</v>
      </c>
      <c r="X61" s="4">
        <f t="shared" si="1"/>
        <v>13</v>
      </c>
      <c r="Y61" s="4"/>
    </row>
    <row r="62" spans="1:25" ht="43.5" x14ac:dyDescent="0.35">
      <c r="A62" s="40" t="s">
        <v>64</v>
      </c>
      <c r="B62" s="40" t="s">
        <v>15</v>
      </c>
      <c r="C62" s="40" t="s">
        <v>95</v>
      </c>
      <c r="D62" s="31" t="s">
        <v>4</v>
      </c>
      <c r="E62" s="22" t="s">
        <v>5</v>
      </c>
      <c r="F62" s="22" t="s">
        <v>4</v>
      </c>
      <c r="G62" s="22" t="s">
        <v>4</v>
      </c>
      <c r="H62" s="22" t="s">
        <v>4</v>
      </c>
      <c r="I62" s="22" t="s">
        <v>4</v>
      </c>
      <c r="J62" s="22" t="s">
        <v>4</v>
      </c>
      <c r="K62" s="22" t="s">
        <v>4</v>
      </c>
      <c r="L62" s="22" t="s">
        <v>4</v>
      </c>
      <c r="M62" s="22" t="s">
        <v>4</v>
      </c>
      <c r="N62" s="22" t="s">
        <v>4</v>
      </c>
      <c r="O62" s="22" t="s">
        <v>4</v>
      </c>
      <c r="P62" s="22" t="s">
        <v>4</v>
      </c>
      <c r="Q62" s="22" t="s">
        <v>4</v>
      </c>
      <c r="R62" s="22" t="s">
        <v>4</v>
      </c>
      <c r="S62" s="22" t="s">
        <v>4</v>
      </c>
      <c r="T62" s="22" t="s">
        <v>4</v>
      </c>
      <c r="U62" s="22" t="s">
        <v>4</v>
      </c>
      <c r="V62" s="23" t="s">
        <v>4</v>
      </c>
      <c r="W62" s="4">
        <f t="shared" si="0"/>
        <v>4</v>
      </c>
      <c r="X62" s="4">
        <f t="shared" si="1"/>
        <v>13</v>
      </c>
      <c r="Y62" s="4"/>
    </row>
    <row r="63" spans="1:25" ht="43.5" x14ac:dyDescent="0.35">
      <c r="A63" s="40" t="s">
        <v>64</v>
      </c>
      <c r="B63" s="40" t="s">
        <v>16</v>
      </c>
      <c r="C63" s="40" t="s">
        <v>87</v>
      </c>
      <c r="D63" s="31" t="s">
        <v>4</v>
      </c>
      <c r="E63" s="22" t="s">
        <v>5</v>
      </c>
      <c r="F63" s="22" t="s">
        <v>4</v>
      </c>
      <c r="G63" s="22" t="s">
        <v>4</v>
      </c>
      <c r="H63" s="22" t="s">
        <v>4</v>
      </c>
      <c r="I63" s="22" t="s">
        <v>4</v>
      </c>
      <c r="J63" s="22" t="s">
        <v>4</v>
      </c>
      <c r="K63" s="22" t="s">
        <v>4</v>
      </c>
      <c r="L63" s="22" t="s">
        <v>4</v>
      </c>
      <c r="M63" s="22" t="s">
        <v>4</v>
      </c>
      <c r="N63" s="22" t="s">
        <v>4</v>
      </c>
      <c r="O63" s="22" t="s">
        <v>4</v>
      </c>
      <c r="P63" s="22" t="s">
        <v>4</v>
      </c>
      <c r="Q63" s="22" t="s">
        <v>4</v>
      </c>
      <c r="R63" s="22" t="s">
        <v>4</v>
      </c>
      <c r="S63" s="22" t="s">
        <v>4</v>
      </c>
      <c r="T63" s="22" t="s">
        <v>4</v>
      </c>
      <c r="U63" s="22" t="s">
        <v>4</v>
      </c>
      <c r="V63" s="23" t="s">
        <v>4</v>
      </c>
      <c r="W63" s="4">
        <f t="shared" si="0"/>
        <v>4</v>
      </c>
      <c r="X63" s="4">
        <f t="shared" si="1"/>
        <v>13</v>
      </c>
      <c r="Y63" s="4"/>
    </row>
    <row r="64" spans="1:25" ht="29" x14ac:dyDescent="0.35">
      <c r="A64" s="40" t="s">
        <v>64</v>
      </c>
      <c r="B64" s="40" t="s">
        <v>17</v>
      </c>
      <c r="C64" s="40" t="s">
        <v>86</v>
      </c>
      <c r="D64" s="31" t="s">
        <v>4</v>
      </c>
      <c r="E64" s="22" t="s">
        <v>5</v>
      </c>
      <c r="F64" s="22" t="s">
        <v>4</v>
      </c>
      <c r="G64" s="22" t="s">
        <v>4</v>
      </c>
      <c r="H64" s="22" t="s">
        <v>4</v>
      </c>
      <c r="I64" s="22" t="s">
        <v>4</v>
      </c>
      <c r="J64" s="22" t="s">
        <v>4</v>
      </c>
      <c r="K64" s="22" t="s">
        <v>4</v>
      </c>
      <c r="L64" s="22" t="s">
        <v>4</v>
      </c>
      <c r="M64" s="22" t="s">
        <v>4</v>
      </c>
      <c r="N64" s="22" t="s">
        <v>4</v>
      </c>
      <c r="O64" s="22" t="s">
        <v>4</v>
      </c>
      <c r="P64" s="22" t="s">
        <v>4</v>
      </c>
      <c r="Q64" s="22" t="s">
        <v>4</v>
      </c>
      <c r="R64" s="22" t="s">
        <v>4</v>
      </c>
      <c r="S64" s="22" t="s">
        <v>4</v>
      </c>
      <c r="T64" s="22" t="s">
        <v>4</v>
      </c>
      <c r="U64" s="22" t="s">
        <v>4</v>
      </c>
      <c r="V64" s="23" t="s">
        <v>4</v>
      </c>
      <c r="W64" s="4">
        <f t="shared" si="0"/>
        <v>4</v>
      </c>
      <c r="X64" s="4">
        <f t="shared" si="1"/>
        <v>13</v>
      </c>
      <c r="Y64" s="4"/>
    </row>
    <row r="65" spans="1:25" ht="87" x14ac:dyDescent="0.35">
      <c r="A65" s="40" t="s">
        <v>64</v>
      </c>
      <c r="B65" s="40" t="s">
        <v>18</v>
      </c>
      <c r="C65" s="40" t="s">
        <v>85</v>
      </c>
      <c r="D65" s="31" t="s">
        <v>4</v>
      </c>
      <c r="E65" s="22" t="s">
        <v>5</v>
      </c>
      <c r="F65" s="22" t="s">
        <v>4</v>
      </c>
      <c r="G65" s="22" t="s">
        <v>4</v>
      </c>
      <c r="H65" s="22" t="s">
        <v>4</v>
      </c>
      <c r="I65" s="22" t="s">
        <v>4</v>
      </c>
      <c r="J65" s="22" t="s">
        <v>4</v>
      </c>
      <c r="K65" s="22" t="s">
        <v>4</v>
      </c>
      <c r="L65" s="22" t="s">
        <v>4</v>
      </c>
      <c r="M65" s="22" t="s">
        <v>4</v>
      </c>
      <c r="N65" s="22" t="s">
        <v>4</v>
      </c>
      <c r="O65" s="22" t="s">
        <v>4</v>
      </c>
      <c r="P65" s="22" t="s">
        <v>4</v>
      </c>
      <c r="Q65" s="22" t="s">
        <v>4</v>
      </c>
      <c r="R65" s="22" t="s">
        <v>4</v>
      </c>
      <c r="S65" s="22" t="s">
        <v>4</v>
      </c>
      <c r="T65" s="22" t="s">
        <v>4</v>
      </c>
      <c r="U65" s="22" t="s">
        <v>4</v>
      </c>
      <c r="V65" s="23" t="s">
        <v>4</v>
      </c>
      <c r="W65" s="4">
        <f t="shared" si="0"/>
        <v>4</v>
      </c>
      <c r="X65" s="4">
        <f t="shared" si="1"/>
        <v>13</v>
      </c>
      <c r="Y65" s="4"/>
    </row>
    <row r="66" spans="1:25" ht="29" x14ac:dyDescent="0.35">
      <c r="A66" s="40" t="s">
        <v>64</v>
      </c>
      <c r="B66" s="40" t="s">
        <v>19</v>
      </c>
      <c r="C66" s="40" t="s">
        <v>84</v>
      </c>
      <c r="D66" s="31" t="s">
        <v>4</v>
      </c>
      <c r="E66" s="22" t="s">
        <v>5</v>
      </c>
      <c r="F66" s="22" t="s">
        <v>4</v>
      </c>
      <c r="G66" s="22" t="s">
        <v>4</v>
      </c>
      <c r="H66" s="22" t="s">
        <v>4</v>
      </c>
      <c r="I66" s="22" t="s">
        <v>5</v>
      </c>
      <c r="J66" s="22" t="s">
        <v>4</v>
      </c>
      <c r="K66" s="22" t="s">
        <v>4</v>
      </c>
      <c r="L66" s="22" t="s">
        <v>4</v>
      </c>
      <c r="M66" s="22" t="s">
        <v>4</v>
      </c>
      <c r="N66" s="22" t="s">
        <v>4</v>
      </c>
      <c r="O66" s="22" t="s">
        <v>4</v>
      </c>
      <c r="P66" s="22" t="s">
        <v>4</v>
      </c>
      <c r="Q66" s="22" t="s">
        <v>4</v>
      </c>
      <c r="R66" s="22" t="s">
        <v>4</v>
      </c>
      <c r="S66" s="22" t="s">
        <v>4</v>
      </c>
      <c r="T66" s="22" t="s">
        <v>4</v>
      </c>
      <c r="U66" s="22" t="s">
        <v>4</v>
      </c>
      <c r="V66" s="23" t="s">
        <v>4</v>
      </c>
      <c r="W66" s="4">
        <f t="shared" si="0"/>
        <v>3</v>
      </c>
      <c r="X66" s="4">
        <f t="shared" si="1"/>
        <v>13</v>
      </c>
      <c r="Y66" s="4" t="s">
        <v>164</v>
      </c>
    </row>
    <row r="67" spans="1:25" ht="29" x14ac:dyDescent="0.35">
      <c r="A67" s="40" t="s">
        <v>64</v>
      </c>
      <c r="B67" s="40" t="s">
        <v>20</v>
      </c>
      <c r="C67" s="40" t="s">
        <v>83</v>
      </c>
      <c r="D67" s="31" t="s">
        <v>4</v>
      </c>
      <c r="E67" s="22" t="s">
        <v>5</v>
      </c>
      <c r="F67" s="22" t="s">
        <v>4</v>
      </c>
      <c r="G67" s="22" t="s">
        <v>4</v>
      </c>
      <c r="H67" s="22" t="s">
        <v>4</v>
      </c>
      <c r="I67" s="22" t="s">
        <v>5</v>
      </c>
      <c r="J67" s="22" t="s">
        <v>4</v>
      </c>
      <c r="K67" s="22" t="s">
        <v>4</v>
      </c>
      <c r="L67" s="22" t="s">
        <v>4</v>
      </c>
      <c r="M67" s="22" t="s">
        <v>4</v>
      </c>
      <c r="N67" s="22" t="s">
        <v>4</v>
      </c>
      <c r="O67" s="22" t="s">
        <v>4</v>
      </c>
      <c r="P67" s="22" t="s">
        <v>4</v>
      </c>
      <c r="Q67" s="22" t="s">
        <v>4</v>
      </c>
      <c r="R67" s="22" t="s">
        <v>4</v>
      </c>
      <c r="S67" s="22" t="s">
        <v>4</v>
      </c>
      <c r="T67" s="22" t="s">
        <v>4</v>
      </c>
      <c r="U67" s="22" t="s">
        <v>4</v>
      </c>
      <c r="V67" s="23" t="s">
        <v>4</v>
      </c>
      <c r="W67" s="4">
        <f t="shared" si="0"/>
        <v>3</v>
      </c>
      <c r="X67" s="4">
        <f t="shared" si="1"/>
        <v>13</v>
      </c>
      <c r="Y67" s="4" t="s">
        <v>164</v>
      </c>
    </row>
    <row r="68" spans="1:25" ht="29" x14ac:dyDescent="0.35">
      <c r="A68" s="40" t="s">
        <v>64</v>
      </c>
      <c r="B68" s="40" t="s">
        <v>21</v>
      </c>
      <c r="C68" s="40" t="s">
        <v>82</v>
      </c>
      <c r="D68" s="31" t="s">
        <v>4</v>
      </c>
      <c r="E68" s="22" t="s">
        <v>5</v>
      </c>
      <c r="F68" s="22" t="s">
        <v>4</v>
      </c>
      <c r="G68" s="22" t="s">
        <v>4</v>
      </c>
      <c r="H68" s="22" t="s">
        <v>4</v>
      </c>
      <c r="I68" s="22" t="s">
        <v>5</v>
      </c>
      <c r="J68" s="22" t="s">
        <v>4</v>
      </c>
      <c r="K68" s="22" t="s">
        <v>4</v>
      </c>
      <c r="L68" s="22" t="s">
        <v>4</v>
      </c>
      <c r="M68" s="22" t="s">
        <v>4</v>
      </c>
      <c r="N68" s="22" t="s">
        <v>4</v>
      </c>
      <c r="O68" s="22" t="s">
        <v>4</v>
      </c>
      <c r="P68" s="22" t="s">
        <v>4</v>
      </c>
      <c r="Q68" s="22" t="s">
        <v>4</v>
      </c>
      <c r="R68" s="22" t="s">
        <v>4</v>
      </c>
      <c r="S68" s="22" t="s">
        <v>4</v>
      </c>
      <c r="T68" s="22" t="s">
        <v>4</v>
      </c>
      <c r="U68" s="22" t="s">
        <v>4</v>
      </c>
      <c r="V68" s="23" t="s">
        <v>4</v>
      </c>
      <c r="W68" s="4">
        <f t="shared" si="0"/>
        <v>3</v>
      </c>
      <c r="X68" s="4">
        <f t="shared" si="1"/>
        <v>13</v>
      </c>
      <c r="Y68" s="4" t="s">
        <v>164</v>
      </c>
    </row>
    <row r="69" spans="1:25" ht="182.25" customHeight="1" x14ac:dyDescent="0.35">
      <c r="A69" s="38" t="s">
        <v>65</v>
      </c>
      <c r="B69" s="38" t="s">
        <v>15</v>
      </c>
      <c r="C69" s="59" t="s">
        <v>162</v>
      </c>
      <c r="D69" s="31" t="s">
        <v>4</v>
      </c>
      <c r="E69" s="22" t="s">
        <v>5</v>
      </c>
      <c r="F69" s="22" t="s">
        <v>4</v>
      </c>
      <c r="G69" s="22" t="s">
        <v>4</v>
      </c>
      <c r="H69" s="22" t="s">
        <v>4</v>
      </c>
      <c r="I69" s="22" t="s">
        <v>4</v>
      </c>
      <c r="J69" s="22" t="s">
        <v>4</v>
      </c>
      <c r="K69" s="22" t="s">
        <v>4</v>
      </c>
      <c r="L69" s="22" t="s">
        <v>4</v>
      </c>
      <c r="M69" s="22" t="s">
        <v>4</v>
      </c>
      <c r="N69" s="22" t="s">
        <v>4</v>
      </c>
      <c r="O69" s="22" t="s">
        <v>4</v>
      </c>
      <c r="P69" s="22" t="s">
        <v>4</v>
      </c>
      <c r="Q69" s="22" t="s">
        <v>5</v>
      </c>
      <c r="R69" s="22" t="s">
        <v>4</v>
      </c>
      <c r="S69" s="22" t="s">
        <v>4</v>
      </c>
      <c r="T69" s="22" t="s">
        <v>5</v>
      </c>
      <c r="U69" s="22" t="s">
        <v>4</v>
      </c>
      <c r="V69" s="23" t="s">
        <v>4</v>
      </c>
      <c r="W69" s="4">
        <f t="shared" ref="W69:W77" si="2">4-(COUNTIF(F69:I69,"no"))</f>
        <v>4</v>
      </c>
      <c r="X69" s="4">
        <f t="shared" ref="X69:X77" si="3">13-(COUNTIF(J69:V69,"no"))</f>
        <v>11</v>
      </c>
      <c r="Y69" s="4" t="s">
        <v>271</v>
      </c>
    </row>
    <row r="70" spans="1:25" ht="159.5" x14ac:dyDescent="0.35">
      <c r="A70" s="38" t="s">
        <v>65</v>
      </c>
      <c r="B70" s="38" t="s">
        <v>16</v>
      </c>
      <c r="C70" s="38" t="s">
        <v>160</v>
      </c>
      <c r="D70" s="31" t="s">
        <v>4</v>
      </c>
      <c r="E70" s="22" t="s">
        <v>5</v>
      </c>
      <c r="F70" s="22" t="s">
        <v>4</v>
      </c>
      <c r="G70" s="22" t="s">
        <v>4</v>
      </c>
      <c r="H70" s="22" t="s">
        <v>4</v>
      </c>
      <c r="I70" s="22" t="s">
        <v>4</v>
      </c>
      <c r="J70" s="22" t="s">
        <v>4</v>
      </c>
      <c r="K70" s="22" t="s">
        <v>4</v>
      </c>
      <c r="L70" s="22" t="s">
        <v>4</v>
      </c>
      <c r="M70" s="22" t="s">
        <v>4</v>
      </c>
      <c r="N70" s="22" t="s">
        <v>4</v>
      </c>
      <c r="O70" s="22" t="s">
        <v>4</v>
      </c>
      <c r="P70" s="22" t="s">
        <v>4</v>
      </c>
      <c r="Q70" s="22" t="s">
        <v>5</v>
      </c>
      <c r="R70" s="22" t="s">
        <v>4</v>
      </c>
      <c r="S70" s="22" t="s">
        <v>4</v>
      </c>
      <c r="T70" s="22" t="s">
        <v>5</v>
      </c>
      <c r="U70" s="22" t="s">
        <v>4</v>
      </c>
      <c r="V70" s="23" t="s">
        <v>4</v>
      </c>
      <c r="W70" s="4">
        <f t="shared" si="2"/>
        <v>4</v>
      </c>
      <c r="X70" s="4">
        <f t="shared" si="3"/>
        <v>11</v>
      </c>
      <c r="Y70" s="4" t="s">
        <v>270</v>
      </c>
    </row>
    <row r="71" spans="1:25" ht="43.5" x14ac:dyDescent="0.35">
      <c r="A71" s="38" t="s">
        <v>65</v>
      </c>
      <c r="B71" s="38" t="s">
        <v>17</v>
      </c>
      <c r="C71" s="38" t="s">
        <v>88</v>
      </c>
      <c r="D71" s="31" t="s">
        <v>4</v>
      </c>
      <c r="E71" s="22" t="s">
        <v>5</v>
      </c>
      <c r="F71" s="22" t="s">
        <v>4</v>
      </c>
      <c r="G71" s="22" t="s">
        <v>4</v>
      </c>
      <c r="H71" s="22" t="s">
        <v>4</v>
      </c>
      <c r="I71" s="22" t="s">
        <v>4</v>
      </c>
      <c r="J71" s="22" t="s">
        <v>4</v>
      </c>
      <c r="K71" s="22" t="s">
        <v>4</v>
      </c>
      <c r="L71" s="22" t="s">
        <v>4</v>
      </c>
      <c r="M71" s="22" t="s">
        <v>4</v>
      </c>
      <c r="N71" s="22" t="s">
        <v>4</v>
      </c>
      <c r="O71" s="22" t="s">
        <v>4</v>
      </c>
      <c r="P71" s="22" t="s">
        <v>4</v>
      </c>
      <c r="Q71" s="22" t="s">
        <v>4</v>
      </c>
      <c r="R71" s="22" t="s">
        <v>4</v>
      </c>
      <c r="S71" s="22" t="s">
        <v>4</v>
      </c>
      <c r="T71" s="22" t="s">
        <v>4</v>
      </c>
      <c r="U71" s="22" t="s">
        <v>4</v>
      </c>
      <c r="V71" s="23" t="s">
        <v>4</v>
      </c>
      <c r="W71" s="4">
        <f t="shared" si="2"/>
        <v>4</v>
      </c>
      <c r="X71" s="4">
        <f t="shared" si="3"/>
        <v>13</v>
      </c>
      <c r="Y71" s="4"/>
    </row>
    <row r="72" spans="1:25" ht="29" x14ac:dyDescent="0.35">
      <c r="A72" s="38" t="s">
        <v>65</v>
      </c>
      <c r="B72" s="38" t="s">
        <v>18</v>
      </c>
      <c r="C72" s="38" t="s">
        <v>89</v>
      </c>
      <c r="D72" s="31" t="s">
        <v>4</v>
      </c>
      <c r="E72" s="22" t="s">
        <v>5</v>
      </c>
      <c r="F72" s="22" t="s">
        <v>4</v>
      </c>
      <c r="G72" s="22" t="s">
        <v>4</v>
      </c>
      <c r="H72" s="22" t="s">
        <v>4</v>
      </c>
      <c r="I72" s="22" t="s">
        <v>4</v>
      </c>
      <c r="J72" s="22" t="s">
        <v>4</v>
      </c>
      <c r="K72" s="22" t="s">
        <v>4</v>
      </c>
      <c r="L72" s="22" t="s">
        <v>4</v>
      </c>
      <c r="M72" s="22" t="s">
        <v>4</v>
      </c>
      <c r="N72" s="22" t="s">
        <v>4</v>
      </c>
      <c r="O72" s="22" t="s">
        <v>4</v>
      </c>
      <c r="P72" s="22" t="s">
        <v>4</v>
      </c>
      <c r="Q72" s="22" t="s">
        <v>4</v>
      </c>
      <c r="R72" s="22" t="s">
        <v>4</v>
      </c>
      <c r="S72" s="22" t="s">
        <v>4</v>
      </c>
      <c r="T72" s="22" t="s">
        <v>4</v>
      </c>
      <c r="U72" s="22" t="s">
        <v>4</v>
      </c>
      <c r="V72" s="23" t="s">
        <v>4</v>
      </c>
      <c r="W72" s="4">
        <f t="shared" si="2"/>
        <v>4</v>
      </c>
      <c r="X72" s="4">
        <f t="shared" si="3"/>
        <v>13</v>
      </c>
      <c r="Y72" s="4"/>
    </row>
    <row r="73" spans="1:25" ht="116" x14ac:dyDescent="0.35">
      <c r="A73" s="38" t="s">
        <v>65</v>
      </c>
      <c r="B73" s="38" t="s">
        <v>19</v>
      </c>
      <c r="C73" s="38" t="s">
        <v>90</v>
      </c>
      <c r="D73" s="31" t="s">
        <v>4</v>
      </c>
      <c r="E73" s="22" t="s">
        <v>5</v>
      </c>
      <c r="F73" s="22" t="s">
        <v>4</v>
      </c>
      <c r="G73" s="22" t="s">
        <v>4</v>
      </c>
      <c r="H73" s="22" t="s">
        <v>4</v>
      </c>
      <c r="I73" s="22" t="s">
        <v>4</v>
      </c>
      <c r="J73" s="22" t="s">
        <v>4</v>
      </c>
      <c r="K73" s="22" t="s">
        <v>4</v>
      </c>
      <c r="L73" s="22" t="s">
        <v>4</v>
      </c>
      <c r="M73" s="22" t="s">
        <v>4</v>
      </c>
      <c r="N73" s="22" t="s">
        <v>4</v>
      </c>
      <c r="O73" s="22" t="s">
        <v>4</v>
      </c>
      <c r="P73" s="22" t="s">
        <v>4</v>
      </c>
      <c r="Q73" s="22" t="s">
        <v>5</v>
      </c>
      <c r="R73" s="22" t="s">
        <v>4</v>
      </c>
      <c r="S73" s="22" t="s">
        <v>4</v>
      </c>
      <c r="T73" s="22" t="s">
        <v>5</v>
      </c>
      <c r="U73" s="22" t="s">
        <v>4</v>
      </c>
      <c r="V73" s="23" t="s">
        <v>4</v>
      </c>
      <c r="W73" s="4">
        <f t="shared" si="2"/>
        <v>4</v>
      </c>
      <c r="X73" s="4">
        <f t="shared" si="3"/>
        <v>11</v>
      </c>
      <c r="Y73" s="4" t="s">
        <v>258</v>
      </c>
    </row>
    <row r="74" spans="1:25" ht="116" x14ac:dyDescent="0.35">
      <c r="A74" s="38" t="s">
        <v>66</v>
      </c>
      <c r="B74" s="38" t="s">
        <v>15</v>
      </c>
      <c r="C74" s="38" t="s">
        <v>91</v>
      </c>
      <c r="D74" s="31" t="s">
        <v>4</v>
      </c>
      <c r="E74" s="22" t="s">
        <v>5</v>
      </c>
      <c r="F74" s="22" t="s">
        <v>4</v>
      </c>
      <c r="G74" s="22" t="s">
        <v>4</v>
      </c>
      <c r="H74" s="22" t="s">
        <v>4</v>
      </c>
      <c r="I74" s="22" t="s">
        <v>4</v>
      </c>
      <c r="J74" s="22" t="s">
        <v>4</v>
      </c>
      <c r="K74" s="22" t="s">
        <v>4</v>
      </c>
      <c r="L74" s="22" t="s">
        <v>4</v>
      </c>
      <c r="M74" s="22" t="s">
        <v>4</v>
      </c>
      <c r="N74" s="22" t="s">
        <v>4</v>
      </c>
      <c r="O74" s="22" t="s">
        <v>4</v>
      </c>
      <c r="P74" s="22" t="s">
        <v>4</v>
      </c>
      <c r="Q74" s="22" t="s">
        <v>4</v>
      </c>
      <c r="R74" s="22" t="s">
        <v>4</v>
      </c>
      <c r="S74" s="22" t="s">
        <v>4</v>
      </c>
      <c r="T74" s="22" t="s">
        <v>5</v>
      </c>
      <c r="U74" s="22" t="s">
        <v>4</v>
      </c>
      <c r="V74" s="23" t="s">
        <v>4</v>
      </c>
      <c r="W74" s="4">
        <f t="shared" si="2"/>
        <v>4</v>
      </c>
      <c r="X74" s="4">
        <f t="shared" si="3"/>
        <v>12</v>
      </c>
      <c r="Y74" s="4" t="s">
        <v>275</v>
      </c>
    </row>
    <row r="75" spans="1:25" ht="116" x14ac:dyDescent="0.35">
      <c r="A75" s="38" t="s">
        <v>66</v>
      </c>
      <c r="B75" s="38" t="s">
        <v>16</v>
      </c>
      <c r="C75" s="38" t="s">
        <v>92</v>
      </c>
      <c r="D75" s="31" t="s">
        <v>4</v>
      </c>
      <c r="E75" s="22" t="s">
        <v>5</v>
      </c>
      <c r="F75" s="22" t="s">
        <v>4</v>
      </c>
      <c r="G75" s="22" t="s">
        <v>4</v>
      </c>
      <c r="H75" s="22" t="s">
        <v>4</v>
      </c>
      <c r="I75" s="22" t="s">
        <v>4</v>
      </c>
      <c r="J75" s="22" t="s">
        <v>4</v>
      </c>
      <c r="K75" s="22" t="s">
        <v>4</v>
      </c>
      <c r="L75" s="22" t="s">
        <v>4</v>
      </c>
      <c r="M75" s="22" t="s">
        <v>4</v>
      </c>
      <c r="N75" s="22" t="s">
        <v>4</v>
      </c>
      <c r="O75" s="22" t="s">
        <v>4</v>
      </c>
      <c r="P75" s="22" t="s">
        <v>4</v>
      </c>
      <c r="Q75" s="22" t="s">
        <v>4</v>
      </c>
      <c r="R75" s="22" t="s">
        <v>4</v>
      </c>
      <c r="S75" s="22" t="s">
        <v>4</v>
      </c>
      <c r="T75" s="22" t="s">
        <v>5</v>
      </c>
      <c r="U75" s="22" t="s">
        <v>4</v>
      </c>
      <c r="V75" s="23" t="s">
        <v>4</v>
      </c>
      <c r="W75" s="4">
        <f t="shared" si="2"/>
        <v>4</v>
      </c>
      <c r="X75" s="4">
        <f t="shared" si="3"/>
        <v>12</v>
      </c>
      <c r="Y75" s="4" t="s">
        <v>276</v>
      </c>
    </row>
    <row r="76" spans="1:25" ht="90" customHeight="1" x14ac:dyDescent="0.35">
      <c r="A76" s="38" t="s">
        <v>66</v>
      </c>
      <c r="B76" s="38" t="s">
        <v>17</v>
      </c>
      <c r="C76" s="38" t="s">
        <v>93</v>
      </c>
      <c r="D76" s="31" t="s">
        <v>4</v>
      </c>
      <c r="E76" s="22" t="s">
        <v>5</v>
      </c>
      <c r="F76" s="22" t="s">
        <v>4</v>
      </c>
      <c r="G76" s="22" t="s">
        <v>4</v>
      </c>
      <c r="H76" s="22" t="s">
        <v>4</v>
      </c>
      <c r="I76" s="22" t="s">
        <v>4</v>
      </c>
      <c r="J76" s="22" t="s">
        <v>4</v>
      </c>
      <c r="K76" s="22" t="s">
        <v>4</v>
      </c>
      <c r="L76" s="22" t="s">
        <v>4</v>
      </c>
      <c r="M76" s="22" t="s">
        <v>4</v>
      </c>
      <c r="N76" s="22" t="s">
        <v>4</v>
      </c>
      <c r="O76" s="22" t="s">
        <v>4</v>
      </c>
      <c r="P76" s="22" t="s">
        <v>4</v>
      </c>
      <c r="Q76" s="22" t="s">
        <v>4</v>
      </c>
      <c r="R76" s="22" t="s">
        <v>4</v>
      </c>
      <c r="S76" s="22" t="s">
        <v>4</v>
      </c>
      <c r="T76" s="22" t="s">
        <v>5</v>
      </c>
      <c r="U76" s="22" t="s">
        <v>4</v>
      </c>
      <c r="V76" s="23" t="s">
        <v>4</v>
      </c>
      <c r="W76" s="4">
        <f t="shared" si="2"/>
        <v>4</v>
      </c>
      <c r="X76" s="4">
        <f t="shared" si="3"/>
        <v>12</v>
      </c>
      <c r="Y76" s="4" t="s">
        <v>276</v>
      </c>
    </row>
    <row r="77" spans="1:25" ht="43.5" x14ac:dyDescent="0.35">
      <c r="A77" s="38" t="s">
        <v>66</v>
      </c>
      <c r="B77" s="38" t="s">
        <v>18</v>
      </c>
      <c r="C77" s="38" t="s">
        <v>94</v>
      </c>
      <c r="D77" s="31" t="s">
        <v>4</v>
      </c>
      <c r="E77" s="22" t="s">
        <v>5</v>
      </c>
      <c r="F77" s="22" t="s">
        <v>4</v>
      </c>
      <c r="G77" s="22" t="s">
        <v>4</v>
      </c>
      <c r="H77" s="22" t="s">
        <v>5</v>
      </c>
      <c r="I77" s="22" t="s">
        <v>4</v>
      </c>
      <c r="J77" s="22" t="s">
        <v>4</v>
      </c>
      <c r="K77" s="22" t="s">
        <v>4</v>
      </c>
      <c r="L77" s="22" t="s">
        <v>4</v>
      </c>
      <c r="M77" s="22" t="s">
        <v>4</v>
      </c>
      <c r="N77" s="22" t="s">
        <v>4</v>
      </c>
      <c r="O77" s="22" t="s">
        <v>4</v>
      </c>
      <c r="P77" s="22" t="s">
        <v>4</v>
      </c>
      <c r="Q77" s="22" t="s">
        <v>4</v>
      </c>
      <c r="R77" s="22" t="s">
        <v>4</v>
      </c>
      <c r="S77" s="22" t="s">
        <v>4</v>
      </c>
      <c r="T77" s="22" t="s">
        <v>4</v>
      </c>
      <c r="U77" s="22" t="s">
        <v>4</v>
      </c>
      <c r="V77" s="23" t="s">
        <v>4</v>
      </c>
      <c r="W77" s="4">
        <f t="shared" si="2"/>
        <v>3</v>
      </c>
      <c r="X77" s="4">
        <f t="shared" si="3"/>
        <v>13</v>
      </c>
      <c r="Y77" s="4" t="s">
        <v>261</v>
      </c>
    </row>
  </sheetData>
  <autoFilter ref="A3:Y77"/>
  <mergeCells count="2">
    <mergeCell ref="J1:V1"/>
    <mergeCell ref="F1:I1"/>
  </mergeCells>
  <conditionalFormatting sqref="W1:W1048576">
    <cfRule type="cellIs" dxfId="1" priority="2" operator="lessThan">
      <formula>3</formula>
    </cfRule>
  </conditionalFormatting>
  <conditionalFormatting sqref="X1:X1048576">
    <cfRule type="cellIs" dxfId="0" priority="1" operator="lessThan">
      <formula>12</formula>
    </cfRule>
  </conditionalFormatting>
  <dataValidations xWindow="1160" yWindow="566" count="19">
    <dataValidation type="list" allowBlank="1" showInputMessage="1" showErrorMessage="1" errorTitle="Invalid Entry" error="Pick or type &quot;Yes&quot; or &quot;No&quot;" promptTitle="C2" prompt="Are the correct functional entities identified?" sqref="G4:G77">
      <formula1>"Yes,No"</formula1>
    </dataValidation>
    <dataValidation type="list" allowBlank="1" showInputMessage="1" showErrorMessage="1" errorTitle="Invalid Entry" error="Pick or type &quot;Yes&quot; and &quot;No&quot;" prompt="Appropriate as a guide rather than a standard?" sqref="E4:E77">
      <formula1>"Yes,No"</formula1>
    </dataValidation>
    <dataValidation type="list" allowBlank="1" showInputMessage="1" showErrorMessage="1" errorTitle="Invalid Entry" error="Pick or type &quot;Yes&quot; or &quot;No&quot;" promptTitle="Q3" prompt="Is it technologically neutral?" sqref="L4:L77">
      <formula1>"Yes,No"</formula1>
    </dataValidation>
    <dataValidation type="list" allowBlank="1" showInputMessage="1" showErrorMessage="1" errorTitle="Invalid Entry" error="Pick or type &quot;Yes&quot; or &quot;No&quot;" promptTitle="C3" prompt="Does the requirement clearly state the action(s) required to achieve the reliability outcome?" sqref="H4:H77">
      <formula1>"Yes,No"</formula1>
    </dataValidation>
    <dataValidation type="list" allowBlank="1" showInputMessage="1" showErrorMessage="1" errorTitle="Invalid Entry" error="Pick or type &quot;Yes&quot; or &quot;No&quot;" promptTitle="C4" prompt="Is it clear when the action needs to be taken within the standard?" sqref="I4:I77">
      <formula1>"Yes,No"</formula1>
    </dataValidation>
    <dataValidation type="list" allowBlank="1" showInputMessage="1" showErrorMessage="1" errorTitle="Invalid Entry" error="Pick or Type &quot;Yes&quot; or &quot;No&quot;" promptTitle="Q1" prompt="Should this requirement remain as a separate requirement within this standard? (Should not be consolidated with another requirement)" sqref="J4:J77">
      <formula1>"Yes,No"</formula1>
    </dataValidation>
    <dataValidation type="list" allowBlank="1" showInputMessage="1" showErrorMessage="1" errorTitle="Invalid Entry" error="Pick or type &quot;Yes&quot; or &quot;No&quot;" promptTitle="Q2" prompt="Does this standard meet any of the three criteria for a results-based standard (RBS) (performance, risk (prevention) or competency)?" sqref="K4:K77">
      <formula1>"Yes,No"</formula1>
    </dataValidation>
    <dataValidation type="list" allowBlank="1" showInputMessage="1" showErrorMessage="1" errorTitle="Invalid Entry" error="Pick or type &quot;Yes&quot; or &quot;No&quot;" promptTitle="Q4" prompt="Are the expectation(s) of each applicable functional entity clear?" sqref="M4:M77">
      <formula1>"Yes,No"</formula1>
    </dataValidation>
    <dataValidation type="list" allowBlank="1" showInputMessage="1" showErrorMessage="1" errorTitle="Invalid Entry" error="Pick or type &quot;Yes&quot; or &quot;No&quot;" promptTitle="Q5" prompt="Does the requirement align with the standard's purpose statement?" sqref="N4:N77">
      <formula1>"Yes,No"</formula1>
    </dataValidation>
    <dataValidation type="list" allowBlank="1" showInputMessage="1" showErrorMessage="1" errorTitle="Invalid Entry" error="Pick or type &quot;Yes&quot; or &quot;No&quot;" promptTitle="Q6" prompt="Does the requirement provide more than adequate protection of BPS?" sqref="O4:O77">
      <formula1>"Yes,No"</formula1>
    </dataValidation>
    <dataValidation type="list" allowBlank="1" showInputMessage="1" showErrorMessage="1" errorTitle="Invalid Entry" error="Pick or type &quot;Yes&quot; or &quot;No&quot;" promptTitle="Q7" prompt="Can compliance be objectively measured?" sqref="P4:P77">
      <formula1>"Yes,No"</formula1>
    </dataValidation>
    <dataValidation type="list" allowBlank="1" showInputMessage="1" showErrorMessage="1" errorTitle="Invalid Entry" error="Pick or type &quot;Yes&quot; or &quot;No&quot;" promptTitle="Q8" prompt="Can it be practically implemented?" sqref="Q4:Q77">
      <formula1>"Yes,No"</formula1>
    </dataValidation>
    <dataValidation type="list" allowBlank="1" showInputMessage="1" showErrorMessage="1" errorTitle="Invalid Entry" error="Pick or type &quot;Yes&quot; or &quot;No&quot;" promptTitle="Q9" prompt="Does it have a technical basis in engineering and operations?" sqref="R4:R77">
      <formula1>"Yes,No"</formula1>
    </dataValidation>
    <dataValidation type="list" allowBlank="1" showInputMessage="1" showErrorMessage="1" errorTitle="Invalid Entry" error="Pick or type &quot;Yes&quot; or &quot;No&quot;" promptTitle="Q11" prompt="Is the requirement language clear and unambiguous?" sqref="T4:T77">
      <formula1>"Yes,No"</formula1>
    </dataValidation>
    <dataValidation type="list" allowBlank="1" showInputMessage="1" showErrorMessage="1" errorTitle="Invalid Entry" error="Pick or type &quot;Yes&quot; or &quot;No&quot;" promptTitle="Q12" prompt="Does it use consistent and current terminology?" sqref="U4:U77">
      <formula1>"Yes,No"</formula1>
    </dataValidation>
    <dataValidation type="list" allowBlank="1" showInputMessage="1" showErrorMessage="1" errorTitle="Invalid Entry" error="Pick or type &quot;Yes&quot; or &quot;No&quot;" promptTitle="Q13" prompt="Does the requirement language support the least cost solution that achieves the reliability objective?" sqref="V4:V77">
      <formula1>"Yes,No"</formula1>
    </dataValidation>
    <dataValidation type="list" allowBlank="1" showInputMessage="1" showErrorMessage="1" errorTitle="Invalid Entry" error="Pick or type &quot;Yes&quot; or &quot;No&quot;" prompt="Supports a Reliability Objective (as defined by the Reliability Principles)?_x000a_" sqref="D4:D77">
      <formula1>"Yes,No"</formula1>
    </dataValidation>
    <dataValidation type="list" allowBlank="1" showInputMessage="1" showErrorMessage="1" errorTitle="Invalid Entry" error="Pick or type only &quot;Yes&quot; or &quot;No&quot;" promptTitle="C1" prompt="Is the content of the requirement technically correct?" sqref="F4:F77">
      <formula1>"Yes,No"</formula1>
    </dataValidation>
    <dataValidation type="list" allowBlank="1" showInputMessage="1" showErrorMessage="1" errorTitle="Invalid Entry" error="Pick or type &quot;Yes&quot; or &quot;No&quot;" promptTitle="Q10" prompt="Is the Reliability Standard complete and self-contained (not dependent on external information to determine the required level of performance)?" sqref="S4:S77">
      <formula1>"Yes,No"</formula1>
    </dataValidation>
  </dataValidations>
  <hyperlinks>
    <hyperlink ref="D3" r:id="rId1" display="Supports a Reliability Objective (as defined by the Reliability Principles)"/>
    <hyperlink ref="K3" r:id="rId2" display="Q2. Does this standard meet any of the three criteria for a results-based standard (RBS) (performance, risk (prevention) or capability)?"/>
    <hyperlink ref="M3" r:id="rId3"/>
    <hyperlink ref="N3" r:id="rId4"/>
    <hyperlink ref="O3" r:id="rId5"/>
    <hyperlink ref="P3" r:id="rId6"/>
    <hyperlink ref="Q3" r:id="rId7"/>
    <hyperlink ref="R3" r:id="rId8"/>
    <hyperlink ref="S3" r:id="rId9" display="Q10. Does the requirement depend on external information to determine the required level of performance?"/>
    <hyperlink ref="T3" r:id="rId10"/>
    <hyperlink ref="U3" r:id="rId11"/>
    <hyperlink ref="V3" r:id="rId12"/>
  </hyperlinks>
  <pageMargins left="0.7" right="0.7" top="0.75" bottom="0.75" header="0.3" footer="0.3"/>
  <pageSetup paperSize="12" scale="26" fitToHeight="0" orientation="landscape" horizontalDpi="90" verticalDpi="90" r:id="rId13"/>
  <legacyDrawing r:id="rId1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C3" sqref="C3"/>
    </sheetView>
  </sheetViews>
  <sheetFormatPr defaultRowHeight="14.5" x14ac:dyDescent="0.35"/>
  <cols>
    <col min="1" max="1" width="29.54296875" customWidth="1"/>
    <col min="2" max="2" width="112.54296875" bestFit="1" customWidth="1"/>
  </cols>
  <sheetData>
    <row r="1" spans="1:2" ht="21.5" thickBot="1" x14ac:dyDescent="0.55000000000000004">
      <c r="A1" s="43" t="s">
        <v>126</v>
      </c>
      <c r="B1" s="44" t="s">
        <v>127</v>
      </c>
    </row>
    <row r="2" spans="1:2" ht="43.5" x14ac:dyDescent="0.35">
      <c r="A2" s="45" t="s">
        <v>28</v>
      </c>
      <c r="B2" s="46" t="s">
        <v>128</v>
      </c>
    </row>
    <row r="3" spans="1:2" ht="43.5" x14ac:dyDescent="0.35">
      <c r="A3" s="47" t="s">
        <v>31</v>
      </c>
      <c r="B3" s="46" t="s">
        <v>129</v>
      </c>
    </row>
    <row r="4" spans="1:2" ht="72.5" x14ac:dyDescent="0.35">
      <c r="A4" s="48" t="s">
        <v>130</v>
      </c>
      <c r="B4" s="46" t="s">
        <v>131</v>
      </c>
    </row>
    <row r="5" spans="1:2" ht="43.5" x14ac:dyDescent="0.35">
      <c r="A5" s="48" t="s">
        <v>132</v>
      </c>
      <c r="B5" s="46" t="s">
        <v>133</v>
      </c>
    </row>
    <row r="6" spans="1:2" ht="43.5" x14ac:dyDescent="0.35">
      <c r="A6" s="48" t="s">
        <v>134</v>
      </c>
      <c r="B6" s="46" t="s">
        <v>133</v>
      </c>
    </row>
    <row r="7" spans="1:2" ht="43.5" x14ac:dyDescent="0.35">
      <c r="A7" s="48" t="s">
        <v>135</v>
      </c>
      <c r="B7" s="46" t="s">
        <v>133</v>
      </c>
    </row>
    <row r="8" spans="1:2" ht="43.5" x14ac:dyDescent="0.35">
      <c r="A8" s="48" t="s">
        <v>136</v>
      </c>
      <c r="B8" s="49" t="s">
        <v>137</v>
      </c>
    </row>
    <row r="9" spans="1:2" ht="29" x14ac:dyDescent="0.35">
      <c r="A9" s="48" t="s">
        <v>138</v>
      </c>
      <c r="B9" s="46" t="s">
        <v>133</v>
      </c>
    </row>
    <row r="10" spans="1:2" ht="29" x14ac:dyDescent="0.35">
      <c r="A10" s="48" t="s">
        <v>139</v>
      </c>
      <c r="B10" s="46" t="s">
        <v>133</v>
      </c>
    </row>
    <row r="11" spans="1:2" ht="58" x14ac:dyDescent="0.35">
      <c r="A11" s="48" t="s">
        <v>140</v>
      </c>
      <c r="B11" s="46" t="s">
        <v>133</v>
      </c>
    </row>
    <row r="12" spans="1:2" ht="29" x14ac:dyDescent="0.35">
      <c r="A12" s="48" t="s">
        <v>141</v>
      </c>
      <c r="B12" s="46" t="s">
        <v>133</v>
      </c>
    </row>
    <row r="13" spans="1:2" ht="29" x14ac:dyDescent="0.35">
      <c r="A13" s="48" t="s">
        <v>142</v>
      </c>
      <c r="B13" s="49" t="s">
        <v>143</v>
      </c>
    </row>
    <row r="14" spans="1:2" ht="58" x14ac:dyDescent="0.35">
      <c r="A14" s="48" t="s">
        <v>144</v>
      </c>
      <c r="B14" s="46" t="s">
        <v>145</v>
      </c>
    </row>
  </sheetData>
  <hyperlinks>
    <hyperlink ref="B2" r:id="rId1"/>
    <hyperlink ref="A3" r:id="rId2" display="https://www.nerc.com/pa/Stand/Pages/FunctionalModel.aspx"/>
    <hyperlink ref="A2" r:id="rId3"/>
    <hyperlink ref="B3" r:id="rId4"/>
    <hyperlink ref="A4" r:id="rId5"/>
    <hyperlink ref="B4" r:id="rId6"/>
    <hyperlink ref="A8" r:id="rId7"/>
    <hyperlink ref="B8" r:id="rId8" display="https://www.nerc.com/pa/comp/Pages/ERO-Enterprise-Compliance-Auditor-Manual.aspx_x000a_"/>
    <hyperlink ref="A10" r:id="rId9"/>
    <hyperlink ref="B10" r:id="rId10"/>
    <hyperlink ref="A11" r:id="rId11"/>
    <hyperlink ref="B11" r:id="rId12"/>
    <hyperlink ref="A12" r:id="rId13"/>
    <hyperlink ref="B12" r:id="rId14"/>
    <hyperlink ref="A13" r:id="rId15"/>
    <hyperlink ref="B13" r:id="rId16" display="https://www.nerc.com/files/glossary_of_terms.pdf_x000a_"/>
    <hyperlink ref="A14" r:id="rId17" display="Q14. Does the requirement language support the least cost solution that achieves the reliability objective?"/>
    <hyperlink ref="B14" r:id="rId18"/>
    <hyperlink ref="A5" r:id="rId19"/>
    <hyperlink ref="B5" r:id="rId20"/>
    <hyperlink ref="A6" r:id="rId21"/>
    <hyperlink ref="A7" r:id="rId22"/>
    <hyperlink ref="B7" r:id="rId23"/>
    <hyperlink ref="A9" r:id="rId24"/>
    <hyperlink ref="B9" r:id="rId2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AE245E160DBD46A9EBE61FACA6A6B5" ma:contentTypeVersion="1" ma:contentTypeDescription="Create a new document." ma:contentTypeScope="" ma:versionID="253f351db44da63bc5ede150a2a05f1d">
  <xsd:schema xmlns:xsd="http://www.w3.org/2001/XMLSchema" xmlns:xs="http://www.w3.org/2001/XMLSchema" xmlns:p="http://schemas.microsoft.com/office/2006/metadata/properties" xmlns:ns2="d255dc3e-053e-4b62-8283-68abfc61cdbb" targetNamespace="http://schemas.microsoft.com/office/2006/metadata/properties" ma:root="true" ma:fieldsID="20a97e1d0cc6e579ece75670ec365f0e"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SharedContentType xmlns="Microsoft.SharePoint.Taxonomy.ContentTypeSync" SourceId="9444bc9d-bb2e-441f-89a7-915ba9281662" ContentTypeId="0x01010078EEA3ECF0D5C6409A451734D31E55AF89"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91DDE45-A77F-4669-9810-1575393BBCD2}"/>
</file>

<file path=customXml/itemProps2.xml><?xml version="1.0" encoding="utf-8"?>
<ds:datastoreItem xmlns:ds="http://schemas.openxmlformats.org/officeDocument/2006/customXml" ds:itemID="{8DB6C00A-A700-46A1-8118-96B1878820D4}">
  <ds:schemaRefs>
    <ds:schemaRef ds:uri="http://purl.org/dc/dcmitype/"/>
    <ds:schemaRef ds:uri="http://purl.org/dc/terms/"/>
    <ds:schemaRef ds:uri="http://purl.org/dc/elements/1.1/"/>
    <ds:schemaRef ds:uri="http://www.w3.org/XML/1998/namespace"/>
    <ds:schemaRef ds:uri="http://schemas.openxmlformats.org/package/2006/metadata/core-properties"/>
    <ds:schemaRef ds:uri="http://schemas.microsoft.com/office/infopath/2007/PartnerControls"/>
    <ds:schemaRef ds:uri="http://schemas.microsoft.com/sharepoint/v4"/>
    <ds:schemaRef ds:uri="http://schemas.microsoft.com/office/2006/documentManagement/types"/>
    <ds:schemaRef ds:uri="be72bb46-7b96-43f6-b3d2-cb56bca42853"/>
    <ds:schemaRef ds:uri="3e1050e7-7faf-40ec-88f1-5bdab33a6ff5"/>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99739DDB-4ABB-45AF-8818-FCE7704621C8}">
  <ds:schemaRefs>
    <ds:schemaRef ds:uri="Microsoft.SharePoint.Taxonomy.ContentTypeSync"/>
  </ds:schemaRefs>
</ds:datastoreItem>
</file>

<file path=customXml/itemProps4.xml><?xml version="1.0" encoding="utf-8"?>
<ds:datastoreItem xmlns:ds="http://schemas.openxmlformats.org/officeDocument/2006/customXml" ds:itemID="{C6ACFDBC-477D-4247-A049-A17BBC612A6D}">
  <ds:schemaRefs>
    <ds:schemaRef ds:uri="http://schemas.microsoft.com/sharepoint/v3/contenttype/forms"/>
  </ds:schemaRefs>
</ds:datastoreItem>
</file>

<file path=customXml/itemProps5.xml><?xml version="1.0" encoding="utf-8"?>
<ds:datastoreItem xmlns:ds="http://schemas.openxmlformats.org/officeDocument/2006/customXml" ds:itemID="{F1273135-C6CC-42F0-91A3-AC6641ADE38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2020 Summary</vt:lpstr>
      <vt:lpstr>Summary Comments</vt:lpstr>
      <vt:lpstr>OC</vt:lpstr>
      <vt:lpstr>PC</vt:lpstr>
      <vt:lpstr>RE</vt:lpstr>
      <vt:lpstr>NERC</vt:lpstr>
      <vt:lpstr>Resources</vt:lpstr>
      <vt:lpstr>'2020 Summary'!Print_Area</vt:lpstr>
      <vt:lpstr>NERC!Print_Area</vt:lpstr>
      <vt:lpstr>OC!Print_Area</vt:lpstr>
      <vt:lpstr>PC!Print_Area</vt:lpstr>
      <vt:lpstr>RE!Print_Area</vt:lpstr>
    </vt:vector>
  </TitlesOfParts>
  <Company>North American Electric Reliability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 Bunch</dc:creator>
  <cp:keywords>2018 Master Grading Tool Template</cp:keywords>
  <cp:lastModifiedBy>Wendy Muller</cp:lastModifiedBy>
  <cp:lastPrinted>2018-02-22T21:03:14Z</cp:lastPrinted>
  <dcterms:created xsi:type="dcterms:W3CDTF">2017-05-15T18:10:12Z</dcterms:created>
  <dcterms:modified xsi:type="dcterms:W3CDTF">2020-05-29T13:21:30Z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0x01010088AE245E160DBD46A9EBE61FACA6A6B5</vt:lpwstr>
  </property>
  <property fmtid="{D5CDD505-2E9C-101B-9397-08002B2CF9AE}" pid="3" name="TaxKeyword">
    <vt:lpwstr>11425;#2018 Master Grading Tool Template|f2c72eb5-6b77-46f3-b35d-ced2717cbabb</vt:lpwstr>
  </property>
  <property fmtid="{D5CDD505-2E9C-101B-9397-08002B2CF9AE}" pid="4" name="GS_AddingInProgress">
    <vt:lpwstr>False</vt:lpwstr>
  </property>
  <property fmtid="{D5CDD505-2E9C-101B-9397-08002B2CF9AE}" pid="5" name="_dlc_DocIdItemGuid">
    <vt:lpwstr>e5eb68cc-f39d-4ae7-8fa3-0da02983a0b5</vt:lpwstr>
  </property>
  <property fmtid="{D5CDD505-2E9C-101B-9397-08002B2CF9AE}" pid="6" name="Standards Project Number">
    <vt:lpwstr>11532;#2020 Standards Grading|adb117a6-47c0-47ee-9551-070773732a54</vt:lpwstr>
  </property>
  <property fmtid="{D5CDD505-2E9C-101B-9397-08002B2CF9AE}" pid="7" name="Data Classification">
    <vt:lpwstr>1;#Confidential - Internal|aa40a886-0bc0-4ba6-a22c-37ccbc8c9bd8</vt:lpwstr>
  </property>
  <property fmtid="{D5CDD505-2E9C-101B-9397-08002B2CF9AE}" pid="8" name="_dlc_policyId">
    <vt:lpwstr/>
  </property>
  <property fmtid="{D5CDD505-2E9C-101B-9397-08002B2CF9AE}" pid="9" name="ItemRetentionFormula">
    <vt:lpwstr/>
  </property>
  <property fmtid="{D5CDD505-2E9C-101B-9397-08002B2CF9AE}" pid="10" name="Requirements Affected">
    <vt:lpwstr/>
  </property>
  <property fmtid="{D5CDD505-2E9C-101B-9397-08002B2CF9AE}" pid="11" name="Standard Action">
    <vt:lpwstr/>
  </property>
  <property fmtid="{D5CDD505-2E9C-101B-9397-08002B2CF9AE}" pid="12" name="Standard Number - New">
    <vt:lpwstr/>
  </property>
  <property fmtid="{D5CDD505-2E9C-101B-9397-08002B2CF9AE}" pid="13" name="SD Project Type">
    <vt:lpwstr/>
  </property>
</Properties>
</file>