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Projects\Project 2014-01 Standards Applicability for Dispersed Generation Resources\Document Posting January 2016\"/>
    </mc:Choice>
  </mc:AlternateContent>
  <bookViews>
    <workbookView xWindow="480" yWindow="300" windowWidth="19740" windowHeight="7620"/>
  </bookViews>
  <sheets>
    <sheet name="Appendix A" sheetId="3" r:id="rId1"/>
    <sheet name="Summary table for Paper" sheetId="4" r:id="rId2"/>
    <sheet name="APPENDIX B" sheetId="5" r:id="rId3"/>
    <sheet name="Appendix A Source" sheetId="1" r:id="rId4"/>
    <sheet name="Appendix B Source" sheetId="2" r:id="rId5"/>
  </sheets>
  <externalReferences>
    <externalReference r:id="rId6"/>
  </externalReferences>
  <definedNames>
    <definedName name="_xlnm._FilterDatabase" localSheetId="0" hidden="1">'Appendix A'!$A$1:$D$216</definedName>
    <definedName name="_xlnm._FilterDatabase" localSheetId="3" hidden="1">'Appendix A Source'!$A$1:$Q$185</definedName>
    <definedName name="_xlnm._FilterDatabase" localSheetId="2" hidden="1">'APPENDIX B'!$B$1:$E$26</definedName>
    <definedName name="_xlnm._FilterDatabase" localSheetId="4" hidden="1">'Appendix B Source'!$A$1:$XEY$30</definedName>
    <definedName name="Applicability" localSheetId="2">[1]Sheet2!$F$2:$F$10</definedName>
    <definedName name="Applicability">#REF!</definedName>
    <definedName name="Area" localSheetId="2">[1]Sheet2!$D$2:$D$5</definedName>
    <definedName name="Area">#REF!</definedName>
    <definedName name="Priority" localSheetId="2">[1]Sheet2!$E$2:$E$9</definedName>
    <definedName name="Priority">#REF!</definedName>
    <definedName name="Status" localSheetId="2">[1]Sheet2!$B$2:$B$9</definedName>
    <definedName name="Status">#REF!</definedName>
    <definedName name="YES" localSheetId="2">[1]Sheet2!$C$2:$C$10</definedName>
    <definedName name="YES">#REF!</definedName>
  </definedNames>
  <calcPr calcId="152511"/>
</workbook>
</file>

<file path=xl/calcChain.xml><?xml version="1.0" encoding="utf-8"?>
<calcChain xmlns="http://schemas.openxmlformats.org/spreadsheetml/2006/main">
  <c r="A14" i="5" l="1"/>
  <c r="B14" i="5"/>
  <c r="C14" i="5"/>
  <c r="D14" i="5"/>
  <c r="A15" i="5"/>
  <c r="B15" i="5"/>
  <c r="C15" i="5"/>
  <c r="D15" i="5"/>
  <c r="A16" i="5"/>
  <c r="B16" i="5"/>
  <c r="C16" i="5"/>
  <c r="D16" i="5"/>
  <c r="A17" i="5"/>
  <c r="B17" i="5"/>
  <c r="C17" i="5"/>
  <c r="D17" i="5"/>
  <c r="A18" i="5"/>
  <c r="B18" i="5"/>
  <c r="C18" i="5"/>
  <c r="D18" i="5"/>
  <c r="A19" i="5"/>
  <c r="B19" i="5"/>
  <c r="C19" i="5"/>
  <c r="D19" i="5"/>
  <c r="A20" i="5"/>
  <c r="B20" i="5"/>
  <c r="C20" i="5"/>
  <c r="D20" i="5"/>
  <c r="A21" i="5"/>
  <c r="B21" i="5"/>
  <c r="C21" i="5"/>
  <c r="D21" i="5"/>
  <c r="A22" i="5"/>
  <c r="B22" i="5"/>
  <c r="C22" i="5"/>
  <c r="D22" i="5"/>
  <c r="A23" i="5"/>
  <c r="B23" i="5"/>
  <c r="C23" i="5"/>
  <c r="D23" i="5"/>
  <c r="A24" i="5"/>
  <c r="B24" i="5"/>
  <c r="C24" i="5"/>
  <c r="D24" i="5"/>
  <c r="A25" i="5"/>
  <c r="B25" i="5"/>
  <c r="C25" i="5"/>
  <c r="D25" i="5"/>
  <c r="A26" i="5"/>
  <c r="B26" i="5"/>
  <c r="C26" i="5"/>
  <c r="D26" i="5"/>
  <c r="A27" i="5"/>
  <c r="B27" i="5"/>
  <c r="C27" i="5"/>
  <c r="D27" i="5"/>
  <c r="A28" i="5"/>
  <c r="B28" i="5"/>
  <c r="C28" i="5"/>
  <c r="D28" i="5"/>
  <c r="A29" i="5"/>
  <c r="B29" i="5"/>
  <c r="C29" i="5"/>
  <c r="D29" i="5"/>
  <c r="A30" i="5"/>
  <c r="B30" i="5"/>
  <c r="C30" i="5"/>
  <c r="D30" i="5"/>
  <c r="A31" i="5"/>
  <c r="B31" i="5"/>
  <c r="C31" i="5"/>
  <c r="D31" i="5"/>
  <c r="A32" i="5"/>
  <c r="B32" i="5"/>
  <c r="C32" i="5"/>
  <c r="D32" i="5"/>
  <c r="A33" i="5"/>
  <c r="B33" i="5"/>
  <c r="C33" i="5"/>
  <c r="D33" i="5"/>
  <c r="A34" i="5"/>
  <c r="B34" i="5"/>
  <c r="C34" i="5"/>
  <c r="D34" i="5"/>
  <c r="A35" i="5"/>
  <c r="B35" i="5"/>
  <c r="C35" i="5"/>
  <c r="D35" i="5"/>
  <c r="A9" i="5"/>
  <c r="B9" i="5"/>
  <c r="C9" i="5"/>
  <c r="D9" i="5"/>
  <c r="A10" i="5"/>
  <c r="B10" i="5"/>
  <c r="C10" i="5"/>
  <c r="D10" i="5"/>
  <c r="A11" i="5"/>
  <c r="B11" i="5"/>
  <c r="C11" i="5"/>
  <c r="D11" i="5"/>
  <c r="A12" i="5"/>
  <c r="B12" i="5"/>
  <c r="C12" i="5"/>
  <c r="D12" i="5"/>
  <c r="A13" i="5"/>
  <c r="B13" i="5"/>
  <c r="C13" i="5"/>
  <c r="D13" i="5"/>
  <c r="A7" i="5"/>
  <c r="B7" i="5"/>
  <c r="C7" i="5"/>
  <c r="D7" i="5"/>
  <c r="A8" i="5"/>
  <c r="B8" i="5"/>
  <c r="C8" i="5"/>
  <c r="D8" i="5"/>
  <c r="A3" i="5"/>
  <c r="B3" i="5"/>
  <c r="C3" i="5"/>
  <c r="D3" i="5"/>
  <c r="A4" i="5"/>
  <c r="B4" i="5"/>
  <c r="C4" i="5"/>
  <c r="D4" i="5"/>
  <c r="A5" i="5"/>
  <c r="B5" i="5"/>
  <c r="C5" i="5"/>
  <c r="D5" i="5"/>
  <c r="A6" i="5"/>
  <c r="B6" i="5"/>
  <c r="C6" i="5"/>
  <c r="D6" i="5"/>
  <c r="D2" i="5"/>
  <c r="C2" i="5"/>
  <c r="B2" i="5"/>
  <c r="A2" i="5"/>
  <c r="H8" i="2"/>
  <c r="I8" i="2"/>
  <c r="M8" i="2" s="1"/>
  <c r="L8" i="2"/>
  <c r="P8" i="2"/>
  <c r="T8" i="2"/>
  <c r="X8" i="2"/>
  <c r="AB8" i="2"/>
  <c r="H9" i="2"/>
  <c r="I9" i="2"/>
  <c r="M9" i="2" s="1"/>
  <c r="Q9" i="2" s="1"/>
  <c r="L9" i="2"/>
  <c r="P9" i="2"/>
  <c r="T9" i="2"/>
  <c r="X9" i="2"/>
  <c r="AB9" i="2"/>
  <c r="H12" i="2"/>
  <c r="I12" i="2"/>
  <c r="M12" i="2" s="1"/>
  <c r="Q12" i="2" s="1"/>
  <c r="Y12" i="2" s="1"/>
  <c r="AC12" i="2" s="1"/>
  <c r="L12" i="2"/>
  <c r="P12" i="2"/>
  <c r="T12" i="2"/>
  <c r="X12" i="2"/>
  <c r="AB12" i="2"/>
  <c r="H13" i="2"/>
  <c r="I13" i="2"/>
  <c r="M13" i="2" s="1"/>
  <c r="Q13" i="2" s="1"/>
  <c r="L13" i="2"/>
  <c r="P13" i="2"/>
  <c r="T13" i="2"/>
  <c r="X13" i="2"/>
  <c r="AB13" i="2"/>
  <c r="H15" i="2"/>
  <c r="I15" i="2"/>
  <c r="M15" i="2" s="1"/>
  <c r="L15" i="2"/>
  <c r="P15" i="2"/>
  <c r="T15" i="2"/>
  <c r="X15" i="2"/>
  <c r="AB15" i="2"/>
  <c r="H2" i="2"/>
  <c r="I2" i="2"/>
  <c r="M2" i="2" s="1"/>
  <c r="Q2" i="2" s="1"/>
  <c r="L2" i="2"/>
  <c r="P2" i="2"/>
  <c r="T2" i="2"/>
  <c r="X2" i="2"/>
  <c r="AB2" i="2"/>
  <c r="H27" i="2"/>
  <c r="I27" i="2"/>
  <c r="M27" i="2" s="1"/>
  <c r="L27" i="2"/>
  <c r="P27" i="2"/>
  <c r="T27" i="2"/>
  <c r="X27" i="2"/>
  <c r="AB27" i="2"/>
  <c r="H4" i="2"/>
  <c r="I4" i="2"/>
  <c r="M4" i="2" s="1"/>
  <c r="Q4" i="2" s="1"/>
  <c r="L4" i="2"/>
  <c r="P4" i="2"/>
  <c r="T4" i="2"/>
  <c r="X4" i="2"/>
  <c r="AB4" i="2"/>
  <c r="H29" i="2"/>
  <c r="I29" i="2"/>
  <c r="M29" i="2" s="1"/>
  <c r="L29" i="2"/>
  <c r="P29" i="2"/>
  <c r="T29" i="2"/>
  <c r="X29" i="2"/>
  <c r="AB29" i="2"/>
  <c r="H18" i="2"/>
  <c r="I18" i="2"/>
  <c r="M18" i="2" s="1"/>
  <c r="Q18" i="2" s="1"/>
  <c r="L18" i="2"/>
  <c r="P18" i="2"/>
  <c r="T18" i="2"/>
  <c r="X18" i="2"/>
  <c r="AB18" i="2"/>
  <c r="H19" i="2"/>
  <c r="I19" i="2"/>
  <c r="M19" i="2" s="1"/>
  <c r="Q19" i="2" s="1"/>
  <c r="L19" i="2"/>
  <c r="P19" i="2"/>
  <c r="T19" i="2"/>
  <c r="X19" i="2"/>
  <c r="AB19" i="2"/>
  <c r="H20" i="2"/>
  <c r="I20" i="2"/>
  <c r="M20" i="2" s="1"/>
  <c r="Q20" i="2" s="1"/>
  <c r="L20" i="2"/>
  <c r="P20" i="2"/>
  <c r="T20" i="2"/>
  <c r="X20" i="2"/>
  <c r="AB20" i="2"/>
  <c r="H22" i="2"/>
  <c r="I22" i="2"/>
  <c r="L22" i="2"/>
  <c r="P22" i="2"/>
  <c r="T22" i="2"/>
  <c r="X22" i="2"/>
  <c r="AB22" i="2"/>
  <c r="H24" i="2"/>
  <c r="I24" i="2"/>
  <c r="M24" i="2" s="1"/>
  <c r="Q24" i="2" s="1"/>
  <c r="L24" i="2"/>
  <c r="P24" i="2"/>
  <c r="T24" i="2"/>
  <c r="X24" i="2"/>
  <c r="AB24" i="2"/>
  <c r="H7" i="2"/>
  <c r="I7" i="2"/>
  <c r="L7" i="2"/>
  <c r="P7" i="2"/>
  <c r="T7" i="2"/>
  <c r="X7" i="2"/>
  <c r="AB7" i="2"/>
  <c r="H11" i="2"/>
  <c r="I11" i="2"/>
  <c r="M11" i="2" s="1"/>
  <c r="Q11" i="2" s="1"/>
  <c r="L11" i="2"/>
  <c r="P11" i="2"/>
  <c r="T11" i="2"/>
  <c r="X11" i="2"/>
  <c r="AB11" i="2"/>
  <c r="H14" i="2"/>
  <c r="I14" i="2"/>
  <c r="M14" i="2" s="1"/>
  <c r="L14" i="2"/>
  <c r="P14" i="2"/>
  <c r="T14" i="2"/>
  <c r="X14" i="2"/>
  <c r="AB14" i="2"/>
  <c r="H5" i="2"/>
  <c r="I5" i="2"/>
  <c r="M5" i="2" s="1"/>
  <c r="Q5" i="2" s="1"/>
  <c r="L5" i="2"/>
  <c r="P5" i="2"/>
  <c r="T5" i="2"/>
  <c r="X5" i="2"/>
  <c r="AB5" i="2"/>
  <c r="H28" i="2"/>
  <c r="I28" i="2"/>
  <c r="L28" i="2"/>
  <c r="P28" i="2"/>
  <c r="T28" i="2"/>
  <c r="X28" i="2"/>
  <c r="AB28" i="2"/>
  <c r="H16" i="2"/>
  <c r="I16" i="2"/>
  <c r="M16" i="2" s="1"/>
  <c r="Q16" i="2" s="1"/>
  <c r="Y16" i="2" s="1"/>
  <c r="AC16" i="2" s="1"/>
  <c r="L16" i="2"/>
  <c r="P16" i="2"/>
  <c r="T16" i="2"/>
  <c r="X16" i="2"/>
  <c r="AB16" i="2"/>
  <c r="H17" i="2"/>
  <c r="I17" i="2"/>
  <c r="L17" i="2"/>
  <c r="P17" i="2"/>
  <c r="T17" i="2"/>
  <c r="X17" i="2"/>
  <c r="AB17" i="2"/>
  <c r="H3" i="2"/>
  <c r="I3" i="2"/>
  <c r="M3" i="2" s="1"/>
  <c r="Q3" i="2" s="1"/>
  <c r="L3" i="2"/>
  <c r="P3" i="2"/>
  <c r="T3" i="2"/>
  <c r="X3" i="2"/>
  <c r="AB3" i="2"/>
  <c r="H6" i="2"/>
  <c r="I6" i="2"/>
  <c r="L6" i="2"/>
  <c r="P6" i="2"/>
  <c r="T6" i="2"/>
  <c r="X6" i="2"/>
  <c r="AB6" i="2"/>
  <c r="H25" i="2"/>
  <c r="I25" i="2"/>
  <c r="M25" i="2" s="1"/>
  <c r="Q25" i="2" s="1"/>
  <c r="L25" i="2"/>
  <c r="P25" i="2"/>
  <c r="T25" i="2"/>
  <c r="X25" i="2"/>
  <c r="AB25" i="2"/>
  <c r="H10" i="2"/>
  <c r="I10" i="2"/>
  <c r="L10" i="2"/>
  <c r="P10" i="2"/>
  <c r="T10" i="2"/>
  <c r="X10" i="2"/>
  <c r="AB10" i="2"/>
  <c r="H21" i="2"/>
  <c r="I21" i="2"/>
  <c r="M21" i="2" s="1"/>
  <c r="Q21" i="2" s="1"/>
  <c r="L21" i="2"/>
  <c r="P21" i="2"/>
  <c r="T21" i="2"/>
  <c r="X21" i="2"/>
  <c r="AB21" i="2"/>
  <c r="H23" i="2"/>
  <c r="I23" i="2"/>
  <c r="M23" i="2" s="1"/>
  <c r="L23" i="2"/>
  <c r="P23" i="2"/>
  <c r="T23" i="2"/>
  <c r="X23" i="2"/>
  <c r="AB23" i="2"/>
  <c r="AB26" i="2"/>
  <c r="X26" i="2"/>
  <c r="T26" i="2"/>
  <c r="P26" i="2"/>
  <c r="L26" i="2"/>
  <c r="H26" i="2"/>
  <c r="I26" i="2"/>
  <c r="M26" i="2" s="1"/>
  <c r="Q26" i="2" s="1"/>
  <c r="Y3" i="1"/>
  <c r="Y4" i="1"/>
  <c r="Y5"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2" i="1"/>
  <c r="Q3" i="1"/>
  <c r="U3" i="1"/>
  <c r="AC3" i="1"/>
  <c r="AG3" i="1"/>
  <c r="Q4" i="1"/>
  <c r="U4" i="1"/>
  <c r="AC4" i="1"/>
  <c r="AG4" i="1"/>
  <c r="Q5" i="1"/>
  <c r="U5" i="1"/>
  <c r="AC5" i="1"/>
  <c r="AG5" i="1"/>
  <c r="Q6" i="1"/>
  <c r="U6" i="1"/>
  <c r="AC6" i="1"/>
  <c r="AG6" i="1"/>
  <c r="Q7" i="1"/>
  <c r="U7" i="1"/>
  <c r="AC7" i="1"/>
  <c r="AG7" i="1"/>
  <c r="Q8" i="1"/>
  <c r="U8" i="1"/>
  <c r="AC8" i="1"/>
  <c r="AG8" i="1"/>
  <c r="Q9" i="1"/>
  <c r="U9" i="1"/>
  <c r="AC9" i="1"/>
  <c r="AG9" i="1"/>
  <c r="Q10" i="1"/>
  <c r="U10" i="1"/>
  <c r="AC10" i="1"/>
  <c r="AG10" i="1"/>
  <c r="Q11" i="1"/>
  <c r="U11" i="1"/>
  <c r="AC11" i="1"/>
  <c r="AG11" i="1"/>
  <c r="Q12" i="1"/>
  <c r="U12" i="1"/>
  <c r="AC12" i="1"/>
  <c r="AG12" i="1"/>
  <c r="Q13" i="1"/>
  <c r="U13" i="1"/>
  <c r="AC13" i="1"/>
  <c r="AG13" i="1"/>
  <c r="Q14" i="1"/>
  <c r="U14" i="1"/>
  <c r="AC14" i="1"/>
  <c r="AG14" i="1"/>
  <c r="Q15" i="1"/>
  <c r="U15" i="1"/>
  <c r="AC15" i="1"/>
  <c r="AG15" i="1"/>
  <c r="Q16" i="1"/>
  <c r="U16" i="1"/>
  <c r="AC16" i="1"/>
  <c r="AG16" i="1"/>
  <c r="Q17" i="1"/>
  <c r="U17" i="1"/>
  <c r="AC17" i="1"/>
  <c r="AG17" i="1"/>
  <c r="Q18" i="1"/>
  <c r="U18" i="1"/>
  <c r="AC18" i="1"/>
  <c r="AG18" i="1"/>
  <c r="Q19" i="1"/>
  <c r="U19" i="1"/>
  <c r="AC19" i="1"/>
  <c r="AG19" i="1"/>
  <c r="Q20" i="1"/>
  <c r="U20" i="1"/>
  <c r="AC20" i="1"/>
  <c r="AG20" i="1"/>
  <c r="Q21" i="1"/>
  <c r="U21" i="1"/>
  <c r="AC21" i="1"/>
  <c r="AG21" i="1"/>
  <c r="Q22" i="1"/>
  <c r="U22" i="1"/>
  <c r="AC22" i="1"/>
  <c r="AG22" i="1"/>
  <c r="Q23" i="1"/>
  <c r="U23" i="1"/>
  <c r="AC23" i="1"/>
  <c r="AG23" i="1"/>
  <c r="Q24" i="1"/>
  <c r="U24" i="1"/>
  <c r="AC24" i="1"/>
  <c r="AG24" i="1"/>
  <c r="Q25" i="1"/>
  <c r="U25" i="1"/>
  <c r="AC25" i="1"/>
  <c r="AG25" i="1"/>
  <c r="Q26" i="1"/>
  <c r="U26" i="1"/>
  <c r="AC26" i="1"/>
  <c r="AG26" i="1"/>
  <c r="Q27" i="1"/>
  <c r="U27" i="1"/>
  <c r="AC27" i="1"/>
  <c r="AG27" i="1"/>
  <c r="Q28" i="1"/>
  <c r="U28" i="1"/>
  <c r="AC28" i="1"/>
  <c r="AG28" i="1"/>
  <c r="Q29" i="1"/>
  <c r="U29" i="1"/>
  <c r="AC29" i="1"/>
  <c r="AG29" i="1"/>
  <c r="Q30" i="1"/>
  <c r="U30" i="1"/>
  <c r="AC30" i="1"/>
  <c r="AG30" i="1"/>
  <c r="Q31" i="1"/>
  <c r="U31" i="1"/>
  <c r="AC31" i="1"/>
  <c r="AG31" i="1"/>
  <c r="Q32" i="1"/>
  <c r="U32" i="1"/>
  <c r="AC32" i="1"/>
  <c r="AG32" i="1"/>
  <c r="Q33" i="1"/>
  <c r="U33" i="1"/>
  <c r="AC33" i="1"/>
  <c r="AG33" i="1"/>
  <c r="Q34" i="1"/>
  <c r="U34" i="1"/>
  <c r="AC34" i="1"/>
  <c r="AG34" i="1"/>
  <c r="Q35" i="1"/>
  <c r="U35" i="1"/>
  <c r="AC35" i="1"/>
  <c r="AG35" i="1"/>
  <c r="Q36" i="1"/>
  <c r="U36" i="1"/>
  <c r="AC36" i="1"/>
  <c r="AG36" i="1"/>
  <c r="Q37" i="1"/>
  <c r="U37" i="1"/>
  <c r="AC37" i="1"/>
  <c r="AG37" i="1"/>
  <c r="Q38" i="1"/>
  <c r="U38" i="1"/>
  <c r="AC38" i="1"/>
  <c r="AG38" i="1"/>
  <c r="Q39" i="1"/>
  <c r="U39" i="1"/>
  <c r="AC39" i="1"/>
  <c r="AG39" i="1"/>
  <c r="Q40" i="1"/>
  <c r="U40" i="1"/>
  <c r="AC40" i="1"/>
  <c r="AG40" i="1"/>
  <c r="Q41" i="1"/>
  <c r="U41" i="1"/>
  <c r="AC41" i="1"/>
  <c r="AG41" i="1"/>
  <c r="Q42" i="1"/>
  <c r="U42" i="1"/>
  <c r="AC42" i="1"/>
  <c r="AG42" i="1"/>
  <c r="Q43" i="1"/>
  <c r="U43" i="1"/>
  <c r="AC43" i="1"/>
  <c r="AG43" i="1"/>
  <c r="Q44" i="1"/>
  <c r="U44" i="1"/>
  <c r="AC44" i="1"/>
  <c r="AG44" i="1"/>
  <c r="Q45" i="1"/>
  <c r="U45" i="1"/>
  <c r="AC45" i="1"/>
  <c r="AG45" i="1"/>
  <c r="Q46" i="1"/>
  <c r="U46" i="1"/>
  <c r="AC46" i="1"/>
  <c r="AG46" i="1"/>
  <c r="Q47" i="1"/>
  <c r="U47" i="1"/>
  <c r="AC47" i="1"/>
  <c r="AG47" i="1"/>
  <c r="Q48" i="1"/>
  <c r="U48" i="1"/>
  <c r="AC48" i="1"/>
  <c r="AG48" i="1"/>
  <c r="Q49" i="1"/>
  <c r="U49" i="1"/>
  <c r="AC49" i="1"/>
  <c r="AG49" i="1"/>
  <c r="Q50" i="1"/>
  <c r="U50" i="1"/>
  <c r="AC50" i="1"/>
  <c r="AG50" i="1"/>
  <c r="Q51" i="1"/>
  <c r="U51" i="1"/>
  <c r="AC51" i="1"/>
  <c r="AG51" i="1"/>
  <c r="Q52" i="1"/>
  <c r="U52" i="1"/>
  <c r="AC52" i="1"/>
  <c r="AG52" i="1"/>
  <c r="Q53" i="1"/>
  <c r="U53" i="1"/>
  <c r="AC53" i="1"/>
  <c r="AG53" i="1"/>
  <c r="Q54" i="1"/>
  <c r="U54" i="1"/>
  <c r="AC54" i="1"/>
  <c r="AG54" i="1"/>
  <c r="Q55" i="1"/>
  <c r="U55" i="1"/>
  <c r="AC55" i="1"/>
  <c r="AG55" i="1"/>
  <c r="Q56" i="1"/>
  <c r="U56" i="1"/>
  <c r="AC56" i="1"/>
  <c r="AG56" i="1"/>
  <c r="Q57" i="1"/>
  <c r="U57" i="1"/>
  <c r="AC57" i="1"/>
  <c r="AG57" i="1"/>
  <c r="Q58" i="1"/>
  <c r="U58" i="1"/>
  <c r="AC58" i="1"/>
  <c r="AG58" i="1"/>
  <c r="Q59" i="1"/>
  <c r="U59" i="1"/>
  <c r="AC59" i="1"/>
  <c r="AG59" i="1"/>
  <c r="Q60" i="1"/>
  <c r="U60" i="1"/>
  <c r="AC60" i="1"/>
  <c r="AG60" i="1"/>
  <c r="Q61" i="1"/>
  <c r="U61" i="1"/>
  <c r="AC61" i="1"/>
  <c r="AG61" i="1"/>
  <c r="Q62" i="1"/>
  <c r="U62" i="1"/>
  <c r="AC62" i="1"/>
  <c r="AG62" i="1"/>
  <c r="Q63" i="1"/>
  <c r="U63" i="1"/>
  <c r="AC63" i="1"/>
  <c r="AG63" i="1"/>
  <c r="Q64" i="1"/>
  <c r="U64" i="1"/>
  <c r="AC64" i="1"/>
  <c r="AG64" i="1"/>
  <c r="Q65" i="1"/>
  <c r="U65" i="1"/>
  <c r="AC65" i="1"/>
  <c r="AG65" i="1"/>
  <c r="Q66" i="1"/>
  <c r="U66" i="1"/>
  <c r="AC66" i="1"/>
  <c r="AG66" i="1"/>
  <c r="Q67" i="1"/>
  <c r="U67" i="1"/>
  <c r="AC67" i="1"/>
  <c r="AG67" i="1"/>
  <c r="Q68" i="1"/>
  <c r="U68" i="1"/>
  <c r="AC68" i="1"/>
  <c r="AG68" i="1"/>
  <c r="Q69" i="1"/>
  <c r="U69" i="1"/>
  <c r="AC69" i="1"/>
  <c r="AG69" i="1"/>
  <c r="Q70" i="1"/>
  <c r="U70" i="1"/>
  <c r="AC70" i="1"/>
  <c r="AG70" i="1"/>
  <c r="Q71" i="1"/>
  <c r="U71" i="1"/>
  <c r="AC71" i="1"/>
  <c r="AG71" i="1"/>
  <c r="Q72" i="1"/>
  <c r="U72" i="1"/>
  <c r="AC72" i="1"/>
  <c r="AG72" i="1"/>
  <c r="Q73" i="1"/>
  <c r="U73" i="1"/>
  <c r="AC73" i="1"/>
  <c r="AG73" i="1"/>
  <c r="Q74" i="1"/>
  <c r="U74" i="1"/>
  <c r="AC74" i="1"/>
  <c r="AG74" i="1"/>
  <c r="Q75" i="1"/>
  <c r="U75" i="1"/>
  <c r="AC75" i="1"/>
  <c r="AG75" i="1"/>
  <c r="Q76" i="1"/>
  <c r="U76" i="1"/>
  <c r="AC76" i="1"/>
  <c r="AG76" i="1"/>
  <c r="Q77" i="1"/>
  <c r="U77" i="1"/>
  <c r="AC77" i="1"/>
  <c r="AG77" i="1"/>
  <c r="Q78" i="1"/>
  <c r="U78" i="1"/>
  <c r="AC78" i="1"/>
  <c r="AG78" i="1"/>
  <c r="Q79" i="1"/>
  <c r="U79" i="1"/>
  <c r="AC79" i="1"/>
  <c r="AG79" i="1"/>
  <c r="Q80" i="1"/>
  <c r="U80" i="1"/>
  <c r="AC80" i="1"/>
  <c r="AG80" i="1"/>
  <c r="Q81" i="1"/>
  <c r="U81" i="1"/>
  <c r="AC81" i="1"/>
  <c r="AG81" i="1"/>
  <c r="Q82" i="1"/>
  <c r="U82" i="1"/>
  <c r="AC82" i="1"/>
  <c r="AG82" i="1"/>
  <c r="Q83" i="1"/>
  <c r="U83" i="1"/>
  <c r="AC83" i="1"/>
  <c r="AG83" i="1"/>
  <c r="Q84" i="1"/>
  <c r="U84" i="1"/>
  <c r="AC84" i="1"/>
  <c r="AG84" i="1"/>
  <c r="Q85" i="1"/>
  <c r="U85" i="1"/>
  <c r="AC85" i="1"/>
  <c r="AG85" i="1"/>
  <c r="Q86" i="1"/>
  <c r="U86" i="1"/>
  <c r="AC86" i="1"/>
  <c r="AG86" i="1"/>
  <c r="Q87" i="1"/>
  <c r="U87" i="1"/>
  <c r="AC87" i="1"/>
  <c r="AG87" i="1"/>
  <c r="Q88" i="1"/>
  <c r="U88" i="1"/>
  <c r="AC88" i="1"/>
  <c r="AG88" i="1"/>
  <c r="Q89" i="1"/>
  <c r="U89" i="1"/>
  <c r="AC89" i="1"/>
  <c r="AG89" i="1"/>
  <c r="Q90" i="1"/>
  <c r="U90" i="1"/>
  <c r="AC90" i="1"/>
  <c r="AG90" i="1"/>
  <c r="Q91" i="1"/>
  <c r="U91" i="1"/>
  <c r="AC91" i="1"/>
  <c r="AG91" i="1"/>
  <c r="Q92" i="1"/>
  <c r="U92" i="1"/>
  <c r="AC92" i="1"/>
  <c r="AG92" i="1"/>
  <c r="Q93" i="1"/>
  <c r="U93" i="1"/>
  <c r="AC93" i="1"/>
  <c r="AG93" i="1"/>
  <c r="Q94" i="1"/>
  <c r="U94" i="1"/>
  <c r="AC94" i="1"/>
  <c r="AG94" i="1"/>
  <c r="Q95" i="1"/>
  <c r="U95" i="1"/>
  <c r="AC95" i="1"/>
  <c r="AG95" i="1"/>
  <c r="Q96" i="1"/>
  <c r="U96" i="1"/>
  <c r="AC96" i="1"/>
  <c r="AG96" i="1"/>
  <c r="Q97" i="1"/>
  <c r="U97" i="1"/>
  <c r="AC97" i="1"/>
  <c r="AG97" i="1"/>
  <c r="Q98" i="1"/>
  <c r="U98" i="1"/>
  <c r="AC98" i="1"/>
  <c r="AG98" i="1"/>
  <c r="Q99" i="1"/>
  <c r="U99" i="1"/>
  <c r="AC99" i="1"/>
  <c r="AG99" i="1"/>
  <c r="Q100" i="1"/>
  <c r="U100" i="1"/>
  <c r="AC100" i="1"/>
  <c r="AG100" i="1"/>
  <c r="Q101" i="1"/>
  <c r="U101" i="1"/>
  <c r="AC101" i="1"/>
  <c r="AG101" i="1"/>
  <c r="Q102" i="1"/>
  <c r="U102" i="1"/>
  <c r="AC102" i="1"/>
  <c r="AG102" i="1"/>
  <c r="Q103" i="1"/>
  <c r="U103" i="1"/>
  <c r="AC103" i="1"/>
  <c r="AG103" i="1"/>
  <c r="Q104" i="1"/>
  <c r="U104" i="1"/>
  <c r="AC104" i="1"/>
  <c r="AG104" i="1"/>
  <c r="Q105" i="1"/>
  <c r="U105" i="1"/>
  <c r="AC105" i="1"/>
  <c r="AG105" i="1"/>
  <c r="Q106" i="1"/>
  <c r="U106" i="1"/>
  <c r="AC106" i="1"/>
  <c r="AG106" i="1"/>
  <c r="Q107" i="1"/>
  <c r="U107" i="1"/>
  <c r="AC107" i="1"/>
  <c r="AG107" i="1"/>
  <c r="Q108" i="1"/>
  <c r="U108" i="1"/>
  <c r="AC108" i="1"/>
  <c r="AG108" i="1"/>
  <c r="Q109" i="1"/>
  <c r="U109" i="1"/>
  <c r="AC109" i="1"/>
  <c r="AG109" i="1"/>
  <c r="Q110" i="1"/>
  <c r="U110" i="1"/>
  <c r="AC110" i="1"/>
  <c r="AG110" i="1"/>
  <c r="Q111" i="1"/>
  <c r="U111" i="1"/>
  <c r="AC111" i="1"/>
  <c r="AG111" i="1"/>
  <c r="Q112" i="1"/>
  <c r="U112" i="1"/>
  <c r="AC112" i="1"/>
  <c r="AG112" i="1"/>
  <c r="Q113" i="1"/>
  <c r="U113" i="1"/>
  <c r="AC113" i="1"/>
  <c r="AG113" i="1"/>
  <c r="Q114" i="1"/>
  <c r="U114" i="1"/>
  <c r="AC114" i="1"/>
  <c r="AG114" i="1"/>
  <c r="Q115" i="1"/>
  <c r="U115" i="1"/>
  <c r="AC115" i="1"/>
  <c r="AG115" i="1"/>
  <c r="Q116" i="1"/>
  <c r="U116" i="1"/>
  <c r="AC116" i="1"/>
  <c r="AG116" i="1"/>
  <c r="Q117" i="1"/>
  <c r="U117" i="1"/>
  <c r="AC117" i="1"/>
  <c r="AG117" i="1"/>
  <c r="Q118" i="1"/>
  <c r="U118" i="1"/>
  <c r="AC118" i="1"/>
  <c r="AG118" i="1"/>
  <c r="Q119" i="1"/>
  <c r="U119" i="1"/>
  <c r="AC119" i="1"/>
  <c r="AG119" i="1"/>
  <c r="Q120" i="1"/>
  <c r="U120" i="1"/>
  <c r="AC120" i="1"/>
  <c r="AG120" i="1"/>
  <c r="Q121" i="1"/>
  <c r="U121" i="1"/>
  <c r="AC121" i="1"/>
  <c r="AG121" i="1"/>
  <c r="Q122" i="1"/>
  <c r="U122" i="1"/>
  <c r="AC122" i="1"/>
  <c r="AG122" i="1"/>
  <c r="Q123" i="1"/>
  <c r="U123" i="1"/>
  <c r="AC123" i="1"/>
  <c r="AG123" i="1"/>
  <c r="Q124" i="1"/>
  <c r="U124" i="1"/>
  <c r="AC124" i="1"/>
  <c r="AG124" i="1"/>
  <c r="Q125" i="1"/>
  <c r="U125" i="1"/>
  <c r="AC125" i="1"/>
  <c r="AG125" i="1"/>
  <c r="Q126" i="1"/>
  <c r="U126" i="1"/>
  <c r="AC126" i="1"/>
  <c r="AG126" i="1"/>
  <c r="Q127" i="1"/>
  <c r="U127" i="1"/>
  <c r="AC127" i="1"/>
  <c r="AG127" i="1"/>
  <c r="Q128" i="1"/>
  <c r="U128" i="1"/>
  <c r="AC128" i="1"/>
  <c r="AG128" i="1"/>
  <c r="Q129" i="1"/>
  <c r="U129" i="1"/>
  <c r="AC129" i="1"/>
  <c r="AG129" i="1"/>
  <c r="Q130" i="1"/>
  <c r="U130" i="1"/>
  <c r="AC130" i="1"/>
  <c r="AG130" i="1"/>
  <c r="Q131" i="1"/>
  <c r="U131" i="1"/>
  <c r="AC131" i="1"/>
  <c r="AG131" i="1"/>
  <c r="Q132" i="1"/>
  <c r="U132" i="1"/>
  <c r="AC132" i="1"/>
  <c r="AG132" i="1"/>
  <c r="Q133" i="1"/>
  <c r="U133" i="1"/>
  <c r="AC133" i="1"/>
  <c r="AG133" i="1"/>
  <c r="Q134" i="1"/>
  <c r="U134" i="1"/>
  <c r="AC134" i="1"/>
  <c r="AG134" i="1"/>
  <c r="Q135" i="1"/>
  <c r="U135" i="1"/>
  <c r="AC135" i="1"/>
  <c r="AG135" i="1"/>
  <c r="Q136" i="1"/>
  <c r="U136" i="1"/>
  <c r="AC136" i="1"/>
  <c r="AG136" i="1"/>
  <c r="Q137" i="1"/>
  <c r="U137" i="1"/>
  <c r="AC137" i="1"/>
  <c r="AG137" i="1"/>
  <c r="Q138" i="1"/>
  <c r="U138" i="1"/>
  <c r="AC138" i="1"/>
  <c r="AG138" i="1"/>
  <c r="Q139" i="1"/>
  <c r="U139" i="1"/>
  <c r="AC139" i="1"/>
  <c r="AG139" i="1"/>
  <c r="Q140" i="1"/>
  <c r="U140" i="1"/>
  <c r="AC140" i="1"/>
  <c r="AG140" i="1"/>
  <c r="Q141" i="1"/>
  <c r="U141" i="1"/>
  <c r="AC141" i="1"/>
  <c r="AG141" i="1"/>
  <c r="Q142" i="1"/>
  <c r="U142" i="1"/>
  <c r="AC142" i="1"/>
  <c r="AG142" i="1"/>
  <c r="Q143" i="1"/>
  <c r="U143" i="1"/>
  <c r="AC143" i="1"/>
  <c r="AG143" i="1"/>
  <c r="Q144" i="1"/>
  <c r="U144" i="1"/>
  <c r="AC144" i="1"/>
  <c r="AG144" i="1"/>
  <c r="Q145" i="1"/>
  <c r="U145" i="1"/>
  <c r="AC145" i="1"/>
  <c r="AG145" i="1"/>
  <c r="Q146" i="1"/>
  <c r="U146" i="1"/>
  <c r="AC146" i="1"/>
  <c r="AG146" i="1"/>
  <c r="Q147" i="1"/>
  <c r="U147" i="1"/>
  <c r="AC147" i="1"/>
  <c r="AG147" i="1"/>
  <c r="Q148" i="1"/>
  <c r="U148" i="1"/>
  <c r="AC148" i="1"/>
  <c r="AG148" i="1"/>
  <c r="Q149" i="1"/>
  <c r="U149" i="1"/>
  <c r="AC149" i="1"/>
  <c r="AG149" i="1"/>
  <c r="Q150" i="1"/>
  <c r="U150" i="1"/>
  <c r="AC150" i="1"/>
  <c r="AG150" i="1"/>
  <c r="Q151" i="1"/>
  <c r="U151" i="1"/>
  <c r="AC151" i="1"/>
  <c r="AG151" i="1"/>
  <c r="Q152" i="1"/>
  <c r="U152" i="1"/>
  <c r="AC152" i="1"/>
  <c r="AG152" i="1"/>
  <c r="Q153" i="1"/>
  <c r="U153" i="1"/>
  <c r="AC153" i="1"/>
  <c r="AG153" i="1"/>
  <c r="Q154" i="1"/>
  <c r="U154" i="1"/>
  <c r="AC154" i="1"/>
  <c r="AG154" i="1"/>
  <c r="Q155" i="1"/>
  <c r="U155" i="1"/>
  <c r="AC155" i="1"/>
  <c r="AG155" i="1"/>
  <c r="Q156" i="1"/>
  <c r="U156" i="1"/>
  <c r="AC156" i="1"/>
  <c r="AG156" i="1"/>
  <c r="Q157" i="1"/>
  <c r="U157" i="1"/>
  <c r="AC157" i="1"/>
  <c r="AG157" i="1"/>
  <c r="Q158" i="1"/>
  <c r="U158" i="1"/>
  <c r="AC158" i="1"/>
  <c r="AG158" i="1"/>
  <c r="Q159" i="1"/>
  <c r="U159" i="1"/>
  <c r="AC159" i="1"/>
  <c r="AG159" i="1"/>
  <c r="Q160" i="1"/>
  <c r="U160" i="1"/>
  <c r="AC160" i="1"/>
  <c r="AG160" i="1"/>
  <c r="Q161" i="1"/>
  <c r="U161" i="1"/>
  <c r="AC161" i="1"/>
  <c r="AG161" i="1"/>
  <c r="Q162" i="1"/>
  <c r="U162" i="1"/>
  <c r="AC162" i="1"/>
  <c r="AG162" i="1"/>
  <c r="Q163" i="1"/>
  <c r="U163" i="1"/>
  <c r="AC163" i="1"/>
  <c r="AG163" i="1"/>
  <c r="Q164" i="1"/>
  <c r="U164" i="1"/>
  <c r="AC164" i="1"/>
  <c r="AG164" i="1"/>
  <c r="Q165" i="1"/>
  <c r="U165" i="1"/>
  <c r="AC165" i="1"/>
  <c r="AG165" i="1"/>
  <c r="Q166" i="1"/>
  <c r="U166" i="1"/>
  <c r="AC166" i="1"/>
  <c r="AG166" i="1"/>
  <c r="Q167" i="1"/>
  <c r="U167" i="1"/>
  <c r="AC167" i="1"/>
  <c r="AG167" i="1"/>
  <c r="Q168" i="1"/>
  <c r="U168" i="1"/>
  <c r="AC168" i="1"/>
  <c r="AG168" i="1"/>
  <c r="Q169" i="1"/>
  <c r="U169" i="1"/>
  <c r="AC169" i="1"/>
  <c r="AG169" i="1"/>
  <c r="Q170" i="1"/>
  <c r="U170" i="1"/>
  <c r="AC170" i="1"/>
  <c r="AG170" i="1"/>
  <c r="Q171" i="1"/>
  <c r="U171" i="1"/>
  <c r="AC171" i="1"/>
  <c r="AG171" i="1"/>
  <c r="Q172" i="1"/>
  <c r="U172" i="1"/>
  <c r="AC172" i="1"/>
  <c r="AG172" i="1"/>
  <c r="Q173" i="1"/>
  <c r="U173" i="1"/>
  <c r="AC173" i="1"/>
  <c r="AG173" i="1"/>
  <c r="Q174" i="1"/>
  <c r="U174" i="1"/>
  <c r="AC174" i="1"/>
  <c r="AG174" i="1"/>
  <c r="Q175" i="1"/>
  <c r="U175" i="1"/>
  <c r="AC175" i="1"/>
  <c r="AG175" i="1"/>
  <c r="Q176" i="1"/>
  <c r="U176" i="1"/>
  <c r="AC176" i="1"/>
  <c r="AG176" i="1"/>
  <c r="Q177" i="1"/>
  <c r="U177" i="1"/>
  <c r="AC177" i="1"/>
  <c r="AG177" i="1"/>
  <c r="Q178" i="1"/>
  <c r="U178" i="1"/>
  <c r="AC178" i="1"/>
  <c r="AG178" i="1"/>
  <c r="Q179" i="1"/>
  <c r="U179" i="1"/>
  <c r="AC179" i="1"/>
  <c r="AG179" i="1"/>
  <c r="Q180" i="1"/>
  <c r="U180" i="1"/>
  <c r="AC180" i="1"/>
  <c r="AG180" i="1"/>
  <c r="Q181" i="1"/>
  <c r="U181" i="1"/>
  <c r="AC181" i="1"/>
  <c r="AG181" i="1"/>
  <c r="Q182" i="1"/>
  <c r="U182" i="1"/>
  <c r="AC182" i="1"/>
  <c r="AG182" i="1"/>
  <c r="Q183" i="1"/>
  <c r="U183" i="1"/>
  <c r="AC183" i="1"/>
  <c r="AG183" i="1"/>
  <c r="Q184" i="1"/>
  <c r="U184" i="1"/>
  <c r="AC184" i="1"/>
  <c r="AG184" i="1"/>
  <c r="AG2" i="1"/>
  <c r="AC2" i="1"/>
  <c r="U2" i="1"/>
  <c r="M3" i="1"/>
  <c r="N3" i="1"/>
  <c r="R3" i="1" s="1"/>
  <c r="M4" i="1"/>
  <c r="N4" i="1"/>
  <c r="R4" i="1" s="1"/>
  <c r="V4" i="1" s="1"/>
  <c r="M5" i="1"/>
  <c r="N5" i="1"/>
  <c r="M6" i="1"/>
  <c r="N6" i="1"/>
  <c r="R6" i="1" s="1"/>
  <c r="V6" i="1" s="1"/>
  <c r="M7" i="1"/>
  <c r="N7" i="1"/>
  <c r="M8" i="1"/>
  <c r="N8" i="1"/>
  <c r="R8" i="1" s="1"/>
  <c r="V8" i="1" s="1"/>
  <c r="M9" i="1"/>
  <c r="N9" i="1"/>
  <c r="M10" i="1"/>
  <c r="N10" i="1"/>
  <c r="R10" i="1" s="1"/>
  <c r="V10" i="1" s="1"/>
  <c r="M11" i="1"/>
  <c r="N11" i="1"/>
  <c r="R11" i="1" s="1"/>
  <c r="V11" i="1" s="1"/>
  <c r="M12" i="1"/>
  <c r="N12" i="1"/>
  <c r="R12" i="1" s="1"/>
  <c r="V12" i="1" s="1"/>
  <c r="M13" i="1"/>
  <c r="N13" i="1"/>
  <c r="M14" i="1"/>
  <c r="N14" i="1"/>
  <c r="R14" i="1" s="1"/>
  <c r="V14" i="1" s="1"/>
  <c r="M15" i="1"/>
  <c r="N15" i="1"/>
  <c r="R15" i="1" s="1"/>
  <c r="V15" i="1" s="1"/>
  <c r="M16" i="1"/>
  <c r="N16" i="1"/>
  <c r="R16" i="1" s="1"/>
  <c r="V16" i="1" s="1"/>
  <c r="M17" i="1"/>
  <c r="N17" i="1"/>
  <c r="R17" i="1" s="1"/>
  <c r="V17" i="1" s="1"/>
  <c r="M18" i="1"/>
  <c r="N18" i="1"/>
  <c r="R18" i="1" s="1"/>
  <c r="V18" i="1" s="1"/>
  <c r="M19" i="1"/>
  <c r="N19" i="1"/>
  <c r="R19" i="1" s="1"/>
  <c r="V19" i="1" s="1"/>
  <c r="M20" i="1"/>
  <c r="N20" i="1"/>
  <c r="R20" i="1" s="1"/>
  <c r="V20" i="1" s="1"/>
  <c r="M21" i="1"/>
  <c r="N21" i="1"/>
  <c r="M22" i="1"/>
  <c r="N22" i="1"/>
  <c r="R22" i="1" s="1"/>
  <c r="V22" i="1" s="1"/>
  <c r="M23" i="1"/>
  <c r="N23" i="1"/>
  <c r="R23" i="1" s="1"/>
  <c r="V23" i="1" s="1"/>
  <c r="Z23" i="1" s="1"/>
  <c r="M24" i="1"/>
  <c r="N24" i="1"/>
  <c r="R24" i="1" s="1"/>
  <c r="V24" i="1" s="1"/>
  <c r="M25" i="1"/>
  <c r="N25" i="1"/>
  <c r="R25" i="1" s="1"/>
  <c r="V25" i="1" s="1"/>
  <c r="M26" i="1"/>
  <c r="N26" i="1"/>
  <c r="R26" i="1" s="1"/>
  <c r="V26" i="1" s="1"/>
  <c r="M27" i="1"/>
  <c r="N27" i="1"/>
  <c r="R27" i="1" s="1"/>
  <c r="V27" i="1" s="1"/>
  <c r="Z27" i="1" s="1"/>
  <c r="M28" i="1"/>
  <c r="N28" i="1"/>
  <c r="R28" i="1" s="1"/>
  <c r="V28" i="1" s="1"/>
  <c r="M29" i="1"/>
  <c r="N29" i="1"/>
  <c r="R29" i="1" s="1"/>
  <c r="V29" i="1" s="1"/>
  <c r="M30" i="1"/>
  <c r="N30" i="1"/>
  <c r="R30" i="1" s="1"/>
  <c r="V30" i="1" s="1"/>
  <c r="M31" i="1"/>
  <c r="N31" i="1"/>
  <c r="R31" i="1" s="1"/>
  <c r="V31" i="1" s="1"/>
  <c r="M32" i="1"/>
  <c r="N32" i="1"/>
  <c r="R32" i="1" s="1"/>
  <c r="V32" i="1" s="1"/>
  <c r="M33" i="1"/>
  <c r="N33" i="1"/>
  <c r="R33" i="1" s="1"/>
  <c r="V33" i="1" s="1"/>
  <c r="M34" i="1"/>
  <c r="N34" i="1"/>
  <c r="R34" i="1" s="1"/>
  <c r="V34" i="1" s="1"/>
  <c r="M35" i="1"/>
  <c r="N35" i="1"/>
  <c r="R35" i="1" s="1"/>
  <c r="V35" i="1" s="1"/>
  <c r="M36" i="1"/>
  <c r="N36" i="1"/>
  <c r="M37" i="1"/>
  <c r="N37" i="1"/>
  <c r="M38" i="1"/>
  <c r="N38" i="1"/>
  <c r="R38" i="1" s="1"/>
  <c r="V38" i="1" s="1"/>
  <c r="M39" i="1"/>
  <c r="N39" i="1"/>
  <c r="R39" i="1" s="1"/>
  <c r="V39" i="1" s="1"/>
  <c r="M40" i="1"/>
  <c r="N40" i="1"/>
  <c r="R40" i="1" s="1"/>
  <c r="V40" i="1" s="1"/>
  <c r="M41" i="1"/>
  <c r="N41" i="1"/>
  <c r="M42" i="1"/>
  <c r="N42" i="1"/>
  <c r="R42" i="1" s="1"/>
  <c r="V42" i="1" s="1"/>
  <c r="M43" i="1"/>
  <c r="N43" i="1"/>
  <c r="R43" i="1" s="1"/>
  <c r="V43" i="1" s="1"/>
  <c r="M44" i="1"/>
  <c r="N44" i="1"/>
  <c r="R44" i="1" s="1"/>
  <c r="V44" i="1" s="1"/>
  <c r="M45" i="1"/>
  <c r="N45" i="1"/>
  <c r="M46" i="1"/>
  <c r="N46" i="1"/>
  <c r="R46" i="1" s="1"/>
  <c r="V46" i="1" s="1"/>
  <c r="M47" i="1"/>
  <c r="N47" i="1"/>
  <c r="R47" i="1" s="1"/>
  <c r="V47" i="1" s="1"/>
  <c r="M48" i="1"/>
  <c r="N48" i="1"/>
  <c r="R48" i="1" s="1"/>
  <c r="V48" i="1" s="1"/>
  <c r="M49" i="1"/>
  <c r="N49" i="1"/>
  <c r="R49" i="1" s="1"/>
  <c r="V49" i="1" s="1"/>
  <c r="M50" i="1"/>
  <c r="N50" i="1"/>
  <c r="R50" i="1" s="1"/>
  <c r="V50" i="1" s="1"/>
  <c r="M51" i="1"/>
  <c r="N51" i="1"/>
  <c r="R51" i="1" s="1"/>
  <c r="M52" i="1"/>
  <c r="N52" i="1"/>
  <c r="R52" i="1" s="1"/>
  <c r="M53" i="1"/>
  <c r="N53" i="1"/>
  <c r="M54" i="1"/>
  <c r="N54" i="1"/>
  <c r="R54" i="1" s="1"/>
  <c r="M55" i="1"/>
  <c r="N55" i="1"/>
  <c r="R55" i="1" s="1"/>
  <c r="M56" i="1"/>
  <c r="N56" i="1"/>
  <c r="R56" i="1" s="1"/>
  <c r="M57" i="1"/>
  <c r="N57" i="1"/>
  <c r="R57" i="1" s="1"/>
  <c r="M58" i="1"/>
  <c r="N58" i="1"/>
  <c r="R58" i="1" s="1"/>
  <c r="M59" i="1"/>
  <c r="N59" i="1"/>
  <c r="R59" i="1" s="1"/>
  <c r="M60" i="1"/>
  <c r="N60" i="1"/>
  <c r="R60" i="1" s="1"/>
  <c r="M61" i="1"/>
  <c r="N61" i="1"/>
  <c r="R61" i="1" s="1"/>
  <c r="M62" i="1"/>
  <c r="N62" i="1"/>
  <c r="R62" i="1" s="1"/>
  <c r="M63" i="1"/>
  <c r="N63" i="1"/>
  <c r="R63" i="1" s="1"/>
  <c r="M64" i="1"/>
  <c r="N64" i="1"/>
  <c r="R64" i="1" s="1"/>
  <c r="M65" i="1"/>
  <c r="N65" i="1"/>
  <c r="M66" i="1"/>
  <c r="N66" i="1"/>
  <c r="R66" i="1" s="1"/>
  <c r="M67" i="1"/>
  <c r="N67" i="1"/>
  <c r="R67" i="1" s="1"/>
  <c r="M68" i="1"/>
  <c r="N68" i="1"/>
  <c r="R68" i="1" s="1"/>
  <c r="M69" i="1"/>
  <c r="N69" i="1"/>
  <c r="M70" i="1"/>
  <c r="N70" i="1"/>
  <c r="R70" i="1" s="1"/>
  <c r="M71" i="1"/>
  <c r="N71" i="1"/>
  <c r="R71" i="1" s="1"/>
  <c r="M72" i="1"/>
  <c r="N72" i="1"/>
  <c r="R72" i="1" s="1"/>
  <c r="M73" i="1"/>
  <c r="N73" i="1"/>
  <c r="M74" i="1"/>
  <c r="N74" i="1"/>
  <c r="R74" i="1" s="1"/>
  <c r="M75" i="1"/>
  <c r="N75" i="1"/>
  <c r="R75" i="1" s="1"/>
  <c r="M76" i="1"/>
  <c r="N76" i="1"/>
  <c r="R76" i="1" s="1"/>
  <c r="M77" i="1"/>
  <c r="N77" i="1"/>
  <c r="R77" i="1" s="1"/>
  <c r="M78" i="1"/>
  <c r="N78" i="1"/>
  <c r="M79" i="1"/>
  <c r="N79" i="1"/>
  <c r="R79" i="1" s="1"/>
  <c r="M80" i="1"/>
  <c r="N80" i="1"/>
  <c r="R80" i="1" s="1"/>
  <c r="M81" i="1"/>
  <c r="N81" i="1"/>
  <c r="M82" i="1"/>
  <c r="N82" i="1"/>
  <c r="R82" i="1" s="1"/>
  <c r="M83" i="1"/>
  <c r="N83" i="1"/>
  <c r="R83" i="1" s="1"/>
  <c r="M84" i="1"/>
  <c r="N84" i="1"/>
  <c r="R84" i="1" s="1"/>
  <c r="M85" i="1"/>
  <c r="N85" i="1"/>
  <c r="R85" i="1" s="1"/>
  <c r="M86" i="1"/>
  <c r="N86" i="1"/>
  <c r="M87" i="1"/>
  <c r="N87" i="1"/>
  <c r="R87" i="1" s="1"/>
  <c r="M88" i="1"/>
  <c r="N88" i="1"/>
  <c r="R88" i="1" s="1"/>
  <c r="V88" i="1" s="1"/>
  <c r="M89" i="1"/>
  <c r="N89" i="1"/>
  <c r="R89" i="1" s="1"/>
  <c r="V89" i="1" s="1"/>
  <c r="M90" i="1"/>
  <c r="N90" i="1"/>
  <c r="M91" i="1"/>
  <c r="N91" i="1"/>
  <c r="R91" i="1" s="1"/>
  <c r="V91" i="1" s="1"/>
  <c r="M92" i="1"/>
  <c r="N92" i="1"/>
  <c r="R92" i="1" s="1"/>
  <c r="V92" i="1" s="1"/>
  <c r="M93" i="1"/>
  <c r="N93" i="1"/>
  <c r="M94" i="1"/>
  <c r="N94" i="1"/>
  <c r="M95" i="1"/>
  <c r="N95" i="1"/>
  <c r="R95" i="1" s="1"/>
  <c r="V95" i="1" s="1"/>
  <c r="M96" i="1"/>
  <c r="N96" i="1"/>
  <c r="M97" i="1"/>
  <c r="N97" i="1"/>
  <c r="R97" i="1" s="1"/>
  <c r="V97" i="1" s="1"/>
  <c r="M98" i="1"/>
  <c r="N98" i="1"/>
  <c r="M99" i="1"/>
  <c r="N99" i="1"/>
  <c r="R99" i="1" s="1"/>
  <c r="V99" i="1" s="1"/>
  <c r="M100" i="1"/>
  <c r="N100" i="1"/>
  <c r="R100" i="1" s="1"/>
  <c r="V100" i="1" s="1"/>
  <c r="M101" i="1"/>
  <c r="N101" i="1"/>
  <c r="R101" i="1" s="1"/>
  <c r="V101" i="1" s="1"/>
  <c r="M102" i="1"/>
  <c r="N102" i="1"/>
  <c r="M103" i="1"/>
  <c r="N103" i="1"/>
  <c r="R103" i="1" s="1"/>
  <c r="V103" i="1" s="1"/>
  <c r="M104" i="1"/>
  <c r="N104" i="1"/>
  <c r="M105" i="1"/>
  <c r="N105" i="1"/>
  <c r="R105" i="1" s="1"/>
  <c r="V105" i="1" s="1"/>
  <c r="M106" i="1"/>
  <c r="N106" i="1"/>
  <c r="R106" i="1" s="1"/>
  <c r="V106" i="1" s="1"/>
  <c r="M107" i="1"/>
  <c r="N107" i="1"/>
  <c r="R107" i="1" s="1"/>
  <c r="V107" i="1" s="1"/>
  <c r="M108" i="1"/>
  <c r="N108" i="1"/>
  <c r="R108" i="1" s="1"/>
  <c r="V108" i="1" s="1"/>
  <c r="M109" i="1"/>
  <c r="N109" i="1"/>
  <c r="R109" i="1" s="1"/>
  <c r="V109" i="1" s="1"/>
  <c r="M110" i="1"/>
  <c r="N110" i="1"/>
  <c r="M111" i="1"/>
  <c r="N111" i="1"/>
  <c r="R111" i="1" s="1"/>
  <c r="V111" i="1" s="1"/>
  <c r="M112" i="1"/>
  <c r="N112" i="1"/>
  <c r="R112" i="1" s="1"/>
  <c r="V112" i="1" s="1"/>
  <c r="M113" i="1"/>
  <c r="N113" i="1"/>
  <c r="R113" i="1" s="1"/>
  <c r="V113" i="1" s="1"/>
  <c r="M114" i="1"/>
  <c r="N114" i="1"/>
  <c r="M115" i="1"/>
  <c r="N115" i="1"/>
  <c r="R115" i="1" s="1"/>
  <c r="V115" i="1" s="1"/>
  <c r="M116" i="1"/>
  <c r="N116" i="1"/>
  <c r="R116" i="1" s="1"/>
  <c r="V116" i="1" s="1"/>
  <c r="M117" i="1"/>
  <c r="N117" i="1"/>
  <c r="R117" i="1" s="1"/>
  <c r="V117" i="1" s="1"/>
  <c r="M118" i="1"/>
  <c r="N118" i="1"/>
  <c r="M119" i="1"/>
  <c r="N119" i="1"/>
  <c r="R119" i="1" s="1"/>
  <c r="V119" i="1" s="1"/>
  <c r="M120" i="1"/>
  <c r="N120" i="1"/>
  <c r="R120" i="1" s="1"/>
  <c r="V120" i="1" s="1"/>
  <c r="M121" i="1"/>
  <c r="N121" i="1"/>
  <c r="M122" i="1"/>
  <c r="N122" i="1"/>
  <c r="M123" i="1"/>
  <c r="N123" i="1"/>
  <c r="R123" i="1" s="1"/>
  <c r="V123" i="1" s="1"/>
  <c r="M124" i="1"/>
  <c r="N124" i="1"/>
  <c r="R124" i="1" s="1"/>
  <c r="V124" i="1" s="1"/>
  <c r="M125" i="1"/>
  <c r="N125" i="1"/>
  <c r="R125" i="1" s="1"/>
  <c r="V125" i="1" s="1"/>
  <c r="M126" i="1"/>
  <c r="N126" i="1"/>
  <c r="M127" i="1"/>
  <c r="N127" i="1"/>
  <c r="R127" i="1" s="1"/>
  <c r="V127" i="1" s="1"/>
  <c r="M128" i="1"/>
  <c r="N128" i="1"/>
  <c r="R128" i="1" s="1"/>
  <c r="V128" i="1" s="1"/>
  <c r="M129" i="1"/>
  <c r="N129" i="1"/>
  <c r="R129" i="1" s="1"/>
  <c r="V129" i="1" s="1"/>
  <c r="M130" i="1"/>
  <c r="N130" i="1"/>
  <c r="M131" i="1"/>
  <c r="N131" i="1"/>
  <c r="R131" i="1" s="1"/>
  <c r="V131" i="1" s="1"/>
  <c r="M132" i="1"/>
  <c r="N132" i="1"/>
  <c r="R132" i="1" s="1"/>
  <c r="V132" i="1" s="1"/>
  <c r="M133" i="1"/>
  <c r="N133" i="1"/>
  <c r="R133" i="1" s="1"/>
  <c r="V133" i="1" s="1"/>
  <c r="M134" i="1"/>
  <c r="N134" i="1"/>
  <c r="R134" i="1" s="1"/>
  <c r="V134" i="1" s="1"/>
  <c r="M135" i="1"/>
  <c r="N135" i="1"/>
  <c r="R135" i="1" s="1"/>
  <c r="M136" i="1"/>
  <c r="N136" i="1"/>
  <c r="R136" i="1" s="1"/>
  <c r="V136" i="1" s="1"/>
  <c r="M137" i="1"/>
  <c r="N137" i="1"/>
  <c r="R137" i="1" s="1"/>
  <c r="V137" i="1" s="1"/>
  <c r="M138" i="1"/>
  <c r="N138" i="1"/>
  <c r="R138" i="1" s="1"/>
  <c r="V138" i="1" s="1"/>
  <c r="M139" i="1"/>
  <c r="N139" i="1"/>
  <c r="R139" i="1" s="1"/>
  <c r="V139" i="1" s="1"/>
  <c r="M140" i="1"/>
  <c r="N140" i="1"/>
  <c r="R140" i="1" s="1"/>
  <c r="V140" i="1" s="1"/>
  <c r="M141" i="1"/>
  <c r="N141" i="1"/>
  <c r="R141" i="1" s="1"/>
  <c r="V141" i="1" s="1"/>
  <c r="M142" i="1"/>
  <c r="N142" i="1"/>
  <c r="M143" i="1"/>
  <c r="N143" i="1"/>
  <c r="R143" i="1" s="1"/>
  <c r="V143" i="1" s="1"/>
  <c r="M144" i="1"/>
  <c r="N144" i="1"/>
  <c r="R144" i="1" s="1"/>
  <c r="V144" i="1" s="1"/>
  <c r="M145" i="1"/>
  <c r="N145" i="1"/>
  <c r="R145" i="1" s="1"/>
  <c r="V145" i="1" s="1"/>
  <c r="M146" i="1"/>
  <c r="N146" i="1"/>
  <c r="R146" i="1" s="1"/>
  <c r="V146" i="1" s="1"/>
  <c r="M147" i="1"/>
  <c r="N147" i="1"/>
  <c r="R147" i="1" s="1"/>
  <c r="V147" i="1" s="1"/>
  <c r="M148" i="1"/>
  <c r="N148" i="1"/>
  <c r="R148" i="1" s="1"/>
  <c r="V148" i="1" s="1"/>
  <c r="M149" i="1"/>
  <c r="N149" i="1"/>
  <c r="R149" i="1" s="1"/>
  <c r="V149" i="1" s="1"/>
  <c r="M150" i="1"/>
  <c r="N150" i="1"/>
  <c r="M151" i="1"/>
  <c r="N151" i="1"/>
  <c r="R151" i="1" s="1"/>
  <c r="V151" i="1" s="1"/>
  <c r="M152" i="1"/>
  <c r="N152" i="1"/>
  <c r="R152" i="1" s="1"/>
  <c r="V152" i="1" s="1"/>
  <c r="M153" i="1"/>
  <c r="N153" i="1"/>
  <c r="R153" i="1" s="1"/>
  <c r="V153" i="1" s="1"/>
  <c r="M154" i="1"/>
  <c r="N154" i="1"/>
  <c r="R154" i="1" s="1"/>
  <c r="V154" i="1" s="1"/>
  <c r="M155" i="1"/>
  <c r="N155" i="1"/>
  <c r="M156" i="1"/>
  <c r="N156" i="1"/>
  <c r="R156" i="1" s="1"/>
  <c r="V156" i="1" s="1"/>
  <c r="M157" i="1"/>
  <c r="N157" i="1"/>
  <c r="R157" i="1" s="1"/>
  <c r="V157" i="1" s="1"/>
  <c r="M158" i="1"/>
  <c r="N158" i="1"/>
  <c r="R158" i="1" s="1"/>
  <c r="V158" i="1" s="1"/>
  <c r="M159" i="1"/>
  <c r="N159" i="1"/>
  <c r="R159" i="1" s="1"/>
  <c r="V159" i="1" s="1"/>
  <c r="M160" i="1"/>
  <c r="N160" i="1"/>
  <c r="R160" i="1" s="1"/>
  <c r="V160" i="1" s="1"/>
  <c r="M161" i="1"/>
  <c r="N161" i="1"/>
  <c r="R161" i="1" s="1"/>
  <c r="V161" i="1" s="1"/>
  <c r="M162" i="1"/>
  <c r="N162" i="1"/>
  <c r="R162" i="1" s="1"/>
  <c r="V162" i="1" s="1"/>
  <c r="M163" i="1"/>
  <c r="N163" i="1"/>
  <c r="R163" i="1" s="1"/>
  <c r="V163" i="1" s="1"/>
  <c r="M164" i="1"/>
  <c r="N164" i="1"/>
  <c r="R164" i="1" s="1"/>
  <c r="V164" i="1" s="1"/>
  <c r="M165" i="1"/>
  <c r="N165" i="1"/>
  <c r="R165" i="1" s="1"/>
  <c r="V165" i="1" s="1"/>
  <c r="M166" i="1"/>
  <c r="N166" i="1"/>
  <c r="R166" i="1" s="1"/>
  <c r="V166" i="1" s="1"/>
  <c r="M167" i="1"/>
  <c r="N167" i="1"/>
  <c r="R167" i="1" s="1"/>
  <c r="V167" i="1" s="1"/>
  <c r="M168" i="1"/>
  <c r="N168" i="1"/>
  <c r="R168" i="1" s="1"/>
  <c r="V168" i="1" s="1"/>
  <c r="M169" i="1"/>
  <c r="N169" i="1"/>
  <c r="R169" i="1" s="1"/>
  <c r="V169" i="1" s="1"/>
  <c r="M170" i="1"/>
  <c r="N170" i="1"/>
  <c r="R170" i="1" s="1"/>
  <c r="V170" i="1" s="1"/>
  <c r="M171" i="1"/>
  <c r="N171" i="1"/>
  <c r="R171" i="1" s="1"/>
  <c r="V171" i="1" s="1"/>
  <c r="M172" i="1"/>
  <c r="N172" i="1"/>
  <c r="R172" i="1" s="1"/>
  <c r="V172" i="1" s="1"/>
  <c r="M173" i="1"/>
  <c r="N173" i="1"/>
  <c r="R173" i="1" s="1"/>
  <c r="V173" i="1" s="1"/>
  <c r="M174" i="1"/>
  <c r="N174" i="1"/>
  <c r="R174" i="1" s="1"/>
  <c r="V174" i="1" s="1"/>
  <c r="M175" i="1"/>
  <c r="N175" i="1"/>
  <c r="M176" i="1"/>
  <c r="N176" i="1"/>
  <c r="R176" i="1" s="1"/>
  <c r="V176" i="1" s="1"/>
  <c r="M177" i="1"/>
  <c r="N177" i="1"/>
  <c r="R177" i="1" s="1"/>
  <c r="V177" i="1" s="1"/>
  <c r="M178" i="1"/>
  <c r="N178" i="1"/>
  <c r="R178" i="1" s="1"/>
  <c r="V178" i="1" s="1"/>
  <c r="M179" i="1"/>
  <c r="N179" i="1"/>
  <c r="R179" i="1" s="1"/>
  <c r="V179" i="1" s="1"/>
  <c r="M180" i="1"/>
  <c r="N180" i="1"/>
  <c r="R180" i="1" s="1"/>
  <c r="V180" i="1" s="1"/>
  <c r="M181" i="1"/>
  <c r="N181" i="1"/>
  <c r="R181" i="1" s="1"/>
  <c r="V181" i="1" s="1"/>
  <c r="M182" i="1"/>
  <c r="N182" i="1"/>
  <c r="M183" i="1"/>
  <c r="N183" i="1"/>
  <c r="R183" i="1" s="1"/>
  <c r="V183" i="1" s="1"/>
  <c r="M184" i="1"/>
  <c r="N184" i="1"/>
  <c r="R184" i="1" s="1"/>
  <c r="V184" i="1" s="1"/>
  <c r="Q2" i="1"/>
  <c r="N2" i="1"/>
  <c r="R2" i="1" s="1"/>
  <c r="V2" i="1" s="1"/>
  <c r="M2" i="1"/>
  <c r="A12" i="3"/>
  <c r="B12" i="3"/>
  <c r="C12" i="3"/>
  <c r="D12" i="3"/>
  <c r="A13" i="3"/>
  <c r="B13" i="3"/>
  <c r="C13" i="3"/>
  <c r="D13" i="3"/>
  <c r="A14" i="3"/>
  <c r="B14" i="3"/>
  <c r="C14" i="3"/>
  <c r="D14" i="3"/>
  <c r="A15" i="3"/>
  <c r="B15" i="3"/>
  <c r="C15" i="3"/>
  <c r="D15" i="3"/>
  <c r="A16" i="3"/>
  <c r="B16" i="3"/>
  <c r="C16" i="3"/>
  <c r="D16" i="3"/>
  <c r="A17" i="3"/>
  <c r="B17" i="3"/>
  <c r="C17" i="3"/>
  <c r="D17" i="3"/>
  <c r="A18" i="3"/>
  <c r="B18" i="3"/>
  <c r="C18" i="3"/>
  <c r="D18" i="3"/>
  <c r="A19" i="3"/>
  <c r="B19" i="3"/>
  <c r="C19" i="3"/>
  <c r="D19" i="3"/>
  <c r="A20" i="3"/>
  <c r="B20" i="3"/>
  <c r="C20" i="3"/>
  <c r="D20" i="3"/>
  <c r="A21" i="3"/>
  <c r="B21" i="3"/>
  <c r="C21" i="3"/>
  <c r="D21" i="3"/>
  <c r="A22" i="3"/>
  <c r="B22" i="3"/>
  <c r="C22" i="3"/>
  <c r="D22" i="3"/>
  <c r="A23" i="3"/>
  <c r="B23" i="3"/>
  <c r="C23" i="3"/>
  <c r="D23" i="3"/>
  <c r="A24" i="3"/>
  <c r="B24" i="3"/>
  <c r="C24" i="3"/>
  <c r="D24" i="3"/>
  <c r="A25" i="3"/>
  <c r="B25" i="3"/>
  <c r="C25" i="3"/>
  <c r="D25" i="3"/>
  <c r="A26" i="3"/>
  <c r="B26" i="3"/>
  <c r="C26" i="3"/>
  <c r="D26" i="3"/>
  <c r="A27" i="3"/>
  <c r="B27" i="3"/>
  <c r="C27" i="3"/>
  <c r="D27" i="3"/>
  <c r="A28" i="3"/>
  <c r="B28" i="3"/>
  <c r="C28" i="3"/>
  <c r="D28" i="3"/>
  <c r="A29" i="3"/>
  <c r="B29" i="3"/>
  <c r="C29" i="3"/>
  <c r="D29" i="3"/>
  <c r="A30" i="3"/>
  <c r="B30" i="3"/>
  <c r="C30" i="3"/>
  <c r="D30" i="3"/>
  <c r="A31" i="3"/>
  <c r="B31" i="3"/>
  <c r="C31" i="3"/>
  <c r="D31" i="3"/>
  <c r="A32" i="3"/>
  <c r="B32" i="3"/>
  <c r="C32" i="3"/>
  <c r="D32" i="3"/>
  <c r="A33" i="3"/>
  <c r="B33" i="3"/>
  <c r="C33" i="3"/>
  <c r="D33" i="3"/>
  <c r="A34" i="3"/>
  <c r="B34" i="3"/>
  <c r="C34" i="3"/>
  <c r="D34" i="3"/>
  <c r="A35" i="3"/>
  <c r="B35" i="3"/>
  <c r="C35" i="3"/>
  <c r="D35" i="3"/>
  <c r="A36" i="3"/>
  <c r="B36" i="3"/>
  <c r="C36" i="3"/>
  <c r="D36" i="3"/>
  <c r="A37" i="3"/>
  <c r="B37" i="3"/>
  <c r="C37" i="3"/>
  <c r="D37" i="3"/>
  <c r="A38" i="3"/>
  <c r="B38" i="3"/>
  <c r="C38" i="3"/>
  <c r="D38" i="3"/>
  <c r="A39" i="3"/>
  <c r="B39" i="3"/>
  <c r="C39" i="3"/>
  <c r="D39" i="3"/>
  <c r="A40" i="3"/>
  <c r="B40" i="3"/>
  <c r="C40" i="3"/>
  <c r="D40" i="3"/>
  <c r="A41" i="3"/>
  <c r="B41" i="3"/>
  <c r="C41" i="3"/>
  <c r="D41" i="3"/>
  <c r="A42" i="3"/>
  <c r="B42" i="3"/>
  <c r="C42" i="3"/>
  <c r="D42" i="3"/>
  <c r="A43" i="3"/>
  <c r="B43" i="3"/>
  <c r="C43" i="3"/>
  <c r="D43" i="3"/>
  <c r="A44" i="3"/>
  <c r="B44" i="3"/>
  <c r="C44" i="3"/>
  <c r="D44" i="3"/>
  <c r="A45" i="3"/>
  <c r="B45" i="3"/>
  <c r="C45" i="3"/>
  <c r="D45" i="3"/>
  <c r="A46" i="3"/>
  <c r="B46" i="3"/>
  <c r="C46" i="3"/>
  <c r="D46" i="3"/>
  <c r="A47" i="3"/>
  <c r="B47" i="3"/>
  <c r="C47" i="3"/>
  <c r="D47" i="3"/>
  <c r="A48" i="3"/>
  <c r="B48" i="3"/>
  <c r="C48" i="3"/>
  <c r="D48" i="3"/>
  <c r="A49" i="3"/>
  <c r="B49" i="3"/>
  <c r="C49" i="3"/>
  <c r="D49" i="3"/>
  <c r="A50" i="3"/>
  <c r="B50" i="3"/>
  <c r="C50" i="3"/>
  <c r="D50" i="3"/>
  <c r="A51" i="3"/>
  <c r="B51" i="3"/>
  <c r="C51" i="3"/>
  <c r="D51" i="3"/>
  <c r="A52" i="3"/>
  <c r="B52" i="3"/>
  <c r="C52" i="3"/>
  <c r="D52" i="3"/>
  <c r="A53" i="3"/>
  <c r="B53" i="3"/>
  <c r="C53" i="3"/>
  <c r="D53" i="3"/>
  <c r="A54" i="3"/>
  <c r="B54" i="3"/>
  <c r="C54" i="3"/>
  <c r="D54" i="3"/>
  <c r="A55" i="3"/>
  <c r="B55" i="3"/>
  <c r="C55" i="3"/>
  <c r="D55" i="3"/>
  <c r="A56" i="3"/>
  <c r="B56" i="3"/>
  <c r="C56" i="3"/>
  <c r="D56" i="3"/>
  <c r="A57" i="3"/>
  <c r="B57" i="3"/>
  <c r="C57" i="3"/>
  <c r="D57" i="3"/>
  <c r="A58" i="3"/>
  <c r="B58" i="3"/>
  <c r="C58" i="3"/>
  <c r="D58" i="3"/>
  <c r="A59" i="3"/>
  <c r="B59" i="3"/>
  <c r="C59" i="3"/>
  <c r="D59" i="3"/>
  <c r="A60" i="3"/>
  <c r="B60" i="3"/>
  <c r="C60" i="3"/>
  <c r="D60" i="3"/>
  <c r="A61" i="3"/>
  <c r="B61" i="3"/>
  <c r="C61" i="3"/>
  <c r="D61" i="3"/>
  <c r="A62" i="3"/>
  <c r="B62" i="3"/>
  <c r="C62" i="3"/>
  <c r="D62" i="3"/>
  <c r="A63" i="3"/>
  <c r="B63" i="3"/>
  <c r="C63" i="3"/>
  <c r="D63" i="3"/>
  <c r="A64" i="3"/>
  <c r="B64" i="3"/>
  <c r="C64" i="3"/>
  <c r="D64" i="3"/>
  <c r="A65" i="3"/>
  <c r="B65" i="3"/>
  <c r="C65" i="3"/>
  <c r="D65" i="3"/>
  <c r="A66" i="3"/>
  <c r="B66" i="3"/>
  <c r="C66" i="3"/>
  <c r="D66" i="3"/>
  <c r="A67" i="3"/>
  <c r="B67" i="3"/>
  <c r="C67" i="3"/>
  <c r="D67" i="3"/>
  <c r="A68" i="3"/>
  <c r="B68" i="3"/>
  <c r="C68" i="3"/>
  <c r="D68" i="3"/>
  <c r="A69" i="3"/>
  <c r="B69" i="3"/>
  <c r="C69" i="3"/>
  <c r="D69" i="3"/>
  <c r="A70" i="3"/>
  <c r="B70" i="3"/>
  <c r="C70" i="3"/>
  <c r="D70" i="3"/>
  <c r="A71" i="3"/>
  <c r="B71" i="3"/>
  <c r="C71" i="3"/>
  <c r="D71" i="3"/>
  <c r="A72" i="3"/>
  <c r="B72" i="3"/>
  <c r="C72" i="3"/>
  <c r="D72" i="3"/>
  <c r="A73" i="3"/>
  <c r="B73" i="3"/>
  <c r="C73" i="3"/>
  <c r="D73" i="3"/>
  <c r="A74" i="3"/>
  <c r="B74" i="3"/>
  <c r="C74" i="3"/>
  <c r="D74" i="3"/>
  <c r="A75" i="3"/>
  <c r="B75" i="3"/>
  <c r="C75" i="3"/>
  <c r="D75" i="3"/>
  <c r="A76" i="3"/>
  <c r="B76" i="3"/>
  <c r="C76" i="3"/>
  <c r="D76" i="3"/>
  <c r="A77" i="3"/>
  <c r="B77" i="3"/>
  <c r="C77" i="3"/>
  <c r="D77" i="3"/>
  <c r="A78" i="3"/>
  <c r="B78" i="3"/>
  <c r="C78" i="3"/>
  <c r="D78" i="3"/>
  <c r="A79" i="3"/>
  <c r="B79" i="3"/>
  <c r="C79" i="3"/>
  <c r="D79" i="3"/>
  <c r="A80" i="3"/>
  <c r="B80" i="3"/>
  <c r="C80" i="3"/>
  <c r="D80" i="3"/>
  <c r="A81" i="3"/>
  <c r="B81" i="3"/>
  <c r="C81" i="3"/>
  <c r="D81" i="3"/>
  <c r="A82" i="3"/>
  <c r="B82" i="3"/>
  <c r="C82" i="3"/>
  <c r="D82" i="3"/>
  <c r="A83" i="3"/>
  <c r="B83" i="3"/>
  <c r="C83" i="3"/>
  <c r="D83" i="3"/>
  <c r="A84" i="3"/>
  <c r="B84" i="3"/>
  <c r="C84" i="3"/>
  <c r="D84" i="3"/>
  <c r="A85" i="3"/>
  <c r="B85" i="3"/>
  <c r="C85" i="3"/>
  <c r="D85" i="3"/>
  <c r="A86" i="3"/>
  <c r="B86" i="3"/>
  <c r="C86" i="3"/>
  <c r="D86" i="3"/>
  <c r="A87" i="3"/>
  <c r="B87" i="3"/>
  <c r="C87" i="3"/>
  <c r="D87" i="3"/>
  <c r="A88" i="3"/>
  <c r="B88" i="3"/>
  <c r="C88" i="3"/>
  <c r="D88" i="3"/>
  <c r="A89" i="3"/>
  <c r="B89" i="3"/>
  <c r="C89" i="3"/>
  <c r="D89" i="3"/>
  <c r="A90" i="3"/>
  <c r="B90" i="3"/>
  <c r="C90" i="3"/>
  <c r="D90" i="3"/>
  <c r="A91" i="3"/>
  <c r="B91" i="3"/>
  <c r="C91" i="3"/>
  <c r="D91" i="3"/>
  <c r="A92" i="3"/>
  <c r="B92" i="3"/>
  <c r="C92" i="3"/>
  <c r="D92" i="3"/>
  <c r="A93" i="3"/>
  <c r="B93" i="3"/>
  <c r="C93" i="3"/>
  <c r="D93" i="3"/>
  <c r="A94" i="3"/>
  <c r="B94" i="3"/>
  <c r="C94" i="3"/>
  <c r="D94" i="3"/>
  <c r="A95" i="3"/>
  <c r="B95" i="3"/>
  <c r="C95" i="3"/>
  <c r="D95" i="3"/>
  <c r="A96" i="3"/>
  <c r="B96" i="3"/>
  <c r="C96" i="3"/>
  <c r="D96" i="3"/>
  <c r="A97" i="3"/>
  <c r="B97" i="3"/>
  <c r="C97" i="3"/>
  <c r="D97" i="3"/>
  <c r="A98" i="3"/>
  <c r="B98" i="3"/>
  <c r="C98" i="3"/>
  <c r="D98" i="3"/>
  <c r="A99" i="3"/>
  <c r="B99" i="3"/>
  <c r="C99" i="3"/>
  <c r="D99" i="3"/>
  <c r="A100" i="3"/>
  <c r="B100" i="3"/>
  <c r="C100" i="3"/>
  <c r="D100" i="3"/>
  <c r="A101" i="3"/>
  <c r="B101" i="3"/>
  <c r="C101" i="3"/>
  <c r="D101" i="3"/>
  <c r="A102" i="3"/>
  <c r="B102" i="3"/>
  <c r="C102" i="3"/>
  <c r="D102" i="3"/>
  <c r="A103" i="3"/>
  <c r="B103" i="3"/>
  <c r="C103" i="3"/>
  <c r="D103" i="3"/>
  <c r="A104" i="3"/>
  <c r="B104" i="3"/>
  <c r="C104" i="3"/>
  <c r="D104" i="3"/>
  <c r="A105" i="3"/>
  <c r="B105" i="3"/>
  <c r="C105" i="3"/>
  <c r="D105" i="3"/>
  <c r="A106" i="3"/>
  <c r="B106" i="3"/>
  <c r="C106" i="3"/>
  <c r="D106" i="3"/>
  <c r="A107" i="3"/>
  <c r="B107" i="3"/>
  <c r="C107" i="3"/>
  <c r="D107" i="3"/>
  <c r="A108" i="3"/>
  <c r="B108" i="3"/>
  <c r="C108" i="3"/>
  <c r="D108" i="3"/>
  <c r="A109" i="3"/>
  <c r="B109" i="3"/>
  <c r="C109" i="3"/>
  <c r="D109" i="3"/>
  <c r="A110" i="3"/>
  <c r="B110" i="3"/>
  <c r="C110" i="3"/>
  <c r="D110" i="3"/>
  <c r="A111" i="3"/>
  <c r="B111" i="3"/>
  <c r="C111" i="3"/>
  <c r="D111" i="3"/>
  <c r="A112" i="3"/>
  <c r="B112" i="3"/>
  <c r="C112" i="3"/>
  <c r="D112" i="3"/>
  <c r="A113" i="3"/>
  <c r="B113" i="3"/>
  <c r="C113" i="3"/>
  <c r="D113" i="3"/>
  <c r="A114" i="3"/>
  <c r="B114" i="3"/>
  <c r="C114" i="3"/>
  <c r="D114" i="3"/>
  <c r="A115" i="3"/>
  <c r="B115" i="3"/>
  <c r="C115" i="3"/>
  <c r="D115" i="3"/>
  <c r="A116" i="3"/>
  <c r="B116" i="3"/>
  <c r="C116" i="3"/>
  <c r="D116" i="3"/>
  <c r="A117" i="3"/>
  <c r="B117" i="3"/>
  <c r="C117" i="3"/>
  <c r="D117" i="3"/>
  <c r="A118" i="3"/>
  <c r="B118" i="3"/>
  <c r="C118" i="3"/>
  <c r="D118" i="3"/>
  <c r="A119" i="3"/>
  <c r="B119" i="3"/>
  <c r="C119" i="3"/>
  <c r="D119" i="3"/>
  <c r="A120" i="3"/>
  <c r="B120" i="3"/>
  <c r="C120" i="3"/>
  <c r="D120" i="3"/>
  <c r="A121" i="3"/>
  <c r="B121" i="3"/>
  <c r="C121" i="3"/>
  <c r="D121" i="3"/>
  <c r="A122" i="3"/>
  <c r="B122" i="3"/>
  <c r="C122" i="3"/>
  <c r="D122" i="3"/>
  <c r="A123" i="3"/>
  <c r="B123" i="3"/>
  <c r="C123" i="3"/>
  <c r="D123" i="3"/>
  <c r="A124" i="3"/>
  <c r="B124" i="3"/>
  <c r="C124" i="3"/>
  <c r="D124" i="3"/>
  <c r="A125" i="3"/>
  <c r="B125" i="3"/>
  <c r="C125" i="3"/>
  <c r="D125" i="3"/>
  <c r="A126" i="3"/>
  <c r="B126" i="3"/>
  <c r="C126" i="3"/>
  <c r="D126" i="3"/>
  <c r="A127" i="3"/>
  <c r="B127" i="3"/>
  <c r="C127" i="3"/>
  <c r="D127" i="3"/>
  <c r="A128" i="3"/>
  <c r="B128" i="3"/>
  <c r="C128" i="3"/>
  <c r="D128" i="3"/>
  <c r="A129" i="3"/>
  <c r="B129" i="3"/>
  <c r="C129" i="3"/>
  <c r="D129" i="3"/>
  <c r="A130" i="3"/>
  <c r="B130" i="3"/>
  <c r="C130" i="3"/>
  <c r="D130" i="3"/>
  <c r="A131" i="3"/>
  <c r="B131" i="3"/>
  <c r="C131" i="3"/>
  <c r="D131" i="3"/>
  <c r="A132" i="3"/>
  <c r="B132" i="3"/>
  <c r="C132" i="3"/>
  <c r="D132" i="3"/>
  <c r="A133" i="3"/>
  <c r="B133" i="3"/>
  <c r="C133" i="3"/>
  <c r="D133" i="3"/>
  <c r="A134" i="3"/>
  <c r="B134" i="3"/>
  <c r="C134" i="3"/>
  <c r="D134" i="3"/>
  <c r="A135" i="3"/>
  <c r="B135" i="3"/>
  <c r="C135" i="3"/>
  <c r="D135" i="3"/>
  <c r="A136" i="3"/>
  <c r="B136" i="3"/>
  <c r="C136" i="3"/>
  <c r="D136" i="3"/>
  <c r="A137" i="3"/>
  <c r="B137" i="3"/>
  <c r="C137" i="3"/>
  <c r="D137" i="3"/>
  <c r="A138" i="3"/>
  <c r="B138" i="3"/>
  <c r="C138" i="3"/>
  <c r="D138" i="3"/>
  <c r="A139" i="3"/>
  <c r="B139" i="3"/>
  <c r="C139" i="3"/>
  <c r="D139" i="3"/>
  <c r="A140" i="3"/>
  <c r="B140" i="3"/>
  <c r="C140" i="3"/>
  <c r="D140" i="3"/>
  <c r="A141" i="3"/>
  <c r="B141" i="3"/>
  <c r="C141" i="3"/>
  <c r="D141" i="3"/>
  <c r="A142" i="3"/>
  <c r="B142" i="3"/>
  <c r="C142" i="3"/>
  <c r="D142" i="3"/>
  <c r="A143" i="3"/>
  <c r="B143" i="3"/>
  <c r="C143" i="3"/>
  <c r="D143" i="3"/>
  <c r="A144" i="3"/>
  <c r="B144" i="3"/>
  <c r="C144" i="3"/>
  <c r="D144" i="3"/>
  <c r="A145" i="3"/>
  <c r="B145" i="3"/>
  <c r="C145" i="3"/>
  <c r="D145" i="3"/>
  <c r="A146" i="3"/>
  <c r="B146" i="3"/>
  <c r="C146" i="3"/>
  <c r="D146" i="3"/>
  <c r="A147" i="3"/>
  <c r="B147" i="3"/>
  <c r="C147" i="3"/>
  <c r="D147" i="3"/>
  <c r="A148" i="3"/>
  <c r="B148" i="3"/>
  <c r="C148" i="3"/>
  <c r="D148" i="3"/>
  <c r="A149" i="3"/>
  <c r="B149" i="3"/>
  <c r="C149" i="3"/>
  <c r="D149" i="3"/>
  <c r="A150" i="3"/>
  <c r="B150" i="3"/>
  <c r="C150" i="3"/>
  <c r="D150" i="3"/>
  <c r="A151" i="3"/>
  <c r="B151" i="3"/>
  <c r="C151" i="3"/>
  <c r="D151" i="3"/>
  <c r="A152" i="3"/>
  <c r="B152" i="3"/>
  <c r="C152" i="3"/>
  <c r="D152" i="3"/>
  <c r="A153" i="3"/>
  <c r="B153" i="3"/>
  <c r="C153" i="3"/>
  <c r="D153" i="3"/>
  <c r="A154" i="3"/>
  <c r="B154" i="3"/>
  <c r="C154" i="3"/>
  <c r="D154" i="3"/>
  <c r="A155" i="3"/>
  <c r="B155" i="3"/>
  <c r="C155" i="3"/>
  <c r="D155" i="3"/>
  <c r="A156" i="3"/>
  <c r="B156" i="3"/>
  <c r="C156" i="3"/>
  <c r="D156" i="3"/>
  <c r="A157" i="3"/>
  <c r="B157" i="3"/>
  <c r="C157" i="3"/>
  <c r="D157" i="3"/>
  <c r="A158" i="3"/>
  <c r="B158" i="3"/>
  <c r="C158" i="3"/>
  <c r="D158" i="3"/>
  <c r="A159" i="3"/>
  <c r="B159" i="3"/>
  <c r="C159" i="3"/>
  <c r="D159" i="3"/>
  <c r="A160" i="3"/>
  <c r="B160" i="3"/>
  <c r="C160" i="3"/>
  <c r="D160" i="3"/>
  <c r="A161" i="3"/>
  <c r="B161" i="3"/>
  <c r="C161" i="3"/>
  <c r="D161" i="3"/>
  <c r="A162" i="3"/>
  <c r="B162" i="3"/>
  <c r="C162" i="3"/>
  <c r="D162" i="3"/>
  <c r="A163" i="3"/>
  <c r="B163" i="3"/>
  <c r="C163" i="3"/>
  <c r="D163" i="3"/>
  <c r="A164" i="3"/>
  <c r="B164" i="3"/>
  <c r="C164" i="3"/>
  <c r="D164" i="3"/>
  <c r="A165" i="3"/>
  <c r="B165" i="3"/>
  <c r="C165" i="3"/>
  <c r="D165" i="3"/>
  <c r="A166" i="3"/>
  <c r="B166" i="3"/>
  <c r="C166" i="3"/>
  <c r="D166" i="3"/>
  <c r="A167" i="3"/>
  <c r="B167" i="3"/>
  <c r="C167" i="3"/>
  <c r="D167" i="3"/>
  <c r="A168" i="3"/>
  <c r="B168" i="3"/>
  <c r="C168" i="3"/>
  <c r="D168" i="3"/>
  <c r="A169" i="3"/>
  <c r="B169" i="3"/>
  <c r="C169" i="3"/>
  <c r="D169" i="3"/>
  <c r="A170" i="3"/>
  <c r="B170" i="3"/>
  <c r="C170" i="3"/>
  <c r="D170" i="3"/>
  <c r="A171" i="3"/>
  <c r="B171" i="3"/>
  <c r="C171" i="3"/>
  <c r="D171" i="3"/>
  <c r="A172" i="3"/>
  <c r="B172" i="3"/>
  <c r="C172" i="3"/>
  <c r="D172" i="3"/>
  <c r="A173" i="3"/>
  <c r="B173" i="3"/>
  <c r="C173" i="3"/>
  <c r="D173" i="3"/>
  <c r="A174" i="3"/>
  <c r="B174" i="3"/>
  <c r="C174" i="3"/>
  <c r="D174" i="3"/>
  <c r="A175" i="3"/>
  <c r="B175" i="3"/>
  <c r="C175" i="3"/>
  <c r="D175" i="3"/>
  <c r="A176" i="3"/>
  <c r="B176" i="3"/>
  <c r="C176" i="3"/>
  <c r="D176" i="3"/>
  <c r="A177" i="3"/>
  <c r="B177" i="3"/>
  <c r="C177" i="3"/>
  <c r="D177" i="3"/>
  <c r="A178" i="3"/>
  <c r="B178" i="3"/>
  <c r="C178" i="3"/>
  <c r="D178" i="3"/>
  <c r="A179" i="3"/>
  <c r="B179" i="3"/>
  <c r="C179" i="3"/>
  <c r="D179" i="3"/>
  <c r="A180" i="3"/>
  <c r="B180" i="3"/>
  <c r="C180" i="3"/>
  <c r="D180" i="3"/>
  <c r="A181" i="3"/>
  <c r="B181" i="3"/>
  <c r="C181" i="3"/>
  <c r="D181" i="3"/>
  <c r="A182" i="3"/>
  <c r="B182" i="3"/>
  <c r="C182" i="3"/>
  <c r="D182" i="3"/>
  <c r="A183" i="3"/>
  <c r="B183" i="3"/>
  <c r="C183" i="3"/>
  <c r="D183" i="3"/>
  <c r="A184" i="3"/>
  <c r="B184" i="3"/>
  <c r="C184" i="3"/>
  <c r="D184" i="3"/>
  <c r="A185" i="3"/>
  <c r="B185" i="3"/>
  <c r="C185" i="3"/>
  <c r="D185" i="3"/>
  <c r="A186" i="3"/>
  <c r="B186" i="3"/>
  <c r="C186" i="3"/>
  <c r="D186" i="3"/>
  <c r="A187" i="3"/>
  <c r="B187" i="3"/>
  <c r="C187" i="3"/>
  <c r="D187" i="3"/>
  <c r="A188" i="3"/>
  <c r="B188" i="3"/>
  <c r="C188" i="3"/>
  <c r="D188" i="3"/>
  <c r="A189" i="3"/>
  <c r="B189" i="3"/>
  <c r="C189" i="3"/>
  <c r="D189" i="3"/>
  <c r="A190" i="3"/>
  <c r="B190" i="3"/>
  <c r="C190" i="3"/>
  <c r="D190" i="3"/>
  <c r="A191" i="3"/>
  <c r="B191" i="3"/>
  <c r="C191" i="3"/>
  <c r="D191" i="3"/>
  <c r="A192" i="3"/>
  <c r="B192" i="3"/>
  <c r="C192" i="3"/>
  <c r="D192" i="3"/>
  <c r="A193" i="3"/>
  <c r="B193" i="3"/>
  <c r="C193" i="3"/>
  <c r="D193" i="3"/>
  <c r="A194" i="3"/>
  <c r="B194" i="3"/>
  <c r="C194" i="3"/>
  <c r="D194" i="3"/>
  <c r="A195" i="3"/>
  <c r="B195" i="3"/>
  <c r="C195" i="3"/>
  <c r="D195" i="3"/>
  <c r="A196" i="3"/>
  <c r="B196" i="3"/>
  <c r="C196" i="3"/>
  <c r="D196" i="3"/>
  <c r="A197" i="3"/>
  <c r="B197" i="3"/>
  <c r="C197" i="3"/>
  <c r="D197" i="3"/>
  <c r="A198" i="3"/>
  <c r="B198" i="3"/>
  <c r="C198" i="3"/>
  <c r="D198" i="3"/>
  <c r="A199" i="3"/>
  <c r="B199" i="3"/>
  <c r="C199" i="3"/>
  <c r="D199" i="3"/>
  <c r="A200" i="3"/>
  <c r="B200" i="3"/>
  <c r="C200" i="3"/>
  <c r="D200" i="3"/>
  <c r="A201" i="3"/>
  <c r="B201" i="3"/>
  <c r="C201" i="3"/>
  <c r="D201" i="3"/>
  <c r="A202" i="3"/>
  <c r="B202" i="3"/>
  <c r="C202" i="3"/>
  <c r="D202" i="3"/>
  <c r="A203" i="3"/>
  <c r="B203" i="3"/>
  <c r="C203" i="3"/>
  <c r="D203" i="3"/>
  <c r="A204" i="3"/>
  <c r="B204" i="3"/>
  <c r="C204" i="3"/>
  <c r="D204" i="3"/>
  <c r="A205" i="3"/>
  <c r="B205" i="3"/>
  <c r="C205" i="3"/>
  <c r="D205" i="3"/>
  <c r="A206" i="3"/>
  <c r="B206" i="3"/>
  <c r="C206" i="3"/>
  <c r="D206" i="3"/>
  <c r="A207" i="3"/>
  <c r="B207" i="3"/>
  <c r="C207" i="3"/>
  <c r="D207" i="3"/>
  <c r="A208" i="3"/>
  <c r="B208" i="3"/>
  <c r="C208" i="3"/>
  <c r="D208" i="3"/>
  <c r="A209" i="3"/>
  <c r="B209" i="3"/>
  <c r="C209" i="3"/>
  <c r="D209" i="3"/>
  <c r="A210" i="3"/>
  <c r="B210" i="3"/>
  <c r="C210" i="3"/>
  <c r="D210" i="3"/>
  <c r="A211" i="3"/>
  <c r="B211" i="3"/>
  <c r="C211" i="3"/>
  <c r="D211" i="3"/>
  <c r="A212" i="3"/>
  <c r="B212" i="3"/>
  <c r="C212" i="3"/>
  <c r="D212" i="3"/>
  <c r="A213" i="3"/>
  <c r="B213" i="3"/>
  <c r="C213" i="3"/>
  <c r="D213" i="3"/>
  <c r="A214" i="3"/>
  <c r="B214" i="3"/>
  <c r="C214" i="3"/>
  <c r="D214" i="3"/>
  <c r="A215" i="3"/>
  <c r="B215" i="3"/>
  <c r="C215" i="3"/>
  <c r="D215" i="3"/>
  <c r="A216" i="3"/>
  <c r="B216" i="3"/>
  <c r="C216" i="3"/>
  <c r="D216" i="3"/>
  <c r="D3" i="3"/>
  <c r="D4" i="3"/>
  <c r="D5" i="3"/>
  <c r="D6" i="3"/>
  <c r="D7" i="3"/>
  <c r="D8" i="3"/>
  <c r="D9" i="3"/>
  <c r="D10" i="3"/>
  <c r="D11" i="3"/>
  <c r="D2" i="3"/>
  <c r="A3" i="3"/>
  <c r="B3" i="3"/>
  <c r="C3" i="3"/>
  <c r="A4" i="3"/>
  <c r="B4" i="3"/>
  <c r="C4" i="3"/>
  <c r="A5" i="3"/>
  <c r="B5" i="3"/>
  <c r="C5" i="3"/>
  <c r="A6" i="3"/>
  <c r="B6" i="3"/>
  <c r="C6" i="3"/>
  <c r="A7" i="3"/>
  <c r="B7" i="3"/>
  <c r="C7" i="3"/>
  <c r="A8" i="3"/>
  <c r="B8" i="3"/>
  <c r="C8" i="3"/>
  <c r="A9" i="3"/>
  <c r="B9" i="3"/>
  <c r="C9" i="3"/>
  <c r="A10" i="3"/>
  <c r="B10" i="3"/>
  <c r="C10" i="3"/>
  <c r="A11" i="3"/>
  <c r="B11" i="3"/>
  <c r="C11" i="3"/>
  <c r="C2" i="3"/>
  <c r="B2" i="3"/>
  <c r="A2" i="3"/>
  <c r="P77" i="1" l="1"/>
  <c r="O77" i="1" s="1"/>
  <c r="P61" i="1"/>
  <c r="O61" i="1" s="1"/>
  <c r="P57" i="1"/>
  <c r="O57" i="1" s="1"/>
  <c r="P47" i="1"/>
  <c r="O47" i="1" s="1"/>
  <c r="P40" i="1"/>
  <c r="O40" i="1" s="1"/>
  <c r="U16" i="2"/>
  <c r="W16" i="2" s="1"/>
  <c r="V16" i="2" s="1"/>
  <c r="S21" i="2"/>
  <c r="R21" i="2" s="1"/>
  <c r="O8" i="2"/>
  <c r="N8" i="2" s="1"/>
  <c r="U12" i="2"/>
  <c r="W12" i="2" s="1"/>
  <c r="V12" i="2" s="1"/>
  <c r="K23" i="2"/>
  <c r="J23" i="2" s="1"/>
  <c r="K21" i="2"/>
  <c r="J21" i="2" s="1"/>
  <c r="O29" i="2"/>
  <c r="N29" i="2" s="1"/>
  <c r="K7" i="2"/>
  <c r="J7" i="2" s="1"/>
  <c r="K5" i="2"/>
  <c r="J5" i="2" s="1"/>
  <c r="O19" i="2"/>
  <c r="N19" i="2" s="1"/>
  <c r="K6" i="2"/>
  <c r="J6" i="2" s="1"/>
  <c r="K14" i="2"/>
  <c r="J14" i="2" s="1"/>
  <c r="K8" i="2"/>
  <c r="J8" i="2" s="1"/>
  <c r="O14" i="2"/>
  <c r="N14" i="2" s="1"/>
  <c r="Q14" i="2"/>
  <c r="Y14" i="2" s="1"/>
  <c r="AA14" i="2" s="1"/>
  <c r="Z14" i="2" s="1"/>
  <c r="Q15" i="2"/>
  <c r="U15" i="2" s="1"/>
  <c r="W15" i="2" s="1"/>
  <c r="V15" i="2" s="1"/>
  <c r="O15" i="2"/>
  <c r="N15" i="2" s="1"/>
  <c r="S26" i="2"/>
  <c r="R26" i="2" s="1"/>
  <c r="K29" i="2"/>
  <c r="J29" i="2" s="1"/>
  <c r="K4" i="2"/>
  <c r="J4" i="2" s="1"/>
  <c r="AE12" i="2"/>
  <c r="AD12" i="2" s="1"/>
  <c r="K3" i="2"/>
  <c r="J3" i="2" s="1"/>
  <c r="S16" i="2"/>
  <c r="R16" i="2" s="1"/>
  <c r="K25" i="2"/>
  <c r="J25" i="2" s="1"/>
  <c r="O16" i="2"/>
  <c r="N16" i="2" s="1"/>
  <c r="K11" i="2"/>
  <c r="J11" i="2" s="1"/>
  <c r="O12" i="2"/>
  <c r="N12" i="2" s="1"/>
  <c r="U3" i="2"/>
  <c r="W3" i="2" s="1"/>
  <c r="V3" i="2" s="1"/>
  <c r="Y3" i="2"/>
  <c r="AC3" i="2" s="1"/>
  <c r="AE3" i="2" s="1"/>
  <c r="AD3" i="2" s="1"/>
  <c r="U20" i="2"/>
  <c r="W20" i="2" s="1"/>
  <c r="V20" i="2" s="1"/>
  <c r="Y20" i="2"/>
  <c r="AC20" i="2" s="1"/>
  <c r="AE20" i="2" s="1"/>
  <c r="AD20" i="2" s="1"/>
  <c r="Y25" i="2"/>
  <c r="AC25" i="2" s="1"/>
  <c r="AE25" i="2" s="1"/>
  <c r="AD25" i="2" s="1"/>
  <c r="U25" i="2"/>
  <c r="W25" i="2" s="1"/>
  <c r="V25" i="2" s="1"/>
  <c r="Y24" i="2"/>
  <c r="AC24" i="2" s="1"/>
  <c r="AE24" i="2" s="1"/>
  <c r="AD24" i="2" s="1"/>
  <c r="U24" i="2"/>
  <c r="W24" i="2" s="1"/>
  <c r="V24" i="2" s="1"/>
  <c r="U5" i="2"/>
  <c r="W5" i="2" s="1"/>
  <c r="V5" i="2" s="1"/>
  <c r="Y5" i="2"/>
  <c r="AC5" i="2" s="1"/>
  <c r="AE5" i="2" s="1"/>
  <c r="AD5" i="2" s="1"/>
  <c r="Y4" i="2"/>
  <c r="AC4" i="2" s="1"/>
  <c r="AE4" i="2" s="1"/>
  <c r="AD4" i="2" s="1"/>
  <c r="U4" i="2"/>
  <c r="W4" i="2" s="1"/>
  <c r="V4" i="2" s="1"/>
  <c r="O23" i="2"/>
  <c r="N23" i="2" s="1"/>
  <c r="Q23" i="2"/>
  <c r="M28" i="2"/>
  <c r="K28" i="2"/>
  <c r="J28" i="2" s="1"/>
  <c r="U11" i="2"/>
  <c r="W11" i="2" s="1"/>
  <c r="V11" i="2" s="1"/>
  <c r="Y11" i="2"/>
  <c r="AC11" i="2" s="1"/>
  <c r="AE11" i="2" s="1"/>
  <c r="AD11" i="2" s="1"/>
  <c r="Y2" i="2"/>
  <c r="AC2" i="2" s="1"/>
  <c r="AE2" i="2" s="1"/>
  <c r="AD2" i="2" s="1"/>
  <c r="U2" i="2"/>
  <c r="W2" i="2" s="1"/>
  <c r="V2" i="2" s="1"/>
  <c r="Y13" i="2"/>
  <c r="AC13" i="2" s="1"/>
  <c r="AE13" i="2" s="1"/>
  <c r="AD13" i="2" s="1"/>
  <c r="U13" i="2"/>
  <c r="W13" i="2" s="1"/>
  <c r="V13" i="2" s="1"/>
  <c r="U9" i="2"/>
  <c r="W9" i="2" s="1"/>
  <c r="V9" i="2" s="1"/>
  <c r="Y9" i="2"/>
  <c r="AC9" i="2" s="1"/>
  <c r="K17" i="2"/>
  <c r="J17" i="2" s="1"/>
  <c r="M17" i="2"/>
  <c r="Q17" i="2" s="1"/>
  <c r="U21" i="2"/>
  <c r="W21" i="2" s="1"/>
  <c r="V21" i="2" s="1"/>
  <c r="Y21" i="2"/>
  <c r="AC21" i="2" s="1"/>
  <c r="AE21" i="2" s="1"/>
  <c r="AD21" i="2" s="1"/>
  <c r="K10" i="2"/>
  <c r="J10" i="2" s="1"/>
  <c r="M10" i="2"/>
  <c r="O10" i="2" s="1"/>
  <c r="N10" i="2" s="1"/>
  <c r="AE16" i="2"/>
  <c r="AD16" i="2" s="1"/>
  <c r="O5" i="2"/>
  <c r="N5" i="2" s="1"/>
  <c r="M7" i="2"/>
  <c r="Q7" i="2" s="1"/>
  <c r="U7" i="2" s="1"/>
  <c r="W7" i="2" s="1"/>
  <c r="V7" i="2" s="1"/>
  <c r="O20" i="2"/>
  <c r="N20" i="2" s="1"/>
  <c r="U18" i="2"/>
  <c r="W18" i="2" s="1"/>
  <c r="V18" i="2" s="1"/>
  <c r="Y18" i="2"/>
  <c r="AC18" i="2" s="1"/>
  <c r="AE18" i="2" s="1"/>
  <c r="AD18" i="2" s="1"/>
  <c r="Q29" i="2"/>
  <c r="U29" i="2" s="1"/>
  <c r="W29" i="2" s="1"/>
  <c r="V29" i="2" s="1"/>
  <c r="S13" i="2"/>
  <c r="R13" i="2" s="1"/>
  <c r="S12" i="2"/>
  <c r="R12" i="2" s="1"/>
  <c r="AE9" i="2"/>
  <c r="AD9" i="2" s="1"/>
  <c r="Q8" i="2"/>
  <c r="Y8" i="2" s="1"/>
  <c r="O21" i="2"/>
  <c r="N21" i="2" s="1"/>
  <c r="O25" i="2"/>
  <c r="N25" i="2" s="1"/>
  <c r="S3" i="2"/>
  <c r="R3" i="2" s="1"/>
  <c r="O11" i="2"/>
  <c r="N11" i="2" s="1"/>
  <c r="K22" i="2"/>
  <c r="J22" i="2" s="1"/>
  <c r="K27" i="2"/>
  <c r="J27" i="2" s="1"/>
  <c r="K2" i="2"/>
  <c r="J2" i="2" s="1"/>
  <c r="K15" i="2"/>
  <c r="J15" i="2" s="1"/>
  <c r="O18" i="2"/>
  <c r="N18" i="2" s="1"/>
  <c r="O9" i="2"/>
  <c r="N9" i="2" s="1"/>
  <c r="S5" i="2"/>
  <c r="R5" i="2" s="1"/>
  <c r="S24" i="2"/>
  <c r="R24" i="2" s="1"/>
  <c r="K24" i="2"/>
  <c r="J24" i="2" s="1"/>
  <c r="S20" i="2"/>
  <c r="R20" i="2" s="1"/>
  <c r="S18" i="2"/>
  <c r="R18" i="2" s="1"/>
  <c r="O4" i="2"/>
  <c r="N4" i="2" s="1"/>
  <c r="O27" i="2"/>
  <c r="N27" i="2" s="1"/>
  <c r="AA12" i="2"/>
  <c r="Z12" i="2" s="1"/>
  <c r="K12" i="2"/>
  <c r="J12" i="2" s="1"/>
  <c r="S9" i="2"/>
  <c r="R9" i="2" s="1"/>
  <c r="S19" i="2"/>
  <c r="R19" i="2" s="1"/>
  <c r="U19" i="2"/>
  <c r="W19" i="2" s="1"/>
  <c r="V19" i="2" s="1"/>
  <c r="Y19" i="2"/>
  <c r="O13" i="2"/>
  <c r="N13" i="2" s="1"/>
  <c r="S25" i="2"/>
  <c r="R25" i="2" s="1"/>
  <c r="K20" i="2"/>
  <c r="J20" i="2" s="1"/>
  <c r="O24" i="2"/>
  <c r="N24" i="2" s="1"/>
  <c r="K19" i="2"/>
  <c r="J19" i="2" s="1"/>
  <c r="Q27" i="2"/>
  <c r="S2" i="2"/>
  <c r="R2" i="2" s="1"/>
  <c r="K13" i="2"/>
  <c r="J13" i="2" s="1"/>
  <c r="K9" i="2"/>
  <c r="J9" i="2" s="1"/>
  <c r="O3" i="2"/>
  <c r="N3" i="2" s="1"/>
  <c r="AA16" i="2"/>
  <c r="Z16" i="2" s="1"/>
  <c r="O2" i="2"/>
  <c r="N2" i="2" s="1"/>
  <c r="M22" i="2"/>
  <c r="K18" i="2"/>
  <c r="J18" i="2" s="1"/>
  <c r="S4" i="2"/>
  <c r="R4" i="2" s="1"/>
  <c r="M6" i="2"/>
  <c r="K16" i="2"/>
  <c r="J16" i="2" s="1"/>
  <c r="S11" i="2"/>
  <c r="R11" i="2" s="1"/>
  <c r="K26" i="2"/>
  <c r="O26" i="2"/>
  <c r="N26" i="2" s="1"/>
  <c r="U26" i="2"/>
  <c r="W26" i="2" s="1"/>
  <c r="V26" i="2" s="1"/>
  <c r="Y26" i="2"/>
  <c r="AC26" i="2" s="1"/>
  <c r="AE26" i="2" s="1"/>
  <c r="AD26" i="2" s="1"/>
  <c r="P183" i="1"/>
  <c r="O183" i="1" s="1"/>
  <c r="P179" i="1"/>
  <c r="O179" i="1" s="1"/>
  <c r="P151" i="1"/>
  <c r="O151" i="1" s="1"/>
  <c r="P147" i="1"/>
  <c r="O147" i="1" s="1"/>
  <c r="P137" i="1"/>
  <c r="O137" i="1" s="1"/>
  <c r="P32" i="1"/>
  <c r="O32" i="1" s="1"/>
  <c r="T138" i="1"/>
  <c r="S138" i="1" s="1"/>
  <c r="T136" i="1"/>
  <c r="S136" i="1" s="1"/>
  <c r="T132" i="1"/>
  <c r="S132" i="1" s="1"/>
  <c r="P178" i="1"/>
  <c r="O178" i="1" s="1"/>
  <c r="P174" i="1"/>
  <c r="O174" i="1" s="1"/>
  <c r="P158" i="1"/>
  <c r="O158" i="1" s="1"/>
  <c r="P146" i="1"/>
  <c r="O146" i="1" s="1"/>
  <c r="P136" i="1"/>
  <c r="O136" i="1" s="1"/>
  <c r="P17" i="1"/>
  <c r="O17" i="1" s="1"/>
  <c r="P105" i="1"/>
  <c r="O105" i="1" s="1"/>
  <c r="T151" i="1"/>
  <c r="S151" i="1" s="1"/>
  <c r="P125" i="1"/>
  <c r="O125" i="1" s="1"/>
  <c r="T131" i="1"/>
  <c r="S131" i="1" s="1"/>
  <c r="Z14" i="1"/>
  <c r="X14" i="1"/>
  <c r="W14" i="1" s="1"/>
  <c r="AD14" i="1"/>
  <c r="AF14" i="1" s="1"/>
  <c r="AE14" i="1" s="1"/>
  <c r="Z12" i="1"/>
  <c r="AB12" i="1" s="1"/>
  <c r="AA12" i="1" s="1"/>
  <c r="AD12" i="1"/>
  <c r="AF12" i="1" s="1"/>
  <c r="AE12" i="1" s="1"/>
  <c r="Z25" i="1"/>
  <c r="AB25" i="1" s="1"/>
  <c r="AA25" i="1" s="1"/>
  <c r="AD25" i="1"/>
  <c r="AH25" i="1" s="1"/>
  <c r="AJ25" i="1" s="1"/>
  <c r="AI25" i="1" s="1"/>
  <c r="X12" i="1"/>
  <c r="W12" i="1" s="1"/>
  <c r="P163" i="1"/>
  <c r="O163" i="1" s="1"/>
  <c r="P159" i="1"/>
  <c r="O159" i="1" s="1"/>
  <c r="P133" i="1"/>
  <c r="O133" i="1" s="1"/>
  <c r="P120" i="1"/>
  <c r="O120" i="1" s="1"/>
  <c r="P89" i="1"/>
  <c r="O89" i="1" s="1"/>
  <c r="P44" i="1"/>
  <c r="O44" i="1" s="1"/>
  <c r="X165" i="1"/>
  <c r="W165" i="1" s="1"/>
  <c r="X163" i="1"/>
  <c r="W163" i="1" s="1"/>
  <c r="X23" i="1"/>
  <c r="W23" i="1" s="1"/>
  <c r="T161" i="1"/>
  <c r="S161" i="1" s="1"/>
  <c r="T163" i="1"/>
  <c r="S163" i="1" s="1"/>
  <c r="X158" i="1"/>
  <c r="W158" i="1" s="1"/>
  <c r="T134" i="1"/>
  <c r="S134" i="1" s="1"/>
  <c r="T15" i="1"/>
  <c r="S15" i="1" s="1"/>
  <c r="P175" i="1"/>
  <c r="O175" i="1" s="1"/>
  <c r="P167" i="1"/>
  <c r="O167" i="1" s="1"/>
  <c r="P162" i="1"/>
  <c r="O162" i="1" s="1"/>
  <c r="P134" i="1"/>
  <c r="O134" i="1" s="1"/>
  <c r="P124" i="1"/>
  <c r="O124" i="1" s="1"/>
  <c r="P117" i="1"/>
  <c r="O117" i="1" s="1"/>
  <c r="P109" i="1"/>
  <c r="O109" i="1" s="1"/>
  <c r="P101" i="1"/>
  <c r="O101" i="1" s="1"/>
  <c r="P92" i="1"/>
  <c r="O92" i="1" s="1"/>
  <c r="P68" i="1"/>
  <c r="O68" i="1" s="1"/>
  <c r="P67" i="1"/>
  <c r="O67" i="1" s="1"/>
  <c r="P52" i="1"/>
  <c r="O52" i="1" s="1"/>
  <c r="P48" i="1"/>
  <c r="O48" i="1" s="1"/>
  <c r="P43" i="1"/>
  <c r="O43" i="1" s="1"/>
  <c r="P35" i="1"/>
  <c r="O35" i="1" s="1"/>
  <c r="P11" i="1"/>
  <c r="O11" i="1" s="1"/>
  <c r="P3" i="1"/>
  <c r="O3" i="1" s="1"/>
  <c r="X156" i="1"/>
  <c r="W156" i="1" s="1"/>
  <c r="X145" i="1"/>
  <c r="W145" i="1" s="1"/>
  <c r="X143" i="1"/>
  <c r="W143" i="1" s="1"/>
  <c r="T133" i="1"/>
  <c r="S133" i="1" s="1"/>
  <c r="AD23" i="1"/>
  <c r="AH23" i="1" s="1"/>
  <c r="AJ23" i="1" s="1"/>
  <c r="AI23" i="1" s="1"/>
  <c r="Z181" i="1"/>
  <c r="AB181" i="1" s="1"/>
  <c r="AA181" i="1" s="1"/>
  <c r="AD181" i="1"/>
  <c r="AH181" i="1" s="1"/>
  <c r="AJ181" i="1" s="1"/>
  <c r="AI181" i="1" s="1"/>
  <c r="V74" i="1"/>
  <c r="X74" i="1" s="1"/>
  <c r="W74" i="1" s="1"/>
  <c r="T74" i="1"/>
  <c r="S74" i="1" s="1"/>
  <c r="V72" i="1"/>
  <c r="X72" i="1" s="1"/>
  <c r="W72" i="1" s="1"/>
  <c r="T72" i="1"/>
  <c r="S72" i="1" s="1"/>
  <c r="V70" i="1"/>
  <c r="X70" i="1" s="1"/>
  <c r="W70" i="1" s="1"/>
  <c r="T70" i="1"/>
  <c r="S70" i="1" s="1"/>
  <c r="Z34" i="1"/>
  <c r="AB34" i="1" s="1"/>
  <c r="AA34" i="1" s="1"/>
  <c r="AD34" i="1"/>
  <c r="AH34" i="1" s="1"/>
  <c r="AJ34" i="1" s="1"/>
  <c r="AI34" i="1" s="1"/>
  <c r="R118" i="1"/>
  <c r="V118" i="1" s="1"/>
  <c r="X118" i="1" s="1"/>
  <c r="W118" i="1" s="1"/>
  <c r="P118" i="1"/>
  <c r="R93" i="1"/>
  <c r="V93" i="1" s="1"/>
  <c r="X93" i="1" s="1"/>
  <c r="W93" i="1" s="1"/>
  <c r="P93" i="1"/>
  <c r="O93" i="1" s="1"/>
  <c r="V79" i="1"/>
  <c r="X79" i="1" s="1"/>
  <c r="W79" i="1" s="1"/>
  <c r="T79" i="1"/>
  <c r="S79" i="1" s="1"/>
  <c r="Z184" i="1"/>
  <c r="AB184" i="1" s="1"/>
  <c r="AA184" i="1" s="1"/>
  <c r="AD184" i="1"/>
  <c r="AH184" i="1" s="1"/>
  <c r="AJ184" i="1" s="1"/>
  <c r="AI184" i="1" s="1"/>
  <c r="Z157" i="1"/>
  <c r="AB157" i="1" s="1"/>
  <c r="AA157" i="1" s="1"/>
  <c r="AD157" i="1"/>
  <c r="AH157" i="1" s="1"/>
  <c r="AJ157" i="1" s="1"/>
  <c r="AI157" i="1" s="1"/>
  <c r="R155" i="1"/>
  <c r="V155" i="1" s="1"/>
  <c r="X155" i="1" s="1"/>
  <c r="W155" i="1" s="1"/>
  <c r="P155" i="1"/>
  <c r="O155" i="1" s="1"/>
  <c r="Z153" i="1"/>
  <c r="AB153" i="1" s="1"/>
  <c r="AA153" i="1" s="1"/>
  <c r="AD153" i="1"/>
  <c r="AH153" i="1" s="1"/>
  <c r="AJ153" i="1" s="1"/>
  <c r="AI153" i="1" s="1"/>
  <c r="Z146" i="1"/>
  <c r="AB146" i="1" s="1"/>
  <c r="AA146" i="1" s="1"/>
  <c r="AD146" i="1"/>
  <c r="AH146" i="1" s="1"/>
  <c r="AJ146" i="1" s="1"/>
  <c r="AI146" i="1" s="1"/>
  <c r="Z144" i="1"/>
  <c r="AB144" i="1" s="1"/>
  <c r="AA144" i="1" s="1"/>
  <c r="AD144" i="1"/>
  <c r="AH144" i="1" s="1"/>
  <c r="AJ144" i="1" s="1"/>
  <c r="AI144" i="1" s="1"/>
  <c r="P97" i="1"/>
  <c r="O97" i="1" s="1"/>
  <c r="P64" i="1"/>
  <c r="O64" i="1" s="1"/>
  <c r="T60" i="1"/>
  <c r="S60" i="1" s="1"/>
  <c r="V60" i="1"/>
  <c r="Z60" i="1" s="1"/>
  <c r="AB60" i="1" s="1"/>
  <c r="AA60" i="1" s="1"/>
  <c r="T58" i="1"/>
  <c r="S58" i="1" s="1"/>
  <c r="V58" i="1"/>
  <c r="Z58" i="1" s="1"/>
  <c r="AB58" i="1" s="1"/>
  <c r="AA58" i="1" s="1"/>
  <c r="AD8" i="1"/>
  <c r="AF8" i="1" s="1"/>
  <c r="AE8" i="1" s="1"/>
  <c r="Z8" i="1"/>
  <c r="Z6" i="1"/>
  <c r="AB6" i="1" s="1"/>
  <c r="AA6" i="1" s="1"/>
  <c r="AD6" i="1"/>
  <c r="AH6" i="1" s="1"/>
  <c r="AJ6" i="1" s="1"/>
  <c r="AI6" i="1" s="1"/>
  <c r="X6" i="1"/>
  <c r="W6" i="1" s="1"/>
  <c r="Z4" i="1"/>
  <c r="AB4" i="1" s="1"/>
  <c r="AA4" i="1" s="1"/>
  <c r="AD4" i="1"/>
  <c r="AF4" i="1" s="1"/>
  <c r="AE4" i="1" s="1"/>
  <c r="X4" i="1"/>
  <c r="W4" i="1" s="1"/>
  <c r="X153" i="1"/>
  <c r="W153" i="1" s="1"/>
  <c r="V76" i="1"/>
  <c r="X76" i="1" s="1"/>
  <c r="W76" i="1" s="1"/>
  <c r="T76" i="1"/>
  <c r="S76" i="1" s="1"/>
  <c r="Z39" i="1"/>
  <c r="AB39" i="1" s="1"/>
  <c r="AA39" i="1" s="1"/>
  <c r="AD39" i="1"/>
  <c r="AH39" i="1" s="1"/>
  <c r="AJ39" i="1" s="1"/>
  <c r="AI39" i="1" s="1"/>
  <c r="P141" i="1"/>
  <c r="O141" i="1" s="1"/>
  <c r="V135" i="1"/>
  <c r="T135" i="1"/>
  <c r="S135" i="1" s="1"/>
  <c r="R81" i="1"/>
  <c r="P81" i="1"/>
  <c r="O81" i="1" s="1"/>
  <c r="Z173" i="1"/>
  <c r="AB173" i="1" s="1"/>
  <c r="AA173" i="1" s="1"/>
  <c r="AD173" i="1"/>
  <c r="AH173" i="1" s="1"/>
  <c r="AJ173" i="1" s="1"/>
  <c r="AI173" i="1" s="1"/>
  <c r="Z166" i="1"/>
  <c r="AB166" i="1" s="1"/>
  <c r="AA166" i="1" s="1"/>
  <c r="AD166" i="1"/>
  <c r="AH166" i="1" s="1"/>
  <c r="AJ166" i="1" s="1"/>
  <c r="AI166" i="1" s="1"/>
  <c r="Z164" i="1"/>
  <c r="AB164" i="1" s="1"/>
  <c r="AA164" i="1" s="1"/>
  <c r="AD164" i="1"/>
  <c r="AH164" i="1" s="1"/>
  <c r="AJ164" i="1" s="1"/>
  <c r="AI164" i="1" s="1"/>
  <c r="R121" i="1"/>
  <c r="V121" i="1" s="1"/>
  <c r="P121" i="1"/>
  <c r="O121" i="1" s="1"/>
  <c r="Z100" i="1"/>
  <c r="AB100" i="1" s="1"/>
  <c r="AA100" i="1" s="1"/>
  <c r="AD100" i="1"/>
  <c r="R90" i="1"/>
  <c r="V90" i="1" s="1"/>
  <c r="X90" i="1" s="1"/>
  <c r="W90" i="1" s="1"/>
  <c r="P90" i="1"/>
  <c r="O90" i="1" s="1"/>
  <c r="V67" i="1"/>
  <c r="X67" i="1" s="1"/>
  <c r="W67" i="1" s="1"/>
  <c r="T67" i="1"/>
  <c r="S67" i="1" s="1"/>
  <c r="Z43" i="1"/>
  <c r="AB43" i="1" s="1"/>
  <c r="AA43" i="1" s="1"/>
  <c r="AD43" i="1"/>
  <c r="AH43" i="1" s="1"/>
  <c r="AJ43" i="1" s="1"/>
  <c r="AI43" i="1" s="1"/>
  <c r="Z19" i="1"/>
  <c r="AB19" i="1" s="1"/>
  <c r="AA19" i="1" s="1"/>
  <c r="AD19" i="1"/>
  <c r="AF19" i="1" s="1"/>
  <c r="AE19" i="1" s="1"/>
  <c r="P16" i="1"/>
  <c r="O16" i="1" s="1"/>
  <c r="R175" i="1"/>
  <c r="V175" i="1" s="1"/>
  <c r="X175" i="1" s="1"/>
  <c r="W175" i="1" s="1"/>
  <c r="Z2" i="1"/>
  <c r="AB2" i="1" s="1"/>
  <c r="AA2" i="1" s="1"/>
  <c r="AD2" i="1"/>
  <c r="X2" i="1"/>
  <c r="W2" i="1" s="1"/>
  <c r="P182" i="1"/>
  <c r="O182" i="1" s="1"/>
  <c r="R182" i="1"/>
  <c r="V182" i="1" s="1"/>
  <c r="Z180" i="1"/>
  <c r="AB180" i="1" s="1"/>
  <c r="AA180" i="1" s="1"/>
  <c r="AD180" i="1"/>
  <c r="AH180" i="1" s="1"/>
  <c r="AJ180" i="1" s="1"/>
  <c r="AI180" i="1" s="1"/>
  <c r="Z171" i="1"/>
  <c r="AB171" i="1" s="1"/>
  <c r="AA171" i="1" s="1"/>
  <c r="AD171" i="1"/>
  <c r="AH171" i="1" s="1"/>
  <c r="AJ171" i="1" s="1"/>
  <c r="AI171" i="1" s="1"/>
  <c r="Z169" i="1"/>
  <c r="AB169" i="1" s="1"/>
  <c r="AA169" i="1" s="1"/>
  <c r="AD169" i="1"/>
  <c r="AH169" i="1" s="1"/>
  <c r="AJ169" i="1" s="1"/>
  <c r="AI169" i="1" s="1"/>
  <c r="P166" i="1"/>
  <c r="O166" i="1" s="1"/>
  <c r="Z162" i="1"/>
  <c r="AB162" i="1" s="1"/>
  <c r="AA162" i="1" s="1"/>
  <c r="AD162" i="1"/>
  <c r="AH162" i="1" s="1"/>
  <c r="AJ162" i="1" s="1"/>
  <c r="AI162" i="1" s="1"/>
  <c r="Z160" i="1"/>
  <c r="AB160" i="1" s="1"/>
  <c r="AA160" i="1" s="1"/>
  <c r="AD160" i="1"/>
  <c r="AH160" i="1" s="1"/>
  <c r="AJ160" i="1" s="1"/>
  <c r="AI160" i="1" s="1"/>
  <c r="Z151" i="1"/>
  <c r="AB151" i="1" s="1"/>
  <c r="AA151" i="1" s="1"/>
  <c r="AD151" i="1"/>
  <c r="AH151" i="1" s="1"/>
  <c r="AJ151" i="1" s="1"/>
  <c r="AI151" i="1" s="1"/>
  <c r="Z149" i="1"/>
  <c r="AB149" i="1" s="1"/>
  <c r="AA149" i="1" s="1"/>
  <c r="AD149" i="1"/>
  <c r="AH149" i="1" s="1"/>
  <c r="AJ149" i="1" s="1"/>
  <c r="AI149" i="1" s="1"/>
  <c r="Z140" i="1"/>
  <c r="AB140" i="1" s="1"/>
  <c r="AA140" i="1" s="1"/>
  <c r="AD140" i="1"/>
  <c r="AH140" i="1" s="1"/>
  <c r="AJ140" i="1" s="1"/>
  <c r="AI140" i="1" s="1"/>
  <c r="Z129" i="1"/>
  <c r="AB129" i="1" s="1"/>
  <c r="AA129" i="1" s="1"/>
  <c r="AD129" i="1"/>
  <c r="AH129" i="1" s="1"/>
  <c r="AJ129" i="1" s="1"/>
  <c r="AI129" i="1" s="1"/>
  <c r="X129" i="1"/>
  <c r="W129" i="1" s="1"/>
  <c r="Z127" i="1"/>
  <c r="AB127" i="1" s="1"/>
  <c r="AA127" i="1" s="1"/>
  <c r="AD127" i="1"/>
  <c r="AH127" i="1" s="1"/>
  <c r="AJ127" i="1" s="1"/>
  <c r="AI127" i="1" s="1"/>
  <c r="P122" i="1"/>
  <c r="O122" i="1" s="1"/>
  <c r="R122" i="1"/>
  <c r="V122" i="1" s="1"/>
  <c r="Z119" i="1"/>
  <c r="AB119" i="1" s="1"/>
  <c r="AA119" i="1" s="1"/>
  <c r="AD119" i="1"/>
  <c r="O118" i="1"/>
  <c r="R114" i="1"/>
  <c r="V114" i="1" s="1"/>
  <c r="P114" i="1"/>
  <c r="O114" i="1" s="1"/>
  <c r="Z112" i="1"/>
  <c r="AB112" i="1" s="1"/>
  <c r="AA112" i="1" s="1"/>
  <c r="AD112" i="1"/>
  <c r="P110" i="1"/>
  <c r="O110" i="1" s="1"/>
  <c r="R110" i="1"/>
  <c r="V110" i="1" s="1"/>
  <c r="X110" i="1" s="1"/>
  <c r="W110" i="1" s="1"/>
  <c r="Z103" i="1"/>
  <c r="AB103" i="1" s="1"/>
  <c r="AA103" i="1" s="1"/>
  <c r="AD103" i="1"/>
  <c r="AH103" i="1" s="1"/>
  <c r="AJ103" i="1" s="1"/>
  <c r="AI103" i="1" s="1"/>
  <c r="R96" i="1"/>
  <c r="V96" i="1" s="1"/>
  <c r="X96" i="1" s="1"/>
  <c r="W96" i="1" s="1"/>
  <c r="P96" i="1"/>
  <c r="O96" i="1" s="1"/>
  <c r="P94" i="1"/>
  <c r="O94" i="1" s="1"/>
  <c r="R94" i="1"/>
  <c r="V94" i="1" s="1"/>
  <c r="Z91" i="1"/>
  <c r="AB91" i="1" s="1"/>
  <c r="AA91" i="1" s="1"/>
  <c r="AD91" i="1"/>
  <c r="AH91" i="1" s="1"/>
  <c r="AJ91" i="1" s="1"/>
  <c r="AI91" i="1" s="1"/>
  <c r="Z88" i="1"/>
  <c r="AB88" i="1" s="1"/>
  <c r="AA88" i="1" s="1"/>
  <c r="AD88" i="1"/>
  <c r="R86" i="1"/>
  <c r="P86" i="1"/>
  <c r="O86" i="1" s="1"/>
  <c r="V84" i="1"/>
  <c r="T84" i="1"/>
  <c r="S84" i="1" s="1"/>
  <c r="V82" i="1"/>
  <c r="X82" i="1" s="1"/>
  <c r="W82" i="1" s="1"/>
  <c r="T82" i="1"/>
  <c r="S82" i="1" s="1"/>
  <c r="P76" i="1"/>
  <c r="O76" i="1" s="1"/>
  <c r="V68" i="1"/>
  <c r="T68" i="1"/>
  <c r="S68" i="1" s="1"/>
  <c r="Z42" i="1"/>
  <c r="AB42" i="1" s="1"/>
  <c r="AA42" i="1" s="1"/>
  <c r="AD42" i="1"/>
  <c r="AH42" i="1" s="1"/>
  <c r="AJ42" i="1" s="1"/>
  <c r="AI42" i="1" s="1"/>
  <c r="AD11" i="1"/>
  <c r="AF11" i="1" s="1"/>
  <c r="AE11" i="1" s="1"/>
  <c r="Z11" i="1"/>
  <c r="AB11" i="1" s="1"/>
  <c r="AA11" i="1" s="1"/>
  <c r="X184" i="1"/>
  <c r="W184" i="1" s="1"/>
  <c r="AD183" i="1"/>
  <c r="AH183" i="1" s="1"/>
  <c r="AJ183" i="1" s="1"/>
  <c r="AI183" i="1" s="1"/>
  <c r="Z183" i="1"/>
  <c r="AB183" i="1" s="1"/>
  <c r="AA183" i="1" s="1"/>
  <c r="X182" i="1"/>
  <c r="W182" i="1" s="1"/>
  <c r="X180" i="1"/>
  <c r="W180" i="1" s="1"/>
  <c r="Z179" i="1"/>
  <c r="AB179" i="1" s="1"/>
  <c r="AA179" i="1" s="1"/>
  <c r="AD179" i="1"/>
  <c r="AH179" i="1" s="1"/>
  <c r="AJ179" i="1" s="1"/>
  <c r="AI179" i="1" s="1"/>
  <c r="X178" i="1"/>
  <c r="W178" i="1" s="1"/>
  <c r="Z177" i="1"/>
  <c r="AB177" i="1" s="1"/>
  <c r="AA177" i="1" s="1"/>
  <c r="AD177" i="1"/>
  <c r="AH177" i="1" s="1"/>
  <c r="AJ177" i="1" s="1"/>
  <c r="AI177" i="1" s="1"/>
  <c r="X176" i="1"/>
  <c r="W176" i="1" s="1"/>
  <c r="X172" i="1"/>
  <c r="W172" i="1" s="1"/>
  <c r="X171" i="1"/>
  <c r="W171" i="1" s="1"/>
  <c r="X157" i="1"/>
  <c r="W157" i="1" s="1"/>
  <c r="X151" i="1"/>
  <c r="W151" i="1" s="1"/>
  <c r="Z178" i="1"/>
  <c r="AB178" i="1" s="1"/>
  <c r="AA178" i="1" s="1"/>
  <c r="AD178" i="1"/>
  <c r="AH178" i="1" s="1"/>
  <c r="AJ178" i="1" s="1"/>
  <c r="AI178" i="1" s="1"/>
  <c r="P171" i="1"/>
  <c r="O171" i="1" s="1"/>
  <c r="AD167" i="1"/>
  <c r="AH167" i="1" s="1"/>
  <c r="AJ167" i="1" s="1"/>
  <c r="AI167" i="1" s="1"/>
  <c r="Z167" i="1"/>
  <c r="AB167" i="1" s="1"/>
  <c r="AA167" i="1" s="1"/>
  <c r="Z165" i="1"/>
  <c r="AB165" i="1" s="1"/>
  <c r="AA165" i="1" s="1"/>
  <c r="AD165" i="1"/>
  <c r="AH165" i="1" s="1"/>
  <c r="AJ165" i="1" s="1"/>
  <c r="AI165" i="1" s="1"/>
  <c r="Z154" i="1"/>
  <c r="AB154" i="1" s="1"/>
  <c r="AA154" i="1" s="1"/>
  <c r="AD154" i="1"/>
  <c r="AH154" i="1" s="1"/>
  <c r="AJ154" i="1" s="1"/>
  <c r="AI154" i="1" s="1"/>
  <c r="Z152" i="1"/>
  <c r="AB152" i="1" s="1"/>
  <c r="AA152" i="1" s="1"/>
  <c r="AD152" i="1"/>
  <c r="AH152" i="1" s="1"/>
  <c r="AJ152" i="1" s="1"/>
  <c r="AI152" i="1" s="1"/>
  <c r="Z147" i="1"/>
  <c r="AB147" i="1" s="1"/>
  <c r="AA147" i="1" s="1"/>
  <c r="AD147" i="1"/>
  <c r="AH147" i="1" s="1"/>
  <c r="AJ147" i="1" s="1"/>
  <c r="AI147" i="1" s="1"/>
  <c r="Z145" i="1"/>
  <c r="AB145" i="1" s="1"/>
  <c r="AA145" i="1" s="1"/>
  <c r="AD145" i="1"/>
  <c r="AH145" i="1" s="1"/>
  <c r="AJ145" i="1" s="1"/>
  <c r="AI145" i="1" s="1"/>
  <c r="Z143" i="1"/>
  <c r="AB143" i="1" s="1"/>
  <c r="AA143" i="1" s="1"/>
  <c r="AD143" i="1"/>
  <c r="AH143" i="1" s="1"/>
  <c r="AJ143" i="1" s="1"/>
  <c r="AI143" i="1" s="1"/>
  <c r="Z125" i="1"/>
  <c r="AB125" i="1" s="1"/>
  <c r="AA125" i="1" s="1"/>
  <c r="AD125" i="1"/>
  <c r="AH125" i="1" s="1"/>
  <c r="AJ125" i="1" s="1"/>
  <c r="AI125" i="1" s="1"/>
  <c r="Z108" i="1"/>
  <c r="AB108" i="1" s="1"/>
  <c r="AA108" i="1" s="1"/>
  <c r="AD108" i="1"/>
  <c r="Z106" i="1"/>
  <c r="AB106" i="1" s="1"/>
  <c r="AA106" i="1" s="1"/>
  <c r="AD106" i="1"/>
  <c r="V80" i="1"/>
  <c r="T80" i="1"/>
  <c r="S80" i="1" s="1"/>
  <c r="V77" i="1"/>
  <c r="X77" i="1" s="1"/>
  <c r="W77" i="1" s="1"/>
  <c r="T77" i="1"/>
  <c r="S77" i="1" s="1"/>
  <c r="V75" i="1"/>
  <c r="T75" i="1"/>
  <c r="S75" i="1" s="1"/>
  <c r="P73" i="1"/>
  <c r="O73" i="1" s="1"/>
  <c r="R73" i="1"/>
  <c r="V71" i="1"/>
  <c r="T71" i="1"/>
  <c r="S71" i="1" s="1"/>
  <c r="P69" i="1"/>
  <c r="O69" i="1" s="1"/>
  <c r="R69" i="1"/>
  <c r="V66" i="1"/>
  <c r="X66" i="1" s="1"/>
  <c r="W66" i="1" s="1"/>
  <c r="T66" i="1"/>
  <c r="S66" i="1" s="1"/>
  <c r="T61" i="1"/>
  <c r="S61" i="1" s="1"/>
  <c r="V61" i="1"/>
  <c r="Z61" i="1" s="1"/>
  <c r="AB61" i="1" s="1"/>
  <c r="AA61" i="1" s="1"/>
  <c r="T59" i="1"/>
  <c r="S59" i="1" s="1"/>
  <c r="V59" i="1"/>
  <c r="Z59" i="1" s="1"/>
  <c r="AB59" i="1" s="1"/>
  <c r="AA59" i="1" s="1"/>
  <c r="Z48" i="1"/>
  <c r="AD48" i="1"/>
  <c r="AH48" i="1" s="1"/>
  <c r="AJ48" i="1" s="1"/>
  <c r="AI48" i="1" s="1"/>
  <c r="Z40" i="1"/>
  <c r="AB40" i="1" s="1"/>
  <c r="AA40" i="1" s="1"/>
  <c r="AD40" i="1"/>
  <c r="AH40" i="1" s="1"/>
  <c r="AJ40" i="1" s="1"/>
  <c r="AI40" i="1" s="1"/>
  <c r="Z38" i="1"/>
  <c r="AB38" i="1" s="1"/>
  <c r="AA38" i="1" s="1"/>
  <c r="AD38" i="1"/>
  <c r="AH38" i="1" s="1"/>
  <c r="AJ38" i="1" s="1"/>
  <c r="AI38" i="1" s="1"/>
  <c r="Z35" i="1"/>
  <c r="AB35" i="1" s="1"/>
  <c r="AA35" i="1" s="1"/>
  <c r="AD35" i="1"/>
  <c r="AH35" i="1" s="1"/>
  <c r="AJ35" i="1" s="1"/>
  <c r="AI35" i="1" s="1"/>
  <c r="P33" i="1"/>
  <c r="O33" i="1" s="1"/>
  <c r="Z22" i="1"/>
  <c r="AB22" i="1" s="1"/>
  <c r="AA22" i="1" s="1"/>
  <c r="X22" i="1"/>
  <c r="W22" i="1" s="1"/>
  <c r="AD22" i="1"/>
  <c r="AH22" i="1" s="1"/>
  <c r="AJ22" i="1" s="1"/>
  <c r="AI22" i="1" s="1"/>
  <c r="Z20" i="1"/>
  <c r="AB20" i="1" s="1"/>
  <c r="AA20" i="1" s="1"/>
  <c r="X20" i="1"/>
  <c r="W20" i="1" s="1"/>
  <c r="AD20" i="1"/>
  <c r="AF20" i="1" s="1"/>
  <c r="AE20" i="1" s="1"/>
  <c r="Z18" i="1"/>
  <c r="AB18" i="1" s="1"/>
  <c r="AA18" i="1" s="1"/>
  <c r="AD18" i="1"/>
  <c r="AF18" i="1" s="1"/>
  <c r="AE18" i="1" s="1"/>
  <c r="X18" i="1"/>
  <c r="W18" i="1" s="1"/>
  <c r="R9" i="1"/>
  <c r="V9" i="1" s="1"/>
  <c r="X9" i="1" s="1"/>
  <c r="W9" i="1" s="1"/>
  <c r="P9" i="1"/>
  <c r="O9" i="1" s="1"/>
  <c r="P7" i="1"/>
  <c r="O7" i="1" s="1"/>
  <c r="R7" i="1"/>
  <c r="V7" i="1" s="1"/>
  <c r="X7" i="1" s="1"/>
  <c r="W7" i="1" s="1"/>
  <c r="P5" i="1"/>
  <c r="O5" i="1" s="1"/>
  <c r="R5" i="1"/>
  <c r="V5" i="1" s="1"/>
  <c r="Z176" i="1"/>
  <c r="AB176" i="1" s="1"/>
  <c r="AA176" i="1" s="1"/>
  <c r="AD176" i="1"/>
  <c r="AH176" i="1" s="1"/>
  <c r="AJ176" i="1" s="1"/>
  <c r="AI176" i="1" s="1"/>
  <c r="X174" i="1"/>
  <c r="W174" i="1" s="1"/>
  <c r="X169" i="1"/>
  <c r="W169" i="1" s="1"/>
  <c r="X161" i="1"/>
  <c r="W161" i="1" s="1"/>
  <c r="X149" i="1"/>
  <c r="W149" i="1" s="1"/>
  <c r="X141" i="1"/>
  <c r="W141" i="1" s="1"/>
  <c r="T137" i="1"/>
  <c r="S137" i="1" s="1"/>
  <c r="Z174" i="1"/>
  <c r="AB174" i="1" s="1"/>
  <c r="AA174" i="1" s="1"/>
  <c r="AD174" i="1"/>
  <c r="AH174" i="1" s="1"/>
  <c r="AJ174" i="1" s="1"/>
  <c r="AI174" i="1" s="1"/>
  <c r="Z172" i="1"/>
  <c r="AB172" i="1" s="1"/>
  <c r="AA172" i="1" s="1"/>
  <c r="AD172" i="1"/>
  <c r="AH172" i="1" s="1"/>
  <c r="AJ172" i="1" s="1"/>
  <c r="AI172" i="1" s="1"/>
  <c r="Z170" i="1"/>
  <c r="AB170" i="1" s="1"/>
  <c r="AA170" i="1" s="1"/>
  <c r="AD170" i="1"/>
  <c r="AH170" i="1" s="1"/>
  <c r="AJ170" i="1" s="1"/>
  <c r="AI170" i="1" s="1"/>
  <c r="Z168" i="1"/>
  <c r="AB168" i="1" s="1"/>
  <c r="AA168" i="1" s="1"/>
  <c r="AD168" i="1"/>
  <c r="AH168" i="1" s="1"/>
  <c r="AJ168" i="1" s="1"/>
  <c r="AI168" i="1" s="1"/>
  <c r="Z163" i="1"/>
  <c r="AB163" i="1" s="1"/>
  <c r="AA163" i="1" s="1"/>
  <c r="AD163" i="1"/>
  <c r="AH163" i="1" s="1"/>
  <c r="AJ163" i="1" s="1"/>
  <c r="AI163" i="1" s="1"/>
  <c r="Z161" i="1"/>
  <c r="AB161" i="1" s="1"/>
  <c r="AA161" i="1" s="1"/>
  <c r="AD161" i="1"/>
  <c r="AH161" i="1" s="1"/>
  <c r="AJ161" i="1" s="1"/>
  <c r="AI161" i="1" s="1"/>
  <c r="AD159" i="1"/>
  <c r="AH159" i="1" s="1"/>
  <c r="AJ159" i="1" s="1"/>
  <c r="AI159" i="1" s="1"/>
  <c r="Z159" i="1"/>
  <c r="AB159" i="1" s="1"/>
  <c r="AA159" i="1" s="1"/>
  <c r="R150" i="1"/>
  <c r="V150" i="1" s="1"/>
  <c r="X150" i="1" s="1"/>
  <c r="W150" i="1" s="1"/>
  <c r="P150" i="1"/>
  <c r="O150" i="1" s="1"/>
  <c r="Z148" i="1"/>
  <c r="AB148" i="1" s="1"/>
  <c r="AA148" i="1" s="1"/>
  <c r="AD148" i="1"/>
  <c r="AH148" i="1" s="1"/>
  <c r="AJ148" i="1" s="1"/>
  <c r="AI148" i="1" s="1"/>
  <c r="Z141" i="1"/>
  <c r="AB141" i="1" s="1"/>
  <c r="AA141" i="1" s="1"/>
  <c r="AD141" i="1"/>
  <c r="AH141" i="1" s="1"/>
  <c r="AJ141" i="1" s="1"/>
  <c r="AI141" i="1" s="1"/>
  <c r="Z139" i="1"/>
  <c r="AB139" i="1" s="1"/>
  <c r="AA139" i="1" s="1"/>
  <c r="AD139" i="1"/>
  <c r="AH139" i="1" s="1"/>
  <c r="AJ139" i="1" s="1"/>
  <c r="AI139" i="1" s="1"/>
  <c r="Z137" i="1"/>
  <c r="AB137" i="1" s="1"/>
  <c r="AA137" i="1" s="1"/>
  <c r="AD137" i="1"/>
  <c r="AH137" i="1" s="1"/>
  <c r="AJ137" i="1" s="1"/>
  <c r="AI137" i="1" s="1"/>
  <c r="X137" i="1"/>
  <c r="W137" i="1" s="1"/>
  <c r="R130" i="1"/>
  <c r="P130" i="1"/>
  <c r="O130" i="1" s="1"/>
  <c r="Z128" i="1"/>
  <c r="AB128" i="1" s="1"/>
  <c r="AA128" i="1" s="1"/>
  <c r="AD128" i="1"/>
  <c r="AH128" i="1" s="1"/>
  <c r="AJ128" i="1" s="1"/>
  <c r="AI128" i="1" s="1"/>
  <c r="P126" i="1"/>
  <c r="O126" i="1" s="1"/>
  <c r="R126" i="1"/>
  <c r="V126" i="1" s="1"/>
  <c r="Z113" i="1"/>
  <c r="AB113" i="1" s="1"/>
  <c r="AA113" i="1" s="1"/>
  <c r="AD113" i="1"/>
  <c r="AH113" i="1" s="1"/>
  <c r="AJ113" i="1" s="1"/>
  <c r="AI113" i="1" s="1"/>
  <c r="Z111" i="1"/>
  <c r="AB111" i="1" s="1"/>
  <c r="AA111" i="1" s="1"/>
  <c r="AD111" i="1"/>
  <c r="AH111" i="1" s="1"/>
  <c r="AJ111" i="1" s="1"/>
  <c r="AI111" i="1" s="1"/>
  <c r="R104" i="1"/>
  <c r="V104" i="1" s="1"/>
  <c r="X104" i="1" s="1"/>
  <c r="W104" i="1" s="1"/>
  <c r="P104" i="1"/>
  <c r="O104" i="1" s="1"/>
  <c r="P102" i="1"/>
  <c r="O102" i="1" s="1"/>
  <c r="R102" i="1"/>
  <c r="V102" i="1" s="1"/>
  <c r="X102" i="1" s="1"/>
  <c r="W102" i="1" s="1"/>
  <c r="Z95" i="1"/>
  <c r="AB95" i="1" s="1"/>
  <c r="AA95" i="1" s="1"/>
  <c r="AD95" i="1"/>
  <c r="AH95" i="1" s="1"/>
  <c r="AJ95" i="1" s="1"/>
  <c r="AI95" i="1" s="1"/>
  <c r="Z92" i="1"/>
  <c r="AB92" i="1" s="1"/>
  <c r="AA92" i="1" s="1"/>
  <c r="AD92" i="1"/>
  <c r="V87" i="1"/>
  <c r="X87" i="1" s="1"/>
  <c r="W87" i="1" s="1"/>
  <c r="T87" i="1"/>
  <c r="S87" i="1" s="1"/>
  <c r="V85" i="1"/>
  <c r="X85" i="1" s="1"/>
  <c r="W85" i="1" s="1"/>
  <c r="T85" i="1"/>
  <c r="S85" i="1" s="1"/>
  <c r="V83" i="1"/>
  <c r="X83" i="1" s="1"/>
  <c r="W83" i="1" s="1"/>
  <c r="T83" i="1"/>
  <c r="S83" i="1" s="1"/>
  <c r="T62" i="1"/>
  <c r="S62" i="1" s="1"/>
  <c r="V62" i="1"/>
  <c r="Z62" i="1" s="1"/>
  <c r="AB62" i="1" s="1"/>
  <c r="AA62" i="1" s="1"/>
  <c r="Z46" i="1"/>
  <c r="AB46" i="1" s="1"/>
  <c r="AA46" i="1" s="1"/>
  <c r="AD46" i="1"/>
  <c r="AH46" i="1" s="1"/>
  <c r="AJ46" i="1" s="1"/>
  <c r="AI46" i="1" s="1"/>
  <c r="P41" i="1"/>
  <c r="O41" i="1" s="1"/>
  <c r="R41" i="1"/>
  <c r="V41" i="1" s="1"/>
  <c r="X41" i="1" s="1"/>
  <c r="W41" i="1" s="1"/>
  <c r="P36" i="1"/>
  <c r="O36" i="1" s="1"/>
  <c r="R36" i="1"/>
  <c r="V36" i="1" s="1"/>
  <c r="X36" i="1" s="1"/>
  <c r="W36" i="1" s="1"/>
  <c r="Z33" i="1"/>
  <c r="AB33" i="1" s="1"/>
  <c r="AA33" i="1" s="1"/>
  <c r="AD33" i="1"/>
  <c r="AH33" i="1" s="1"/>
  <c r="AJ33" i="1" s="1"/>
  <c r="AI33" i="1" s="1"/>
  <c r="P24" i="1"/>
  <c r="O24" i="1" s="1"/>
  <c r="X167" i="1"/>
  <c r="W167" i="1" s="1"/>
  <c r="X159" i="1"/>
  <c r="W159" i="1" s="1"/>
  <c r="X147" i="1"/>
  <c r="W147" i="1" s="1"/>
  <c r="AF144" i="1"/>
  <c r="AE144" i="1" s="1"/>
  <c r="X139" i="1"/>
  <c r="W139" i="1" s="1"/>
  <c r="X170" i="1"/>
  <c r="W170" i="1" s="1"/>
  <c r="X168" i="1"/>
  <c r="W168" i="1" s="1"/>
  <c r="X166" i="1"/>
  <c r="W166" i="1" s="1"/>
  <c r="X164" i="1"/>
  <c r="W164" i="1" s="1"/>
  <c r="X162" i="1"/>
  <c r="W162" i="1" s="1"/>
  <c r="X160" i="1"/>
  <c r="W160" i="1" s="1"/>
  <c r="X154" i="1"/>
  <c r="W154" i="1" s="1"/>
  <c r="X152" i="1"/>
  <c r="W152" i="1" s="1"/>
  <c r="X148" i="1"/>
  <c r="W148" i="1" s="1"/>
  <c r="X146" i="1"/>
  <c r="W146" i="1" s="1"/>
  <c r="X144" i="1"/>
  <c r="W144" i="1" s="1"/>
  <c r="X140" i="1"/>
  <c r="W140" i="1" s="1"/>
  <c r="T50" i="1"/>
  <c r="S50" i="1" s="1"/>
  <c r="Z49" i="1"/>
  <c r="AB49" i="1" s="1"/>
  <c r="AA49" i="1" s="1"/>
  <c r="AD49" i="1"/>
  <c r="AH49" i="1" s="1"/>
  <c r="AJ49" i="1" s="1"/>
  <c r="AI49" i="1" s="1"/>
  <c r="Z44" i="1"/>
  <c r="AB44" i="1" s="1"/>
  <c r="AA44" i="1" s="1"/>
  <c r="AD44" i="1"/>
  <c r="AH44" i="1" s="1"/>
  <c r="AJ44" i="1" s="1"/>
  <c r="AI44" i="1" s="1"/>
  <c r="Z32" i="1"/>
  <c r="AB32" i="1" s="1"/>
  <c r="AA32" i="1" s="1"/>
  <c r="AD32" i="1"/>
  <c r="AH32" i="1" s="1"/>
  <c r="AJ32" i="1" s="1"/>
  <c r="AI32" i="1" s="1"/>
  <c r="Z30" i="1"/>
  <c r="AB30" i="1" s="1"/>
  <c r="AA30" i="1" s="1"/>
  <c r="AD30" i="1"/>
  <c r="AH30" i="1" s="1"/>
  <c r="AJ30" i="1" s="1"/>
  <c r="AI30" i="1" s="1"/>
  <c r="Z28" i="1"/>
  <c r="AB28" i="1" s="1"/>
  <c r="AA28" i="1" s="1"/>
  <c r="AD28" i="1"/>
  <c r="AH28" i="1" s="1"/>
  <c r="AJ28" i="1" s="1"/>
  <c r="AI28" i="1" s="1"/>
  <c r="AD27" i="1"/>
  <c r="AH27" i="1" s="1"/>
  <c r="AJ27" i="1" s="1"/>
  <c r="AI27" i="1" s="1"/>
  <c r="P170" i="1"/>
  <c r="O170" i="1" s="1"/>
  <c r="P142" i="1"/>
  <c r="O142" i="1" s="1"/>
  <c r="R142" i="1"/>
  <c r="V142" i="1" s="1"/>
  <c r="X142" i="1" s="1"/>
  <c r="W142" i="1" s="1"/>
  <c r="Z136" i="1"/>
  <c r="AB136" i="1" s="1"/>
  <c r="AA136" i="1" s="1"/>
  <c r="AD136" i="1"/>
  <c r="AH136" i="1" s="1"/>
  <c r="AJ136" i="1" s="1"/>
  <c r="AI136" i="1" s="1"/>
  <c r="P135" i="1"/>
  <c r="O135" i="1" s="1"/>
  <c r="Z133" i="1"/>
  <c r="AB133" i="1" s="1"/>
  <c r="AA133" i="1" s="1"/>
  <c r="AD133" i="1"/>
  <c r="AH133" i="1" s="1"/>
  <c r="AJ133" i="1" s="1"/>
  <c r="AI133" i="1" s="1"/>
  <c r="Z131" i="1"/>
  <c r="AB131" i="1" s="1"/>
  <c r="AA131" i="1" s="1"/>
  <c r="AD131" i="1"/>
  <c r="AH131" i="1" s="1"/>
  <c r="AJ131" i="1" s="1"/>
  <c r="AI131" i="1" s="1"/>
  <c r="Z123" i="1"/>
  <c r="AB123" i="1" s="1"/>
  <c r="AA123" i="1" s="1"/>
  <c r="AD123" i="1"/>
  <c r="Z117" i="1"/>
  <c r="AB117" i="1" s="1"/>
  <c r="AA117" i="1" s="1"/>
  <c r="AD117" i="1"/>
  <c r="Z115" i="1"/>
  <c r="AB115" i="1" s="1"/>
  <c r="AA115" i="1" s="1"/>
  <c r="AD115" i="1"/>
  <c r="Z105" i="1"/>
  <c r="AB105" i="1" s="1"/>
  <c r="AA105" i="1" s="1"/>
  <c r="AD105" i="1"/>
  <c r="AH105" i="1" s="1"/>
  <c r="AJ105" i="1" s="1"/>
  <c r="AI105" i="1" s="1"/>
  <c r="P98" i="1"/>
  <c r="O98" i="1" s="1"/>
  <c r="Z97" i="1"/>
  <c r="AB97" i="1" s="1"/>
  <c r="AA97" i="1" s="1"/>
  <c r="AD97" i="1"/>
  <c r="AH97" i="1" s="1"/>
  <c r="AJ97" i="1" s="1"/>
  <c r="Z89" i="1"/>
  <c r="AB89" i="1" s="1"/>
  <c r="AA89" i="1" s="1"/>
  <c r="AD89" i="1"/>
  <c r="AH89" i="1" s="1"/>
  <c r="AJ89" i="1" s="1"/>
  <c r="AI89" i="1" s="1"/>
  <c r="T63" i="1"/>
  <c r="S63" i="1" s="1"/>
  <c r="V63" i="1"/>
  <c r="Z63" i="1" s="1"/>
  <c r="AB63" i="1" s="1"/>
  <c r="AA63" i="1" s="1"/>
  <c r="P62" i="1"/>
  <c r="O62" i="1" s="1"/>
  <c r="T57" i="1"/>
  <c r="S57" i="1" s="1"/>
  <c r="V57" i="1"/>
  <c r="Z57" i="1" s="1"/>
  <c r="AB57" i="1" s="1"/>
  <c r="AA57" i="1" s="1"/>
  <c r="T55" i="1"/>
  <c r="S55" i="1" s="1"/>
  <c r="V55" i="1"/>
  <c r="Z55" i="1" s="1"/>
  <c r="AB55" i="1" s="1"/>
  <c r="AA55" i="1" s="1"/>
  <c r="P53" i="1"/>
  <c r="O53" i="1" s="1"/>
  <c r="R53" i="1"/>
  <c r="T52" i="1"/>
  <c r="S52" i="1" s="1"/>
  <c r="V52" i="1"/>
  <c r="Z52" i="1" s="1"/>
  <c r="AB52" i="1" s="1"/>
  <c r="AA52" i="1" s="1"/>
  <c r="Z50" i="1"/>
  <c r="AB50" i="1" s="1"/>
  <c r="AA50" i="1" s="1"/>
  <c r="AD50" i="1"/>
  <c r="AH50" i="1" s="1"/>
  <c r="AJ50" i="1" s="1"/>
  <c r="AI50" i="1" s="1"/>
  <c r="Z47" i="1"/>
  <c r="AD47" i="1"/>
  <c r="AH47" i="1" s="1"/>
  <c r="AJ47" i="1" s="1"/>
  <c r="AI47" i="1" s="1"/>
  <c r="P46" i="1"/>
  <c r="O46" i="1" s="1"/>
  <c r="P37" i="1"/>
  <c r="O37" i="1" s="1"/>
  <c r="R37" i="1"/>
  <c r="V37" i="1" s="1"/>
  <c r="X37" i="1" s="1"/>
  <c r="W37" i="1" s="1"/>
  <c r="AD24" i="1"/>
  <c r="AH24" i="1" s="1"/>
  <c r="AJ24" i="1" s="1"/>
  <c r="AI24" i="1" s="1"/>
  <c r="Z24" i="1"/>
  <c r="AB24" i="1" s="1"/>
  <c r="AA24" i="1" s="1"/>
  <c r="P19" i="1"/>
  <c r="O19" i="1" s="1"/>
  <c r="Z17" i="1"/>
  <c r="AB17" i="1" s="1"/>
  <c r="AA17" i="1" s="1"/>
  <c r="AD17" i="1"/>
  <c r="AF17" i="1" s="1"/>
  <c r="AE17" i="1" s="1"/>
  <c r="Z15" i="1"/>
  <c r="AB15" i="1" s="1"/>
  <c r="AA15" i="1" s="1"/>
  <c r="AD15" i="1"/>
  <c r="AF15" i="1" s="1"/>
  <c r="AE15" i="1" s="1"/>
  <c r="P13" i="1"/>
  <c r="O13" i="1" s="1"/>
  <c r="R13" i="1"/>
  <c r="V13" i="1" s="1"/>
  <c r="Z10" i="1"/>
  <c r="AB10" i="1" s="1"/>
  <c r="AA10" i="1" s="1"/>
  <c r="X10" i="1"/>
  <c r="W10" i="1" s="1"/>
  <c r="AD10" i="1"/>
  <c r="AF10" i="1" s="1"/>
  <c r="AE10" i="1" s="1"/>
  <c r="T183" i="1"/>
  <c r="S183" i="1" s="1"/>
  <c r="T179" i="1"/>
  <c r="S179" i="1" s="1"/>
  <c r="T170" i="1"/>
  <c r="S170" i="1" s="1"/>
  <c r="T168" i="1"/>
  <c r="S168" i="1" s="1"/>
  <c r="T166" i="1"/>
  <c r="S166" i="1" s="1"/>
  <c r="T164" i="1"/>
  <c r="S164" i="1" s="1"/>
  <c r="T162" i="1"/>
  <c r="S162" i="1" s="1"/>
  <c r="T160" i="1"/>
  <c r="S160" i="1" s="1"/>
  <c r="T158" i="1"/>
  <c r="S158" i="1" s="1"/>
  <c r="T156" i="1"/>
  <c r="S156" i="1" s="1"/>
  <c r="T154" i="1"/>
  <c r="S154" i="1" s="1"/>
  <c r="T152" i="1"/>
  <c r="S152" i="1" s="1"/>
  <c r="T148" i="1"/>
  <c r="S148" i="1" s="1"/>
  <c r="T146" i="1"/>
  <c r="S146" i="1" s="1"/>
  <c r="T144" i="1"/>
  <c r="S144" i="1" s="1"/>
  <c r="T140" i="1"/>
  <c r="S140" i="1" s="1"/>
  <c r="X128" i="1"/>
  <c r="W128" i="1" s="1"/>
  <c r="X127" i="1"/>
  <c r="W127" i="1" s="1"/>
  <c r="T115" i="1"/>
  <c r="S115" i="1" s="1"/>
  <c r="T111" i="1"/>
  <c r="S111" i="1" s="1"/>
  <c r="T109" i="1"/>
  <c r="S109" i="1" s="1"/>
  <c r="T107" i="1"/>
  <c r="S107" i="1" s="1"/>
  <c r="T47" i="1"/>
  <c r="S47" i="1" s="1"/>
  <c r="T42" i="1"/>
  <c r="S42" i="1" s="1"/>
  <c r="X17" i="1"/>
  <c r="W17" i="1" s="1"/>
  <c r="X16" i="1"/>
  <c r="W16" i="1" s="1"/>
  <c r="T10" i="1"/>
  <c r="S10" i="1" s="1"/>
  <c r="T39" i="1"/>
  <c r="S39" i="1" s="1"/>
  <c r="T34" i="1"/>
  <c r="S34" i="1" s="1"/>
  <c r="AD31" i="1"/>
  <c r="AH31" i="1" s="1"/>
  <c r="AJ31" i="1" s="1"/>
  <c r="AI31" i="1" s="1"/>
  <c r="Z31" i="1"/>
  <c r="AB31" i="1" s="1"/>
  <c r="AA31" i="1" s="1"/>
  <c r="Z29" i="1"/>
  <c r="AB29" i="1" s="1"/>
  <c r="AA29" i="1" s="1"/>
  <c r="AD29" i="1"/>
  <c r="AH29" i="1" s="1"/>
  <c r="AJ29" i="1" s="1"/>
  <c r="AI29" i="1" s="1"/>
  <c r="AD26" i="1"/>
  <c r="AH26" i="1" s="1"/>
  <c r="AJ26" i="1" s="1"/>
  <c r="AI26" i="1" s="1"/>
  <c r="Z26" i="1"/>
  <c r="AB26" i="1" s="1"/>
  <c r="AA26" i="1" s="1"/>
  <c r="P154" i="1"/>
  <c r="O154" i="1" s="1"/>
  <c r="Z138" i="1"/>
  <c r="AB138" i="1" s="1"/>
  <c r="AA138" i="1" s="1"/>
  <c r="AD138" i="1"/>
  <c r="AH138" i="1" s="1"/>
  <c r="AJ138" i="1" s="1"/>
  <c r="AI138" i="1" s="1"/>
  <c r="Z134" i="1"/>
  <c r="AB134" i="1" s="1"/>
  <c r="AA134" i="1" s="1"/>
  <c r="AD134" i="1"/>
  <c r="AH134" i="1" s="1"/>
  <c r="AJ134" i="1" s="1"/>
  <c r="AI134" i="1" s="1"/>
  <c r="Z132" i="1"/>
  <c r="AB132" i="1" s="1"/>
  <c r="AA132" i="1" s="1"/>
  <c r="AD132" i="1"/>
  <c r="AH132" i="1" s="1"/>
  <c r="AJ132" i="1" s="1"/>
  <c r="AI132" i="1" s="1"/>
  <c r="Z124" i="1"/>
  <c r="AB124" i="1" s="1"/>
  <c r="AA124" i="1" s="1"/>
  <c r="AD124" i="1"/>
  <c r="Z120" i="1"/>
  <c r="AB120" i="1" s="1"/>
  <c r="AA120" i="1" s="1"/>
  <c r="AD120" i="1"/>
  <c r="P119" i="1"/>
  <c r="O119" i="1" s="1"/>
  <c r="Z116" i="1"/>
  <c r="AB116" i="1" s="1"/>
  <c r="AA116" i="1" s="1"/>
  <c r="AD116" i="1"/>
  <c r="Z109" i="1"/>
  <c r="AB109" i="1" s="1"/>
  <c r="AA109" i="1" s="1"/>
  <c r="AD109" i="1"/>
  <c r="AH109" i="1" s="1"/>
  <c r="AJ109" i="1" s="1"/>
  <c r="AI109" i="1" s="1"/>
  <c r="Z107" i="1"/>
  <c r="AB107" i="1" s="1"/>
  <c r="AA107" i="1" s="1"/>
  <c r="AD107" i="1"/>
  <c r="AH107" i="1" s="1"/>
  <c r="AJ107" i="1" s="1"/>
  <c r="AI107" i="1" s="1"/>
  <c r="Z101" i="1"/>
  <c r="AB101" i="1" s="1"/>
  <c r="AA101" i="1" s="1"/>
  <c r="AD101" i="1"/>
  <c r="AH101" i="1" s="1"/>
  <c r="AJ101" i="1" s="1"/>
  <c r="AI101" i="1" s="1"/>
  <c r="Z99" i="1"/>
  <c r="AB99" i="1" s="1"/>
  <c r="AA99" i="1" s="1"/>
  <c r="AD99" i="1"/>
  <c r="AH99" i="1" s="1"/>
  <c r="AJ99" i="1" s="1"/>
  <c r="AI99" i="1" s="1"/>
  <c r="P91" i="1"/>
  <c r="O91" i="1" s="1"/>
  <c r="P78" i="1"/>
  <c r="O78" i="1" s="1"/>
  <c r="P65" i="1"/>
  <c r="O65" i="1" s="1"/>
  <c r="R65" i="1"/>
  <c r="T65" i="1" s="1"/>
  <c r="S65" i="1" s="1"/>
  <c r="T64" i="1"/>
  <c r="S64" i="1" s="1"/>
  <c r="V64" i="1"/>
  <c r="Z64" i="1" s="1"/>
  <c r="AB64" i="1" s="1"/>
  <c r="AA64" i="1" s="1"/>
  <c r="T56" i="1"/>
  <c r="S56" i="1" s="1"/>
  <c r="V56" i="1"/>
  <c r="Z56" i="1" s="1"/>
  <c r="AB56" i="1" s="1"/>
  <c r="AA56" i="1" s="1"/>
  <c r="T54" i="1"/>
  <c r="S54" i="1" s="1"/>
  <c r="V54" i="1"/>
  <c r="Z54" i="1" s="1"/>
  <c r="AB54" i="1" s="1"/>
  <c r="AA54" i="1" s="1"/>
  <c r="T51" i="1"/>
  <c r="S51" i="1" s="1"/>
  <c r="V51" i="1"/>
  <c r="Z51" i="1" s="1"/>
  <c r="AB51" i="1" s="1"/>
  <c r="AA51" i="1" s="1"/>
  <c r="P49" i="1"/>
  <c r="O49" i="1" s="1"/>
  <c r="P45" i="1"/>
  <c r="O45" i="1" s="1"/>
  <c r="R45" i="1"/>
  <c r="V45" i="1" s="1"/>
  <c r="X45" i="1" s="1"/>
  <c r="W45" i="1" s="1"/>
  <c r="P34" i="1"/>
  <c r="O34" i="1" s="1"/>
  <c r="P29" i="1"/>
  <c r="O29" i="1" s="1"/>
  <c r="P22" i="1"/>
  <c r="O22" i="1" s="1"/>
  <c r="Z16" i="1"/>
  <c r="AB16" i="1" s="1"/>
  <c r="AA16" i="1" s="1"/>
  <c r="AD16" i="1"/>
  <c r="AF16" i="1" s="1"/>
  <c r="AE16" i="1" s="1"/>
  <c r="P8" i="1"/>
  <c r="O8" i="1" s="1"/>
  <c r="T181" i="1"/>
  <c r="S181" i="1" s="1"/>
  <c r="T177" i="1"/>
  <c r="S177" i="1" s="1"/>
  <c r="T173" i="1"/>
  <c r="S173" i="1" s="1"/>
  <c r="T171" i="1"/>
  <c r="S171" i="1" s="1"/>
  <c r="T169" i="1"/>
  <c r="S169" i="1" s="1"/>
  <c r="T167" i="1"/>
  <c r="S167" i="1" s="1"/>
  <c r="T165" i="1"/>
  <c r="S165" i="1" s="1"/>
  <c r="T159" i="1"/>
  <c r="S159" i="1" s="1"/>
  <c r="Z158" i="1"/>
  <c r="AB158" i="1" s="1"/>
  <c r="AA158" i="1" s="1"/>
  <c r="AD158" i="1"/>
  <c r="AH158" i="1" s="1"/>
  <c r="AJ158" i="1" s="1"/>
  <c r="AI158" i="1" s="1"/>
  <c r="T157" i="1"/>
  <c r="S157" i="1" s="1"/>
  <c r="Z156" i="1"/>
  <c r="AB156" i="1" s="1"/>
  <c r="AA156" i="1" s="1"/>
  <c r="AD156" i="1"/>
  <c r="AH156" i="1" s="1"/>
  <c r="AJ156" i="1" s="1"/>
  <c r="AI156" i="1" s="1"/>
  <c r="T153" i="1"/>
  <c r="S153" i="1" s="1"/>
  <c r="T149" i="1"/>
  <c r="S149" i="1" s="1"/>
  <c r="T147" i="1"/>
  <c r="S147" i="1" s="1"/>
  <c r="T145" i="1"/>
  <c r="S145" i="1" s="1"/>
  <c r="T143" i="1"/>
  <c r="S143" i="1" s="1"/>
  <c r="T141" i="1"/>
  <c r="S141" i="1" s="1"/>
  <c r="T139" i="1"/>
  <c r="S139" i="1" s="1"/>
  <c r="X138" i="1"/>
  <c r="W138" i="1" s="1"/>
  <c r="X136" i="1"/>
  <c r="W136" i="1" s="1"/>
  <c r="X134" i="1"/>
  <c r="W134" i="1" s="1"/>
  <c r="X133" i="1"/>
  <c r="W133" i="1" s="1"/>
  <c r="X132" i="1"/>
  <c r="W132" i="1" s="1"/>
  <c r="X131" i="1"/>
  <c r="W131" i="1" s="1"/>
  <c r="T129" i="1"/>
  <c r="S129" i="1" s="1"/>
  <c r="T128" i="1"/>
  <c r="S128" i="1" s="1"/>
  <c r="T127" i="1"/>
  <c r="S127" i="1" s="1"/>
  <c r="T124" i="1"/>
  <c r="S124" i="1" s="1"/>
  <c r="T120" i="1"/>
  <c r="S120" i="1" s="1"/>
  <c r="R98" i="1"/>
  <c r="V98" i="1" s="1"/>
  <c r="X98" i="1" s="1"/>
  <c r="W98" i="1" s="1"/>
  <c r="R78" i="1"/>
  <c r="P21" i="1"/>
  <c r="O21" i="1" s="1"/>
  <c r="R21" i="1"/>
  <c r="V21" i="1" s="1"/>
  <c r="P10" i="1"/>
  <c r="O10" i="1" s="1"/>
  <c r="T184" i="1"/>
  <c r="S184" i="1" s="1"/>
  <c r="X183" i="1"/>
  <c r="W183" i="1" s="1"/>
  <c r="X181" i="1"/>
  <c r="W181" i="1" s="1"/>
  <c r="T180" i="1"/>
  <c r="S180" i="1" s="1"/>
  <c r="X179" i="1"/>
  <c r="W179" i="1" s="1"/>
  <c r="T178" i="1"/>
  <c r="S178" i="1" s="1"/>
  <c r="X177" i="1"/>
  <c r="W177" i="1" s="1"/>
  <c r="T176" i="1"/>
  <c r="S176" i="1" s="1"/>
  <c r="T174" i="1"/>
  <c r="S174" i="1" s="1"/>
  <c r="X173" i="1"/>
  <c r="W173" i="1" s="1"/>
  <c r="T172" i="1"/>
  <c r="S172" i="1" s="1"/>
  <c r="T46" i="1"/>
  <c r="S46" i="1" s="1"/>
  <c r="T35" i="1"/>
  <c r="S35" i="1" s="1"/>
  <c r="X24" i="1"/>
  <c r="W24" i="1" s="1"/>
  <c r="T43" i="1"/>
  <c r="S43" i="1" s="1"/>
  <c r="T38" i="1"/>
  <c r="S38" i="1" s="1"/>
  <c r="T23" i="1"/>
  <c r="S23" i="1" s="1"/>
  <c r="T18" i="1"/>
  <c r="S18" i="1" s="1"/>
  <c r="X15" i="1"/>
  <c r="W15" i="1" s="1"/>
  <c r="X8" i="1"/>
  <c r="W8" i="1" s="1"/>
  <c r="T112" i="1"/>
  <c r="S112" i="1" s="1"/>
  <c r="T108" i="1"/>
  <c r="S108" i="1" s="1"/>
  <c r="T106" i="1"/>
  <c r="S106" i="1" s="1"/>
  <c r="T44" i="1"/>
  <c r="S44" i="1" s="1"/>
  <c r="T37" i="1"/>
  <c r="S37" i="1" s="1"/>
  <c r="T32" i="1"/>
  <c r="S32" i="1" s="1"/>
  <c r="T30" i="1"/>
  <c r="S30" i="1" s="1"/>
  <c r="T28" i="1"/>
  <c r="S28" i="1" s="1"/>
  <c r="T27" i="1"/>
  <c r="S27" i="1" s="1"/>
  <c r="T19" i="1"/>
  <c r="S19" i="1" s="1"/>
  <c r="T17" i="1"/>
  <c r="S17" i="1" s="1"/>
  <c r="T14" i="1"/>
  <c r="S14" i="1" s="1"/>
  <c r="X11" i="1"/>
  <c r="W11" i="1" s="1"/>
  <c r="AB14" i="1"/>
  <c r="AA14" i="1" s="1"/>
  <c r="T49" i="1"/>
  <c r="S49" i="1" s="1"/>
  <c r="T48" i="1"/>
  <c r="S48" i="1" s="1"/>
  <c r="T40" i="1"/>
  <c r="S40" i="1" s="1"/>
  <c r="T33" i="1"/>
  <c r="S33" i="1" s="1"/>
  <c r="T31" i="1"/>
  <c r="S31" i="1" s="1"/>
  <c r="T29" i="1"/>
  <c r="S29" i="1" s="1"/>
  <c r="T26" i="1"/>
  <c r="S26" i="1" s="1"/>
  <c r="T25" i="1"/>
  <c r="S25" i="1" s="1"/>
  <c r="T22" i="1"/>
  <c r="S22" i="1" s="1"/>
  <c r="X19" i="1"/>
  <c r="W19" i="1" s="1"/>
  <c r="T11" i="1"/>
  <c r="S11" i="1" s="1"/>
  <c r="T6" i="1"/>
  <c r="S6" i="1" s="1"/>
  <c r="T24" i="1"/>
  <c r="S24" i="1" s="1"/>
  <c r="T20" i="1"/>
  <c r="S20" i="1" s="1"/>
  <c r="T16" i="1"/>
  <c r="S16" i="1" s="1"/>
  <c r="T12" i="1"/>
  <c r="S12" i="1" s="1"/>
  <c r="T8" i="1"/>
  <c r="S8" i="1" s="1"/>
  <c r="T4" i="1"/>
  <c r="S4" i="1" s="1"/>
  <c r="AB47" i="1"/>
  <c r="AA47" i="1" s="1"/>
  <c r="AB27" i="1"/>
  <c r="AA27" i="1" s="1"/>
  <c r="AB23" i="1"/>
  <c r="AA23" i="1" s="1"/>
  <c r="AB48" i="1"/>
  <c r="AA48" i="1" s="1"/>
  <c r="AB8" i="1"/>
  <c r="AA8" i="1" s="1"/>
  <c r="X101" i="1"/>
  <c r="W101" i="1" s="1"/>
  <c r="X97" i="1"/>
  <c r="W97" i="1" s="1"/>
  <c r="T92" i="1"/>
  <c r="S92" i="1" s="1"/>
  <c r="T88" i="1"/>
  <c r="S88" i="1" s="1"/>
  <c r="X32" i="1"/>
  <c r="W32" i="1" s="1"/>
  <c r="X30" i="1"/>
  <c r="W30" i="1" s="1"/>
  <c r="X28" i="1"/>
  <c r="W28" i="1" s="1"/>
  <c r="T125" i="1"/>
  <c r="S125" i="1" s="1"/>
  <c r="T123" i="1"/>
  <c r="S123" i="1" s="1"/>
  <c r="T119" i="1"/>
  <c r="S119" i="1" s="1"/>
  <c r="T117" i="1"/>
  <c r="S117" i="1" s="1"/>
  <c r="T116" i="1"/>
  <c r="S116" i="1" s="1"/>
  <c r="T113" i="1"/>
  <c r="S113" i="1" s="1"/>
  <c r="T105" i="1"/>
  <c r="S105" i="1" s="1"/>
  <c r="T103" i="1"/>
  <c r="S103" i="1" s="1"/>
  <c r="T101" i="1"/>
  <c r="S101" i="1" s="1"/>
  <c r="X100" i="1"/>
  <c r="W100" i="1" s="1"/>
  <c r="T99" i="1"/>
  <c r="S99" i="1" s="1"/>
  <c r="T97" i="1"/>
  <c r="S97" i="1" s="1"/>
  <c r="T95" i="1"/>
  <c r="S95" i="1" s="1"/>
  <c r="X92" i="1"/>
  <c r="W92" i="1" s="1"/>
  <c r="T91" i="1"/>
  <c r="S91" i="1" s="1"/>
  <c r="T89" i="1"/>
  <c r="S89" i="1" s="1"/>
  <c r="X88" i="1"/>
  <c r="W88" i="1" s="1"/>
  <c r="X50" i="1"/>
  <c r="W50" i="1" s="1"/>
  <c r="X105" i="1"/>
  <c r="W105" i="1" s="1"/>
  <c r="X103" i="1"/>
  <c r="W103" i="1" s="1"/>
  <c r="T100" i="1"/>
  <c r="S100" i="1" s="1"/>
  <c r="X99" i="1"/>
  <c r="W99" i="1" s="1"/>
  <c r="X95" i="1"/>
  <c r="W95" i="1" s="1"/>
  <c r="X91" i="1"/>
  <c r="W91" i="1" s="1"/>
  <c r="X89" i="1"/>
  <c r="W89" i="1" s="1"/>
  <c r="X34" i="1"/>
  <c r="W34" i="1" s="1"/>
  <c r="X26" i="1"/>
  <c r="W26" i="1" s="1"/>
  <c r="X38" i="1"/>
  <c r="W38" i="1" s="1"/>
  <c r="X125" i="1"/>
  <c r="W125" i="1" s="1"/>
  <c r="X124" i="1"/>
  <c r="W124" i="1" s="1"/>
  <c r="X123" i="1"/>
  <c r="W123" i="1" s="1"/>
  <c r="X120" i="1"/>
  <c r="W120" i="1" s="1"/>
  <c r="X119" i="1"/>
  <c r="W119" i="1" s="1"/>
  <c r="X117" i="1"/>
  <c r="W117" i="1" s="1"/>
  <c r="X116" i="1"/>
  <c r="W116" i="1" s="1"/>
  <c r="X115" i="1"/>
  <c r="W115" i="1" s="1"/>
  <c r="X113" i="1"/>
  <c r="W113" i="1" s="1"/>
  <c r="X112" i="1"/>
  <c r="W112" i="1" s="1"/>
  <c r="X111" i="1"/>
  <c r="W111" i="1" s="1"/>
  <c r="X109" i="1"/>
  <c r="W109" i="1" s="1"/>
  <c r="X108" i="1"/>
  <c r="W108" i="1" s="1"/>
  <c r="X107" i="1"/>
  <c r="W107" i="1" s="1"/>
  <c r="X106" i="1"/>
  <c r="W106" i="1" s="1"/>
  <c r="X42" i="1"/>
  <c r="W42" i="1" s="1"/>
  <c r="AI97" i="1"/>
  <c r="X46" i="1"/>
  <c r="W46" i="1" s="1"/>
  <c r="X48" i="1"/>
  <c r="W48" i="1" s="1"/>
  <c r="X44" i="1"/>
  <c r="W44" i="1" s="1"/>
  <c r="X40" i="1"/>
  <c r="W40" i="1" s="1"/>
  <c r="X49" i="1"/>
  <c r="W49" i="1" s="1"/>
  <c r="X47" i="1"/>
  <c r="W47" i="1" s="1"/>
  <c r="X43" i="1"/>
  <c r="W43" i="1" s="1"/>
  <c r="X39" i="1"/>
  <c r="W39" i="1" s="1"/>
  <c r="X35" i="1"/>
  <c r="W35" i="1" s="1"/>
  <c r="X33" i="1"/>
  <c r="W33" i="1" s="1"/>
  <c r="X31" i="1"/>
  <c r="W31" i="1" s="1"/>
  <c r="X29" i="1"/>
  <c r="W29" i="1" s="1"/>
  <c r="X27" i="1"/>
  <c r="W27" i="1" s="1"/>
  <c r="X25" i="1"/>
  <c r="W25" i="1" s="1"/>
  <c r="V3" i="1"/>
  <c r="Z3" i="1" s="1"/>
  <c r="AB3" i="1" s="1"/>
  <c r="AA3" i="1" s="1"/>
  <c r="T3" i="1"/>
  <c r="S3" i="1" s="1"/>
  <c r="P161" i="1"/>
  <c r="O161" i="1" s="1"/>
  <c r="P145" i="1"/>
  <c r="O145" i="1" s="1"/>
  <c r="P144" i="1"/>
  <c r="O144" i="1" s="1"/>
  <c r="P180" i="1"/>
  <c r="O180" i="1" s="1"/>
  <c r="P169" i="1"/>
  <c r="O169" i="1" s="1"/>
  <c r="P164" i="1"/>
  <c r="O164" i="1" s="1"/>
  <c r="P153" i="1"/>
  <c r="O153" i="1" s="1"/>
  <c r="P148" i="1"/>
  <c r="O148" i="1" s="1"/>
  <c r="P140" i="1"/>
  <c r="O140" i="1" s="1"/>
  <c r="P138" i="1"/>
  <c r="O138" i="1" s="1"/>
  <c r="P113" i="1"/>
  <c r="O113" i="1" s="1"/>
  <c r="P111" i="1"/>
  <c r="O111" i="1" s="1"/>
  <c r="P184" i="1"/>
  <c r="O184" i="1" s="1"/>
  <c r="P173" i="1"/>
  <c r="O173" i="1" s="1"/>
  <c r="P168" i="1"/>
  <c r="O168" i="1" s="1"/>
  <c r="P157" i="1"/>
  <c r="O157" i="1" s="1"/>
  <c r="P152" i="1"/>
  <c r="O152" i="1" s="1"/>
  <c r="P132" i="1"/>
  <c r="O132" i="1" s="1"/>
  <c r="P112" i="1"/>
  <c r="O112" i="1" s="1"/>
  <c r="P177" i="1"/>
  <c r="O177" i="1" s="1"/>
  <c r="P172" i="1"/>
  <c r="O172" i="1" s="1"/>
  <c r="P156" i="1"/>
  <c r="O156" i="1" s="1"/>
  <c r="P115" i="1"/>
  <c r="O115" i="1" s="1"/>
  <c r="P108" i="1"/>
  <c r="O108" i="1" s="1"/>
  <c r="P181" i="1"/>
  <c r="O181" i="1" s="1"/>
  <c r="P176" i="1"/>
  <c r="O176" i="1" s="1"/>
  <c r="P165" i="1"/>
  <c r="O165" i="1" s="1"/>
  <c r="P160" i="1"/>
  <c r="O160" i="1" s="1"/>
  <c r="P149" i="1"/>
  <c r="O149" i="1" s="1"/>
  <c r="P143" i="1"/>
  <c r="O143" i="1" s="1"/>
  <c r="P72" i="1"/>
  <c r="O72" i="1" s="1"/>
  <c r="P131" i="1"/>
  <c r="O131" i="1" s="1"/>
  <c r="P128" i="1"/>
  <c r="O128" i="1" s="1"/>
  <c r="P103" i="1"/>
  <c r="O103" i="1" s="1"/>
  <c r="P87" i="1"/>
  <c r="O87" i="1" s="1"/>
  <c r="P129" i="1"/>
  <c r="O129" i="1" s="1"/>
  <c r="P127" i="1"/>
  <c r="O127" i="1" s="1"/>
  <c r="P116" i="1"/>
  <c r="O116" i="1" s="1"/>
  <c r="P106" i="1"/>
  <c r="O106" i="1" s="1"/>
  <c r="P100" i="1"/>
  <c r="O100" i="1" s="1"/>
  <c r="P82" i="1"/>
  <c r="O82" i="1" s="1"/>
  <c r="P39" i="1"/>
  <c r="O39" i="1" s="1"/>
  <c r="P84" i="1"/>
  <c r="O84" i="1" s="1"/>
  <c r="P75" i="1"/>
  <c r="O75" i="1" s="1"/>
  <c r="P74" i="1"/>
  <c r="O74" i="1" s="1"/>
  <c r="P71" i="1"/>
  <c r="O71" i="1" s="1"/>
  <c r="P139" i="1"/>
  <c r="O139" i="1" s="1"/>
  <c r="P123" i="1"/>
  <c r="O123" i="1" s="1"/>
  <c r="P99" i="1"/>
  <c r="O99" i="1" s="1"/>
  <c r="P88" i="1"/>
  <c r="O88" i="1" s="1"/>
  <c r="P80" i="1"/>
  <c r="O80" i="1" s="1"/>
  <c r="P59" i="1"/>
  <c r="O59" i="1" s="1"/>
  <c r="P51" i="1"/>
  <c r="O51" i="1" s="1"/>
  <c r="P107" i="1"/>
  <c r="O107" i="1" s="1"/>
  <c r="P85" i="1"/>
  <c r="O85" i="1" s="1"/>
  <c r="P83" i="1"/>
  <c r="O83" i="1" s="1"/>
  <c r="P63" i="1"/>
  <c r="O63" i="1" s="1"/>
  <c r="P60" i="1"/>
  <c r="O60" i="1" s="1"/>
  <c r="P56" i="1"/>
  <c r="O56" i="1" s="1"/>
  <c r="P54" i="1"/>
  <c r="O54" i="1" s="1"/>
  <c r="P38" i="1"/>
  <c r="O38" i="1" s="1"/>
  <c r="P25" i="1"/>
  <c r="O25" i="1" s="1"/>
  <c r="P95" i="1"/>
  <c r="O95" i="1" s="1"/>
  <c r="P79" i="1"/>
  <c r="O79" i="1" s="1"/>
  <c r="P70" i="1"/>
  <c r="O70" i="1" s="1"/>
  <c r="P23" i="1"/>
  <c r="O23" i="1" s="1"/>
  <c r="P6" i="1"/>
  <c r="O6" i="1" s="1"/>
  <c r="P58" i="1"/>
  <c r="O58" i="1" s="1"/>
  <c r="P55" i="1"/>
  <c r="O55" i="1" s="1"/>
  <c r="P18" i="1"/>
  <c r="O18" i="1" s="1"/>
  <c r="P14" i="1"/>
  <c r="O14" i="1" s="1"/>
  <c r="P66" i="1"/>
  <c r="O66" i="1" s="1"/>
  <c r="P50" i="1"/>
  <c r="O50" i="1" s="1"/>
  <c r="P42" i="1"/>
  <c r="O42" i="1" s="1"/>
  <c r="P28" i="1"/>
  <c r="O28" i="1" s="1"/>
  <c r="P15" i="1"/>
  <c r="O15" i="1" s="1"/>
  <c r="P31" i="1"/>
  <c r="O31" i="1" s="1"/>
  <c r="P30" i="1"/>
  <c r="O30" i="1" s="1"/>
  <c r="P27" i="1"/>
  <c r="O27" i="1" s="1"/>
  <c r="P20" i="1"/>
  <c r="O20" i="1" s="1"/>
  <c r="P26" i="1"/>
  <c r="O26" i="1" s="1"/>
  <c r="P12" i="1"/>
  <c r="O12" i="1" s="1"/>
  <c r="P4" i="1"/>
  <c r="O4" i="1" s="1"/>
  <c r="T2" i="1"/>
  <c r="S2" i="1" s="1"/>
  <c r="P2" i="1"/>
  <c r="AD60" i="1" l="1"/>
  <c r="T175" i="1"/>
  <c r="S175" i="1" s="1"/>
  <c r="AF44" i="1"/>
  <c r="AE44" i="1" s="1"/>
  <c r="AD63" i="1"/>
  <c r="AH63" i="1" s="1"/>
  <c r="AJ63" i="1" s="1"/>
  <c r="AI63" i="1" s="1"/>
  <c r="AH10" i="1"/>
  <c r="AJ10" i="1" s="1"/>
  <c r="AI10" i="1" s="1"/>
  <c r="AF30" i="1"/>
  <c r="AE30" i="1" s="1"/>
  <c r="AK30" i="1" s="1"/>
  <c r="AF146" i="1"/>
  <c r="AE146" i="1" s="1"/>
  <c r="AH12" i="1"/>
  <c r="AJ12" i="1" s="1"/>
  <c r="AI12" i="1" s="1"/>
  <c r="AK12" i="1" s="1"/>
  <c r="AF48" i="1"/>
  <c r="AE48" i="1" s="1"/>
  <c r="AF42" i="1"/>
  <c r="AE42" i="1" s="1"/>
  <c r="AK42" i="1" s="1"/>
  <c r="AH14" i="1"/>
  <c r="AJ14" i="1" s="1"/>
  <c r="AI14" i="1" s="1"/>
  <c r="AK14" i="1" s="1"/>
  <c r="T121" i="1"/>
  <c r="S121" i="1" s="1"/>
  <c r="X63" i="1"/>
  <c r="W63" i="1" s="1"/>
  <c r="AF97" i="1"/>
  <c r="AE97" i="1" s="1"/>
  <c r="AK97" i="1" s="1"/>
  <c r="AF125" i="1"/>
  <c r="AE125" i="1" s="1"/>
  <c r="AK125" i="1" s="1"/>
  <c r="AF127" i="1"/>
  <c r="AE127" i="1" s="1"/>
  <c r="AK127" i="1" s="1"/>
  <c r="AF38" i="1"/>
  <c r="AE38" i="1" s="1"/>
  <c r="AK38" i="1" s="1"/>
  <c r="AF50" i="1"/>
  <c r="AE50" i="1" s="1"/>
  <c r="AK50" i="1" s="1"/>
  <c r="X61" i="1"/>
  <c r="W61" i="1" s="1"/>
  <c r="T7" i="1"/>
  <c r="S7" i="1" s="1"/>
  <c r="AF152" i="1"/>
  <c r="AE152" i="1" s="1"/>
  <c r="AK152" i="1" s="1"/>
  <c r="AF145" i="1"/>
  <c r="AE145" i="1" s="1"/>
  <c r="AK145" i="1" s="1"/>
  <c r="AF165" i="1"/>
  <c r="AE165" i="1" s="1"/>
  <c r="AK165" i="1" s="1"/>
  <c r="AF173" i="1"/>
  <c r="AE173" i="1" s="1"/>
  <c r="AK173" i="1" s="1"/>
  <c r="AD61" i="1"/>
  <c r="AF61" i="1" s="1"/>
  <c r="AE61" i="1" s="1"/>
  <c r="X60" i="1"/>
  <c r="W60" i="1" s="1"/>
  <c r="AF166" i="1"/>
  <c r="AE166" i="1" s="1"/>
  <c r="AK166" i="1" s="1"/>
  <c r="AF156" i="1"/>
  <c r="AE156" i="1" s="1"/>
  <c r="AK156" i="1" s="1"/>
  <c r="AH20" i="1"/>
  <c r="AJ20" i="1" s="1"/>
  <c r="AI20" i="1" s="1"/>
  <c r="AK20" i="1" s="1"/>
  <c r="AD58" i="1"/>
  <c r="AH58" i="1" s="1"/>
  <c r="AJ58" i="1" s="1"/>
  <c r="AI58" i="1" s="1"/>
  <c r="T96" i="1"/>
  <c r="S96" i="1" s="1"/>
  <c r="AF6" i="1"/>
  <c r="AE6" i="1" s="1"/>
  <c r="AK6" i="1" s="1"/>
  <c r="AF24" i="1"/>
  <c r="AE24" i="1" s="1"/>
  <c r="AK24" i="1" s="1"/>
  <c r="AC14" i="2"/>
  <c r="AE14" i="2" s="1"/>
  <c r="AD14" i="2" s="1"/>
  <c r="AF12" i="2"/>
  <c r="AA9" i="2"/>
  <c r="Z9" i="2" s="1"/>
  <c r="AF9" i="2" s="1"/>
  <c r="U14" i="2"/>
  <c r="W14" i="2" s="1"/>
  <c r="V14" i="2" s="1"/>
  <c r="AA20" i="2"/>
  <c r="Z20" i="2" s="1"/>
  <c r="AF20" i="2" s="1"/>
  <c r="AA2" i="2"/>
  <c r="Z2" i="2" s="1"/>
  <c r="AF2" i="2" s="1"/>
  <c r="S14" i="2"/>
  <c r="R14" i="2" s="1"/>
  <c r="K30" i="2"/>
  <c r="C11" i="4" s="1"/>
  <c r="Y29" i="2"/>
  <c r="AA29" i="2" s="1"/>
  <c r="Z29" i="2" s="1"/>
  <c r="AA18" i="2"/>
  <c r="Z18" i="2" s="1"/>
  <c r="AF18" i="2" s="1"/>
  <c r="AA11" i="2"/>
  <c r="Z11" i="2" s="1"/>
  <c r="AF11" i="2" s="1"/>
  <c r="AA24" i="2"/>
  <c r="Z24" i="2" s="1"/>
  <c r="AF24" i="2" s="1"/>
  <c r="Y15" i="2"/>
  <c r="AC15" i="2" s="1"/>
  <c r="AE15" i="2" s="1"/>
  <c r="AD15" i="2" s="1"/>
  <c r="Q10" i="2"/>
  <c r="S10" i="2" s="1"/>
  <c r="R10" i="2" s="1"/>
  <c r="S29" i="2"/>
  <c r="R29" i="2" s="1"/>
  <c r="S15" i="2"/>
  <c r="R15" i="2" s="1"/>
  <c r="U17" i="2"/>
  <c r="W17" i="2" s="1"/>
  <c r="V17" i="2" s="1"/>
  <c r="Y17" i="2"/>
  <c r="S17" i="2"/>
  <c r="R17" i="2" s="1"/>
  <c r="AA5" i="2"/>
  <c r="Z5" i="2" s="1"/>
  <c r="AF5" i="2" s="1"/>
  <c r="AF16" i="2"/>
  <c r="S8" i="2"/>
  <c r="R8" i="2" s="1"/>
  <c r="O17" i="2"/>
  <c r="N17" i="2" s="1"/>
  <c r="Y7" i="2"/>
  <c r="AA7" i="2" s="1"/>
  <c r="Z7" i="2" s="1"/>
  <c r="AA3" i="2"/>
  <c r="Z3" i="2" s="1"/>
  <c r="AF3" i="2" s="1"/>
  <c r="AA4" i="2"/>
  <c r="Z4" i="2" s="1"/>
  <c r="AF4" i="2" s="1"/>
  <c r="O7" i="2"/>
  <c r="N7" i="2" s="1"/>
  <c r="AA25" i="2"/>
  <c r="Z25" i="2" s="1"/>
  <c r="AF25" i="2" s="1"/>
  <c r="AA21" i="2"/>
  <c r="Z21" i="2" s="1"/>
  <c r="AF21" i="2" s="1"/>
  <c r="U8" i="2"/>
  <c r="W8" i="2" s="1"/>
  <c r="V8" i="2" s="1"/>
  <c r="AA13" i="2"/>
  <c r="Z13" i="2" s="1"/>
  <c r="AF13" i="2" s="1"/>
  <c r="S7" i="2"/>
  <c r="R7" i="2" s="1"/>
  <c r="J26" i="2"/>
  <c r="J30" i="2" s="1"/>
  <c r="C4" i="4" s="1"/>
  <c r="O28" i="2"/>
  <c r="N28" i="2" s="1"/>
  <c r="Q28" i="2"/>
  <c r="Y23" i="2"/>
  <c r="S23" i="2"/>
  <c r="R23" i="2" s="1"/>
  <c r="U23" i="2"/>
  <c r="W23" i="2" s="1"/>
  <c r="V23" i="2" s="1"/>
  <c r="Y27" i="2"/>
  <c r="U27" i="2"/>
  <c r="W27" i="2" s="1"/>
  <c r="V27" i="2" s="1"/>
  <c r="S27" i="2"/>
  <c r="R27" i="2" s="1"/>
  <c r="Q22" i="2"/>
  <c r="O22" i="2"/>
  <c r="N22" i="2" s="1"/>
  <c r="O6" i="2"/>
  <c r="N6" i="2" s="1"/>
  <c r="Q6" i="2"/>
  <c r="AC8" i="2"/>
  <c r="AE8" i="2" s="1"/>
  <c r="AD8" i="2" s="1"/>
  <c r="AA8" i="2"/>
  <c r="Z8" i="2" s="1"/>
  <c r="AC19" i="2"/>
  <c r="AE19" i="2" s="1"/>
  <c r="AD19" i="2" s="1"/>
  <c r="AA19" i="2"/>
  <c r="Z19" i="2" s="1"/>
  <c r="AA26" i="2"/>
  <c r="Z26" i="2" s="1"/>
  <c r="AF149" i="1"/>
  <c r="AE149" i="1" s="1"/>
  <c r="AK149" i="1" s="1"/>
  <c r="AK44" i="1"/>
  <c r="X58" i="1"/>
  <c r="W58" i="1" s="1"/>
  <c r="X59" i="1"/>
  <c r="W59" i="1" s="1"/>
  <c r="AF163" i="1"/>
  <c r="AE163" i="1" s="1"/>
  <c r="AK163" i="1" s="1"/>
  <c r="AF170" i="1"/>
  <c r="AE170" i="1" s="1"/>
  <c r="AK170" i="1" s="1"/>
  <c r="AH15" i="1"/>
  <c r="AJ15" i="1" s="1"/>
  <c r="AI15" i="1" s="1"/>
  <c r="AK15" i="1" s="1"/>
  <c r="AF28" i="1"/>
  <c r="AE28" i="1" s="1"/>
  <c r="AK28" i="1" s="1"/>
  <c r="V65" i="1"/>
  <c r="Z65" i="1" s="1"/>
  <c r="AB65" i="1" s="1"/>
  <c r="AA65" i="1" s="1"/>
  <c r="AF29" i="1"/>
  <c r="AE29" i="1" s="1"/>
  <c r="AK29" i="1" s="1"/>
  <c r="T21" i="1"/>
  <c r="S21" i="1" s="1"/>
  <c r="T118" i="1"/>
  <c r="S118" i="1" s="1"/>
  <c r="AF139" i="1"/>
  <c r="AE139" i="1" s="1"/>
  <c r="AK139" i="1" s="1"/>
  <c r="AF169" i="1"/>
  <c r="AE169" i="1" s="1"/>
  <c r="AK169" i="1" s="1"/>
  <c r="AF181" i="1"/>
  <c r="AE181" i="1" s="1"/>
  <c r="AK181" i="1" s="1"/>
  <c r="AH11" i="1"/>
  <c r="AJ11" i="1" s="1"/>
  <c r="AI11" i="1" s="1"/>
  <c r="AK11" i="1" s="1"/>
  <c r="AH17" i="1"/>
  <c r="AJ17" i="1" s="1"/>
  <c r="AI17" i="1" s="1"/>
  <c r="AK17" i="1" s="1"/>
  <c r="AF22" i="1"/>
  <c r="AE22" i="1" s="1"/>
  <c r="AK22" i="1" s="1"/>
  <c r="AD51" i="1"/>
  <c r="AF51" i="1" s="1"/>
  <c r="AE51" i="1" s="1"/>
  <c r="T93" i="1"/>
  <c r="S93" i="1" s="1"/>
  <c r="AF103" i="1"/>
  <c r="AE103" i="1" s="1"/>
  <c r="T122" i="1"/>
  <c r="S122" i="1" s="1"/>
  <c r="AF143" i="1"/>
  <c r="AE143" i="1" s="1"/>
  <c r="AK143" i="1" s="1"/>
  <c r="AF147" i="1"/>
  <c r="AE147" i="1" s="1"/>
  <c r="AK147" i="1" s="1"/>
  <c r="AF153" i="1"/>
  <c r="AE153" i="1" s="1"/>
  <c r="AK153" i="1" s="1"/>
  <c r="AF172" i="1"/>
  <c r="AE172" i="1" s="1"/>
  <c r="AK172" i="1" s="1"/>
  <c r="AF164" i="1"/>
  <c r="AE164" i="1" s="1"/>
  <c r="AK164" i="1" s="1"/>
  <c r="AH4" i="1"/>
  <c r="AJ4" i="1" s="1"/>
  <c r="AI4" i="1" s="1"/>
  <c r="AK4" i="1" s="1"/>
  <c r="AF32" i="1"/>
  <c r="AE32" i="1" s="1"/>
  <c r="AK32" i="1" s="1"/>
  <c r="AF35" i="1"/>
  <c r="AE35" i="1" s="1"/>
  <c r="AK35" i="1" s="1"/>
  <c r="T104" i="1"/>
  <c r="S104" i="1" s="1"/>
  <c r="T155" i="1"/>
  <c r="S155" i="1" s="1"/>
  <c r="AF141" i="1"/>
  <c r="AE141" i="1" s="1"/>
  <c r="AK141" i="1" s="1"/>
  <c r="AF171" i="1"/>
  <c r="AE171" i="1" s="1"/>
  <c r="AK171" i="1" s="1"/>
  <c r="AF138" i="1"/>
  <c r="AE138" i="1" s="1"/>
  <c r="AK138" i="1" s="1"/>
  <c r="AF154" i="1"/>
  <c r="AE154" i="1" s="1"/>
  <c r="AK154" i="1" s="1"/>
  <c r="AK103" i="1"/>
  <c r="AH19" i="1"/>
  <c r="AJ19" i="1" s="1"/>
  <c r="AI19" i="1" s="1"/>
  <c r="AK19" i="1" s="1"/>
  <c r="AF23" i="1"/>
  <c r="AE23" i="1" s="1"/>
  <c r="AK23" i="1" s="1"/>
  <c r="AF40" i="1"/>
  <c r="AE40" i="1" s="1"/>
  <c r="AK40" i="1" s="1"/>
  <c r="T90" i="1"/>
  <c r="S90" i="1" s="1"/>
  <c r="AF49" i="1"/>
  <c r="AE49" i="1" s="1"/>
  <c r="AK49" i="1" s="1"/>
  <c r="AD59" i="1"/>
  <c r="AF59" i="1" s="1"/>
  <c r="AE59" i="1" s="1"/>
  <c r="AF25" i="1"/>
  <c r="AE25" i="1" s="1"/>
  <c r="AK25" i="1" s="1"/>
  <c r="T5" i="1"/>
  <c r="S5" i="1" s="1"/>
  <c r="T182" i="1"/>
  <c r="S182" i="1" s="1"/>
  <c r="AF89" i="1"/>
  <c r="AE89" i="1" s="1"/>
  <c r="AK89" i="1" s="1"/>
  <c r="AF111" i="1"/>
  <c r="AE111" i="1" s="1"/>
  <c r="AK111" i="1" s="1"/>
  <c r="T142" i="1"/>
  <c r="S142" i="1" s="1"/>
  <c r="AK10" i="1"/>
  <c r="T13" i="1"/>
  <c r="S13" i="1" s="1"/>
  <c r="AF140" i="1"/>
  <c r="AE140" i="1" s="1"/>
  <c r="AK140" i="1" s="1"/>
  <c r="AF183" i="1"/>
  <c r="AE183" i="1" s="1"/>
  <c r="AK183" i="1" s="1"/>
  <c r="AH16" i="1"/>
  <c r="AJ16" i="1" s="1"/>
  <c r="AI16" i="1" s="1"/>
  <c r="AK16" i="1" s="1"/>
  <c r="AF34" i="1"/>
  <c r="AE34" i="1" s="1"/>
  <c r="AK34" i="1" s="1"/>
  <c r="AD62" i="1"/>
  <c r="AH62" i="1" s="1"/>
  <c r="AJ62" i="1" s="1"/>
  <c r="AI62" i="1" s="1"/>
  <c r="T94" i="1"/>
  <c r="S94" i="1" s="1"/>
  <c r="T110" i="1"/>
  <c r="S110" i="1" s="1"/>
  <c r="AF31" i="1"/>
  <c r="AE31" i="1" s="1"/>
  <c r="AK31" i="1" s="1"/>
  <c r="T102" i="1"/>
  <c r="S102" i="1" s="1"/>
  <c r="T41" i="1"/>
  <c r="S41" i="1" s="1"/>
  <c r="T45" i="1"/>
  <c r="S45" i="1" s="1"/>
  <c r="AF107" i="1"/>
  <c r="AE107" i="1" s="1"/>
  <c r="AK107" i="1" s="1"/>
  <c r="T150" i="1"/>
  <c r="S150" i="1" s="1"/>
  <c r="AF161" i="1"/>
  <c r="AE161" i="1" s="1"/>
  <c r="AK161" i="1" s="1"/>
  <c r="AF176" i="1"/>
  <c r="AE176" i="1" s="1"/>
  <c r="AK176" i="1" s="1"/>
  <c r="AK48" i="1"/>
  <c r="AH8" i="1"/>
  <c r="AJ8" i="1" s="1"/>
  <c r="AI8" i="1" s="1"/>
  <c r="AK8" i="1" s="1"/>
  <c r="AH18" i="1"/>
  <c r="AJ18" i="1" s="1"/>
  <c r="AI18" i="1" s="1"/>
  <c r="AK18" i="1" s="1"/>
  <c r="AF26" i="1"/>
  <c r="AE26" i="1" s="1"/>
  <c r="AK26" i="1" s="1"/>
  <c r="AF46" i="1"/>
  <c r="AE46" i="1" s="1"/>
  <c r="AK46" i="1" s="1"/>
  <c r="AF43" i="1"/>
  <c r="AE43" i="1" s="1"/>
  <c r="AK43" i="1" s="1"/>
  <c r="AD57" i="1"/>
  <c r="AF57" i="1" s="1"/>
  <c r="AE57" i="1" s="1"/>
  <c r="AD56" i="1"/>
  <c r="AF56" i="1" s="1"/>
  <c r="AE56" i="1" s="1"/>
  <c r="T98" i="1"/>
  <c r="S98" i="1" s="1"/>
  <c r="T9" i="1"/>
  <c r="S9" i="1" s="1"/>
  <c r="AF99" i="1"/>
  <c r="AE99" i="1" s="1"/>
  <c r="AK99" i="1" s="1"/>
  <c r="AF128" i="1"/>
  <c r="AE128" i="1" s="1"/>
  <c r="AK128" i="1" s="1"/>
  <c r="AF151" i="1"/>
  <c r="AE151" i="1" s="1"/>
  <c r="AK151" i="1" s="1"/>
  <c r="AF159" i="1"/>
  <c r="AE159" i="1" s="1"/>
  <c r="AK159" i="1" s="1"/>
  <c r="AF167" i="1"/>
  <c r="AE167" i="1" s="1"/>
  <c r="AK167" i="1" s="1"/>
  <c r="AF160" i="1"/>
  <c r="AE160" i="1" s="1"/>
  <c r="AK160" i="1" s="1"/>
  <c r="AF137" i="1"/>
  <c r="AE137" i="1" s="1"/>
  <c r="AK137" i="1" s="1"/>
  <c r="AF162" i="1"/>
  <c r="AE162" i="1" s="1"/>
  <c r="AK162" i="1" s="1"/>
  <c r="O2" i="1"/>
  <c r="P185" i="1"/>
  <c r="B11" i="4" s="1"/>
  <c r="Z9" i="1"/>
  <c r="AB9" i="1" s="1"/>
  <c r="AA9" i="1" s="1"/>
  <c r="AD9" i="1"/>
  <c r="Z66" i="1"/>
  <c r="AB66" i="1" s="1"/>
  <c r="AA66" i="1" s="1"/>
  <c r="AD66" i="1"/>
  <c r="Z71" i="1"/>
  <c r="AB71" i="1" s="1"/>
  <c r="AA71" i="1" s="1"/>
  <c r="AD71" i="1"/>
  <c r="AD75" i="1"/>
  <c r="Z75" i="1"/>
  <c r="AB75" i="1" s="1"/>
  <c r="AA75" i="1" s="1"/>
  <c r="Z80" i="1"/>
  <c r="AB80" i="1" s="1"/>
  <c r="AA80" i="1" s="1"/>
  <c r="AD80" i="1"/>
  <c r="AH108" i="1"/>
  <c r="AJ108" i="1" s="1"/>
  <c r="AI108" i="1" s="1"/>
  <c r="AF108" i="1"/>
  <c r="AE108" i="1" s="1"/>
  <c r="Z84" i="1"/>
  <c r="AB84" i="1" s="1"/>
  <c r="AA84" i="1" s="1"/>
  <c r="AD84" i="1"/>
  <c r="Z94" i="1"/>
  <c r="AB94" i="1" s="1"/>
  <c r="AA94" i="1" s="1"/>
  <c r="AD94" i="1"/>
  <c r="Z114" i="1"/>
  <c r="AB114" i="1" s="1"/>
  <c r="AA114" i="1" s="1"/>
  <c r="AD114" i="1"/>
  <c r="Z122" i="1"/>
  <c r="AB122" i="1" s="1"/>
  <c r="AA122" i="1" s="1"/>
  <c r="AD122" i="1"/>
  <c r="AF129" i="1"/>
  <c r="AE129" i="1" s="1"/>
  <c r="AK129" i="1" s="1"/>
  <c r="V81" i="1"/>
  <c r="T81" i="1"/>
  <c r="S81" i="1" s="1"/>
  <c r="AF179" i="1"/>
  <c r="AE179" i="1" s="1"/>
  <c r="AK179" i="1" s="1"/>
  <c r="AF178" i="1"/>
  <c r="AE178" i="1" s="1"/>
  <c r="AK178" i="1" s="1"/>
  <c r="AF184" i="1"/>
  <c r="AE184" i="1" s="1"/>
  <c r="AK184" i="1" s="1"/>
  <c r="Z93" i="1"/>
  <c r="AB93" i="1" s="1"/>
  <c r="AA93" i="1" s="1"/>
  <c r="AD93" i="1"/>
  <c r="AF47" i="1"/>
  <c r="AE47" i="1" s="1"/>
  <c r="AK47" i="1" s="1"/>
  <c r="X114" i="1"/>
  <c r="W114" i="1" s="1"/>
  <c r="X122" i="1"/>
  <c r="W122" i="1" s="1"/>
  <c r="X51" i="1"/>
  <c r="W51" i="1" s="1"/>
  <c r="X94" i="1"/>
  <c r="W94" i="1" s="1"/>
  <c r="T114" i="1"/>
  <c r="S114" i="1" s="1"/>
  <c r="AF33" i="1"/>
  <c r="AE33" i="1" s="1"/>
  <c r="AK33" i="1" s="1"/>
  <c r="Z21" i="1"/>
  <c r="AB21" i="1" s="1"/>
  <c r="AA21" i="1" s="1"/>
  <c r="AD21" i="1"/>
  <c r="X21" i="1"/>
  <c r="W21" i="1" s="1"/>
  <c r="AF95" i="1"/>
  <c r="AE95" i="1" s="1"/>
  <c r="AK95" i="1" s="1"/>
  <c r="AF101" i="1"/>
  <c r="AE101" i="1" s="1"/>
  <c r="AK101" i="1" s="1"/>
  <c r="AF109" i="1"/>
  <c r="AE109" i="1" s="1"/>
  <c r="AK109" i="1" s="1"/>
  <c r="T126" i="1"/>
  <c r="S126" i="1" s="1"/>
  <c r="AF120" i="1"/>
  <c r="AE120" i="1" s="1"/>
  <c r="AH120" i="1"/>
  <c r="AJ120" i="1" s="1"/>
  <c r="AI120" i="1" s="1"/>
  <c r="Z37" i="1"/>
  <c r="AB37" i="1" s="1"/>
  <c r="AA37" i="1" s="1"/>
  <c r="AD37" i="1"/>
  <c r="X71" i="1"/>
  <c r="W71" i="1" s="1"/>
  <c r="X80" i="1"/>
  <c r="W80" i="1" s="1"/>
  <c r="Z41" i="1"/>
  <c r="AB41" i="1" s="1"/>
  <c r="AA41" i="1" s="1"/>
  <c r="AD41" i="1"/>
  <c r="Z83" i="1"/>
  <c r="AB83" i="1" s="1"/>
  <c r="AA83" i="1" s="1"/>
  <c r="AD83" i="1"/>
  <c r="Z87" i="1"/>
  <c r="AB87" i="1" s="1"/>
  <c r="AA87" i="1" s="1"/>
  <c r="AD87" i="1"/>
  <c r="Z104" i="1"/>
  <c r="AB104" i="1" s="1"/>
  <c r="AA104" i="1" s="1"/>
  <c r="AD104" i="1"/>
  <c r="AF134" i="1"/>
  <c r="AE134" i="1" s="1"/>
  <c r="AK134" i="1" s="1"/>
  <c r="Z7" i="1"/>
  <c r="AB7" i="1" s="1"/>
  <c r="AA7" i="1" s="1"/>
  <c r="AD7" i="1"/>
  <c r="V69" i="1"/>
  <c r="T69" i="1"/>
  <c r="S69" i="1" s="1"/>
  <c r="V73" i="1"/>
  <c r="T73" i="1"/>
  <c r="S73" i="1" s="1"/>
  <c r="AF148" i="1"/>
  <c r="AE148" i="1" s="1"/>
  <c r="AK148" i="1" s="1"/>
  <c r="AF168" i="1"/>
  <c r="AE168" i="1" s="1"/>
  <c r="AK168" i="1" s="1"/>
  <c r="AH112" i="1"/>
  <c r="AJ112" i="1" s="1"/>
  <c r="AI112" i="1" s="1"/>
  <c r="AF112" i="1"/>
  <c r="AE112" i="1" s="1"/>
  <c r="AD175" i="1"/>
  <c r="Z175" i="1"/>
  <c r="AB175" i="1" s="1"/>
  <c r="AA175" i="1" s="1"/>
  <c r="Z90" i="1"/>
  <c r="AB90" i="1" s="1"/>
  <c r="AA90" i="1" s="1"/>
  <c r="AD90" i="1"/>
  <c r="Z76" i="1"/>
  <c r="AB76" i="1" s="1"/>
  <c r="AA76" i="1" s="1"/>
  <c r="AD76" i="1"/>
  <c r="Z155" i="1"/>
  <c r="AB155" i="1" s="1"/>
  <c r="AA155" i="1" s="1"/>
  <c r="AD155" i="1"/>
  <c r="AF133" i="1"/>
  <c r="AE133" i="1" s="1"/>
  <c r="AK133" i="1" s="1"/>
  <c r="AF180" i="1"/>
  <c r="AE180" i="1" s="1"/>
  <c r="AK180" i="1" s="1"/>
  <c r="AD72" i="1"/>
  <c r="Z72" i="1"/>
  <c r="AB72" i="1" s="1"/>
  <c r="AA72" i="1" s="1"/>
  <c r="Z13" i="1"/>
  <c r="AB13" i="1" s="1"/>
  <c r="AA13" i="1" s="1"/>
  <c r="AD13" i="1"/>
  <c r="X13" i="1"/>
  <c r="W13" i="1" s="1"/>
  <c r="AH117" i="1"/>
  <c r="AJ117" i="1" s="1"/>
  <c r="AI117" i="1" s="1"/>
  <c r="AF117" i="1"/>
  <c r="AE117" i="1" s="1"/>
  <c r="AD54" i="1"/>
  <c r="AH54" i="1" s="1"/>
  <c r="AJ54" i="1" s="1"/>
  <c r="AI54" i="1" s="1"/>
  <c r="AD55" i="1"/>
  <c r="AF55" i="1" s="1"/>
  <c r="AE55" i="1" s="1"/>
  <c r="AD64" i="1"/>
  <c r="AF64" i="1" s="1"/>
  <c r="AE64" i="1" s="1"/>
  <c r="AF116" i="1"/>
  <c r="AE116" i="1" s="1"/>
  <c r="AH116" i="1"/>
  <c r="AJ116" i="1" s="1"/>
  <c r="AI116" i="1" s="1"/>
  <c r="V78" i="1"/>
  <c r="T78" i="1"/>
  <c r="S78" i="1" s="1"/>
  <c r="AD52" i="1"/>
  <c r="AH52" i="1" s="1"/>
  <c r="AJ52" i="1" s="1"/>
  <c r="AI52" i="1" s="1"/>
  <c r="T53" i="1"/>
  <c r="S53" i="1" s="1"/>
  <c r="V53" i="1"/>
  <c r="AH115" i="1"/>
  <c r="AJ115" i="1" s="1"/>
  <c r="AI115" i="1" s="1"/>
  <c r="AF115" i="1"/>
  <c r="AE115" i="1" s="1"/>
  <c r="AH123" i="1"/>
  <c r="AJ123" i="1" s="1"/>
  <c r="AI123" i="1" s="1"/>
  <c r="AF123" i="1"/>
  <c r="AE123" i="1" s="1"/>
  <c r="Z36" i="1"/>
  <c r="AB36" i="1" s="1"/>
  <c r="AA36" i="1" s="1"/>
  <c r="AD36" i="1"/>
  <c r="AH92" i="1"/>
  <c r="AJ92" i="1" s="1"/>
  <c r="AI92" i="1" s="1"/>
  <c r="AF92" i="1"/>
  <c r="AE92" i="1" s="1"/>
  <c r="Z102" i="1"/>
  <c r="AB102" i="1" s="1"/>
  <c r="AA102" i="1" s="1"/>
  <c r="AD102" i="1"/>
  <c r="Z126" i="1"/>
  <c r="AB126" i="1" s="1"/>
  <c r="AA126" i="1" s="1"/>
  <c r="AD126" i="1"/>
  <c r="Z150" i="1"/>
  <c r="AB150" i="1" s="1"/>
  <c r="AA150" i="1" s="1"/>
  <c r="AD150" i="1"/>
  <c r="Z77" i="1"/>
  <c r="AB77" i="1" s="1"/>
  <c r="AA77" i="1" s="1"/>
  <c r="AD77" i="1"/>
  <c r="AH106" i="1"/>
  <c r="AJ106" i="1" s="1"/>
  <c r="AI106" i="1" s="1"/>
  <c r="AF106" i="1"/>
  <c r="AE106" i="1" s="1"/>
  <c r="Z68" i="1"/>
  <c r="AB68" i="1" s="1"/>
  <c r="AA68" i="1" s="1"/>
  <c r="AD68" i="1"/>
  <c r="Z82" i="1"/>
  <c r="AB82" i="1" s="1"/>
  <c r="AA82" i="1" s="1"/>
  <c r="AD82" i="1"/>
  <c r="V86" i="1"/>
  <c r="T86" i="1"/>
  <c r="S86" i="1" s="1"/>
  <c r="AH119" i="1"/>
  <c r="AJ119" i="1" s="1"/>
  <c r="AI119" i="1" s="1"/>
  <c r="AF119" i="1"/>
  <c r="AE119" i="1" s="1"/>
  <c r="AH2" i="1"/>
  <c r="AJ2" i="1" s="1"/>
  <c r="AI2" i="1" s="1"/>
  <c r="AF2" i="1"/>
  <c r="AE2" i="1" s="1"/>
  <c r="AF131" i="1"/>
  <c r="AE131" i="1" s="1"/>
  <c r="AK131" i="1" s="1"/>
  <c r="AH100" i="1"/>
  <c r="AJ100" i="1" s="1"/>
  <c r="AI100" i="1" s="1"/>
  <c r="AF100" i="1"/>
  <c r="AE100" i="1" s="1"/>
  <c r="Z121" i="1"/>
  <c r="AB121" i="1" s="1"/>
  <c r="AA121" i="1" s="1"/>
  <c r="AD121" i="1"/>
  <c r="Z135" i="1"/>
  <c r="AB135" i="1" s="1"/>
  <c r="AA135" i="1" s="1"/>
  <c r="AD135" i="1"/>
  <c r="X135" i="1"/>
  <c r="W135" i="1" s="1"/>
  <c r="AF177" i="1"/>
  <c r="AE177" i="1" s="1"/>
  <c r="AK177" i="1" s="1"/>
  <c r="Z79" i="1"/>
  <c r="AB79" i="1" s="1"/>
  <c r="AA79" i="1" s="1"/>
  <c r="AD79" i="1"/>
  <c r="Z118" i="1"/>
  <c r="AB118" i="1" s="1"/>
  <c r="AA118" i="1" s="1"/>
  <c r="AD118" i="1"/>
  <c r="AK146" i="1"/>
  <c r="AK144" i="1"/>
  <c r="AF39" i="1"/>
  <c r="AE39" i="1" s="1"/>
  <c r="AK39" i="1" s="1"/>
  <c r="X54" i="1"/>
  <c r="W54" i="1" s="1"/>
  <c r="X62" i="1"/>
  <c r="W62" i="1" s="1"/>
  <c r="X57" i="1"/>
  <c r="W57" i="1" s="1"/>
  <c r="X121" i="1"/>
  <c r="W121" i="1" s="1"/>
  <c r="AF27" i="1"/>
  <c r="AE27" i="1" s="1"/>
  <c r="AK27" i="1" s="1"/>
  <c r="X55" i="1"/>
  <c r="W55" i="1" s="1"/>
  <c r="X56" i="1"/>
  <c r="W56" i="1" s="1"/>
  <c r="X64" i="1"/>
  <c r="W64" i="1" s="1"/>
  <c r="X52" i="1"/>
  <c r="W52" i="1" s="1"/>
  <c r="T36" i="1"/>
  <c r="S36" i="1" s="1"/>
  <c r="AF91" i="1"/>
  <c r="AE91" i="1" s="1"/>
  <c r="AK91" i="1" s="1"/>
  <c r="Z98" i="1"/>
  <c r="AB98" i="1" s="1"/>
  <c r="AA98" i="1" s="1"/>
  <c r="AD98" i="1"/>
  <c r="AF105" i="1"/>
  <c r="AE105" i="1" s="1"/>
  <c r="AK105" i="1" s="1"/>
  <c r="AF113" i="1"/>
  <c r="AE113" i="1" s="1"/>
  <c r="AK113" i="1" s="1"/>
  <c r="Z45" i="1"/>
  <c r="AB45" i="1" s="1"/>
  <c r="AA45" i="1" s="1"/>
  <c r="AD45" i="1"/>
  <c r="AF124" i="1"/>
  <c r="AE124" i="1" s="1"/>
  <c r="AH124" i="1"/>
  <c r="AJ124" i="1" s="1"/>
  <c r="AI124" i="1" s="1"/>
  <c r="X126" i="1"/>
  <c r="W126" i="1" s="1"/>
  <c r="Z142" i="1"/>
  <c r="AB142" i="1" s="1"/>
  <c r="AA142" i="1" s="1"/>
  <c r="AD142" i="1"/>
  <c r="X75" i="1"/>
  <c r="W75" i="1" s="1"/>
  <c r="AF157" i="1"/>
  <c r="AE157" i="1" s="1"/>
  <c r="AK157" i="1" s="1"/>
  <c r="X68" i="1"/>
  <c r="W68" i="1" s="1"/>
  <c r="X84" i="1"/>
  <c r="W84" i="1" s="1"/>
  <c r="Z85" i="1"/>
  <c r="AB85" i="1" s="1"/>
  <c r="AA85" i="1" s="1"/>
  <c r="AD85" i="1"/>
  <c r="V130" i="1"/>
  <c r="T130" i="1"/>
  <c r="S130" i="1" s="1"/>
  <c r="AF132" i="1"/>
  <c r="AE132" i="1" s="1"/>
  <c r="AK132" i="1" s="1"/>
  <c r="AF136" i="1"/>
  <c r="AE136" i="1" s="1"/>
  <c r="AK136" i="1" s="1"/>
  <c r="AF158" i="1"/>
  <c r="AE158" i="1" s="1"/>
  <c r="AK158" i="1" s="1"/>
  <c r="Z5" i="1"/>
  <c r="AB5" i="1" s="1"/>
  <c r="AA5" i="1" s="1"/>
  <c r="AD5" i="1"/>
  <c r="X5" i="1"/>
  <c r="W5" i="1" s="1"/>
  <c r="AF174" i="1"/>
  <c r="AE174" i="1" s="1"/>
  <c r="AK174" i="1" s="1"/>
  <c r="AH88" i="1"/>
  <c r="AJ88" i="1" s="1"/>
  <c r="AI88" i="1" s="1"/>
  <c r="AF88" i="1"/>
  <c r="AE88" i="1" s="1"/>
  <c r="Z96" i="1"/>
  <c r="AB96" i="1" s="1"/>
  <c r="AA96" i="1" s="1"/>
  <c r="AD96" i="1"/>
  <c r="Z110" i="1"/>
  <c r="AB110" i="1" s="1"/>
  <c r="AA110" i="1" s="1"/>
  <c r="AD110" i="1"/>
  <c r="Z182" i="1"/>
  <c r="AB182" i="1" s="1"/>
  <c r="AA182" i="1" s="1"/>
  <c r="AD182" i="1"/>
  <c r="Z67" i="1"/>
  <c r="AB67" i="1" s="1"/>
  <c r="AA67" i="1" s="1"/>
  <c r="AD67" i="1"/>
  <c r="Z70" i="1"/>
  <c r="AB70" i="1" s="1"/>
  <c r="AA70" i="1" s="1"/>
  <c r="AD70" i="1"/>
  <c r="Z74" i="1"/>
  <c r="AB74" i="1" s="1"/>
  <c r="AA74" i="1" s="1"/>
  <c r="AD74" i="1"/>
  <c r="AH64" i="1"/>
  <c r="AJ64" i="1" s="1"/>
  <c r="AI64" i="1" s="1"/>
  <c r="AF63" i="1"/>
  <c r="AE63" i="1" s="1"/>
  <c r="AD65" i="1"/>
  <c r="AD3" i="1"/>
  <c r="X3" i="1"/>
  <c r="AF60" i="1"/>
  <c r="AE60" i="1" s="1"/>
  <c r="AH60" i="1"/>
  <c r="AJ60" i="1" s="1"/>
  <c r="AI60" i="1" s="1"/>
  <c r="AF58" i="1" l="1"/>
  <c r="AE58" i="1" s="1"/>
  <c r="AH61" i="1"/>
  <c r="AJ61" i="1" s="1"/>
  <c r="AI61" i="1" s="1"/>
  <c r="AK61" i="1" s="1"/>
  <c r="AF62" i="1"/>
  <c r="AE62" i="1" s="1"/>
  <c r="AK62" i="1" s="1"/>
  <c r="X65" i="1"/>
  <c r="W65" i="1" s="1"/>
  <c r="AF52" i="1"/>
  <c r="AE52" i="1" s="1"/>
  <c r="AK52" i="1" s="1"/>
  <c r="AK120" i="1"/>
  <c r="AH57" i="1"/>
  <c r="AJ57" i="1" s="1"/>
  <c r="AI57" i="1" s="1"/>
  <c r="AK57" i="1" s="1"/>
  <c r="AK123" i="1"/>
  <c r="AK108" i="1"/>
  <c r="AK115" i="1"/>
  <c r="Y10" i="2"/>
  <c r="AA10" i="2" s="1"/>
  <c r="Z10" i="2" s="1"/>
  <c r="AC7" i="2"/>
  <c r="AE7" i="2" s="1"/>
  <c r="AD7" i="2" s="1"/>
  <c r="AF7" i="2" s="1"/>
  <c r="AF14" i="2"/>
  <c r="U10" i="2"/>
  <c r="W10" i="2" s="1"/>
  <c r="V10" i="2" s="1"/>
  <c r="AC29" i="2"/>
  <c r="AE29" i="2" s="1"/>
  <c r="AD29" i="2" s="1"/>
  <c r="AF29" i="2" s="1"/>
  <c r="AA15" i="2"/>
  <c r="Z15" i="2" s="1"/>
  <c r="AF15" i="2" s="1"/>
  <c r="AF26" i="2"/>
  <c r="AF19" i="2"/>
  <c r="AF8" i="2"/>
  <c r="S28" i="2"/>
  <c r="R28" i="2" s="1"/>
  <c r="U28" i="2"/>
  <c r="W28" i="2" s="1"/>
  <c r="V28" i="2" s="1"/>
  <c r="Y28" i="2"/>
  <c r="AA17" i="2"/>
  <c r="Z17" i="2" s="1"/>
  <c r="AC17" i="2"/>
  <c r="AE17" i="2" s="1"/>
  <c r="AD17" i="2" s="1"/>
  <c r="AA23" i="2"/>
  <c r="Z23" i="2" s="1"/>
  <c r="AC23" i="2"/>
  <c r="AE23" i="2" s="1"/>
  <c r="AD23" i="2" s="1"/>
  <c r="O30" i="2"/>
  <c r="C12" i="4" s="1"/>
  <c r="U6" i="2"/>
  <c r="W6" i="2" s="1"/>
  <c r="V6" i="2" s="1"/>
  <c r="S6" i="2"/>
  <c r="R6" i="2" s="1"/>
  <c r="Y6" i="2"/>
  <c r="S22" i="2"/>
  <c r="R22" i="2" s="1"/>
  <c r="Y22" i="2"/>
  <c r="U22" i="2"/>
  <c r="W22" i="2" s="1"/>
  <c r="V22" i="2" s="1"/>
  <c r="AA27" i="2"/>
  <c r="Z27" i="2" s="1"/>
  <c r="AC27" i="2"/>
  <c r="AE27" i="2" s="1"/>
  <c r="AD27" i="2" s="1"/>
  <c r="AH59" i="1"/>
  <c r="AJ59" i="1" s="1"/>
  <c r="AI59" i="1" s="1"/>
  <c r="AK59" i="1" s="1"/>
  <c r="AH56" i="1"/>
  <c r="AJ56" i="1" s="1"/>
  <c r="AI56" i="1" s="1"/>
  <c r="AK56" i="1" s="1"/>
  <c r="AF54" i="1"/>
  <c r="AE54" i="1" s="1"/>
  <c r="AK54" i="1" s="1"/>
  <c r="AH51" i="1"/>
  <c r="AJ51" i="1" s="1"/>
  <c r="AI51" i="1" s="1"/>
  <c r="AK51" i="1" s="1"/>
  <c r="AK60" i="1"/>
  <c r="AK106" i="1"/>
  <c r="AK112" i="1"/>
  <c r="AK63" i="1"/>
  <c r="AK64" i="1"/>
  <c r="AK88" i="1"/>
  <c r="AK119" i="1"/>
  <c r="AK117" i="1"/>
  <c r="AK58" i="1"/>
  <c r="AK124" i="1"/>
  <c r="AK100" i="1"/>
  <c r="AK92" i="1"/>
  <c r="AK116" i="1"/>
  <c r="AF5" i="1"/>
  <c r="AE5" i="1" s="1"/>
  <c r="AH5" i="1"/>
  <c r="AJ5" i="1" s="1"/>
  <c r="AI5" i="1" s="1"/>
  <c r="AH79" i="1"/>
  <c r="AJ79" i="1" s="1"/>
  <c r="AI79" i="1" s="1"/>
  <c r="AF79" i="1"/>
  <c r="AE79" i="1" s="1"/>
  <c r="AH77" i="1"/>
  <c r="AJ77" i="1" s="1"/>
  <c r="AI77" i="1" s="1"/>
  <c r="AF77" i="1"/>
  <c r="AE77" i="1" s="1"/>
  <c r="AH175" i="1"/>
  <c r="AJ175" i="1" s="1"/>
  <c r="AI175" i="1" s="1"/>
  <c r="AF175" i="1"/>
  <c r="AE175" i="1" s="1"/>
  <c r="Z69" i="1"/>
  <c r="AB69" i="1" s="1"/>
  <c r="AA69" i="1" s="1"/>
  <c r="AD69" i="1"/>
  <c r="X69" i="1"/>
  <c r="W69" i="1" s="1"/>
  <c r="AH83" i="1"/>
  <c r="AJ83" i="1" s="1"/>
  <c r="AI83" i="1" s="1"/>
  <c r="AF83" i="1"/>
  <c r="AE83" i="1" s="1"/>
  <c r="AH93" i="1"/>
  <c r="AJ93" i="1" s="1"/>
  <c r="AI93" i="1" s="1"/>
  <c r="AF93" i="1"/>
  <c r="AE93" i="1" s="1"/>
  <c r="AH84" i="1"/>
  <c r="AJ84" i="1" s="1"/>
  <c r="AI84" i="1" s="1"/>
  <c r="AF84" i="1"/>
  <c r="AE84" i="1" s="1"/>
  <c r="AH71" i="1"/>
  <c r="AJ71" i="1" s="1"/>
  <c r="AI71" i="1" s="1"/>
  <c r="AF71" i="1"/>
  <c r="AE71" i="1" s="1"/>
  <c r="AF9" i="1"/>
  <c r="AE9" i="1" s="1"/>
  <c r="AH9" i="1"/>
  <c r="AJ9" i="1" s="1"/>
  <c r="AI9" i="1" s="1"/>
  <c r="AH55" i="1"/>
  <c r="AJ55" i="1" s="1"/>
  <c r="AI55" i="1" s="1"/>
  <c r="AK55" i="1" s="1"/>
  <c r="S185" i="1"/>
  <c r="B5" i="4" s="1"/>
  <c r="AH110" i="1"/>
  <c r="AJ110" i="1" s="1"/>
  <c r="AI110" i="1" s="1"/>
  <c r="AF110" i="1"/>
  <c r="AE110" i="1" s="1"/>
  <c r="Z130" i="1"/>
  <c r="AB130" i="1" s="1"/>
  <c r="AA130" i="1" s="1"/>
  <c r="AD130" i="1"/>
  <c r="X130" i="1"/>
  <c r="W130" i="1" s="1"/>
  <c r="AF118" i="1"/>
  <c r="AE118" i="1" s="1"/>
  <c r="AH118" i="1"/>
  <c r="AJ118" i="1" s="1"/>
  <c r="AI118" i="1" s="1"/>
  <c r="AH121" i="1"/>
  <c r="AJ121" i="1" s="1"/>
  <c r="AI121" i="1" s="1"/>
  <c r="AF121" i="1"/>
  <c r="AE121" i="1" s="1"/>
  <c r="AH82" i="1"/>
  <c r="AJ82" i="1" s="1"/>
  <c r="AI82" i="1" s="1"/>
  <c r="AF82" i="1"/>
  <c r="AE82" i="1" s="1"/>
  <c r="AH36" i="1"/>
  <c r="AJ36" i="1" s="1"/>
  <c r="AI36" i="1" s="1"/>
  <c r="AF36" i="1"/>
  <c r="AE36" i="1" s="1"/>
  <c r="Z78" i="1"/>
  <c r="AB78" i="1" s="1"/>
  <c r="AA78" i="1" s="1"/>
  <c r="AD78" i="1"/>
  <c r="X78" i="1"/>
  <c r="W78" i="1" s="1"/>
  <c r="AH76" i="1"/>
  <c r="AJ76" i="1" s="1"/>
  <c r="AI76" i="1" s="1"/>
  <c r="AF76" i="1"/>
  <c r="AE76" i="1" s="1"/>
  <c r="Z73" i="1"/>
  <c r="AB73" i="1" s="1"/>
  <c r="AA73" i="1" s="1"/>
  <c r="AD73" i="1"/>
  <c r="X73" i="1"/>
  <c r="W73" i="1" s="1"/>
  <c r="AH87" i="1"/>
  <c r="AJ87" i="1" s="1"/>
  <c r="AI87" i="1" s="1"/>
  <c r="AF87" i="1"/>
  <c r="AE87" i="1" s="1"/>
  <c r="AH41" i="1"/>
  <c r="AJ41" i="1" s="1"/>
  <c r="AI41" i="1" s="1"/>
  <c r="AF41" i="1"/>
  <c r="AE41" i="1" s="1"/>
  <c r="AH37" i="1"/>
  <c r="AJ37" i="1" s="1"/>
  <c r="AI37" i="1" s="1"/>
  <c r="AF37" i="1"/>
  <c r="AE37" i="1" s="1"/>
  <c r="AF21" i="1"/>
  <c r="AE21" i="1" s="1"/>
  <c r="AH21" i="1"/>
  <c r="AJ21" i="1" s="1"/>
  <c r="AI21" i="1" s="1"/>
  <c r="AH94" i="1"/>
  <c r="AJ94" i="1" s="1"/>
  <c r="AI94" i="1" s="1"/>
  <c r="AF94" i="1"/>
  <c r="AE94" i="1" s="1"/>
  <c r="AH66" i="1"/>
  <c r="AJ66" i="1" s="1"/>
  <c r="AI66" i="1" s="1"/>
  <c r="AF66" i="1"/>
  <c r="AE66" i="1" s="1"/>
  <c r="AH74" i="1"/>
  <c r="AJ74" i="1" s="1"/>
  <c r="AI74" i="1" s="1"/>
  <c r="AF74" i="1"/>
  <c r="AE74" i="1" s="1"/>
  <c r="AH182" i="1"/>
  <c r="AJ182" i="1" s="1"/>
  <c r="AI182" i="1" s="1"/>
  <c r="AF182" i="1"/>
  <c r="AE182" i="1" s="1"/>
  <c r="AH126" i="1"/>
  <c r="AJ126" i="1" s="1"/>
  <c r="AI126" i="1" s="1"/>
  <c r="AF126" i="1"/>
  <c r="AE126" i="1" s="1"/>
  <c r="Z81" i="1"/>
  <c r="AB81" i="1" s="1"/>
  <c r="AA81" i="1" s="1"/>
  <c r="AD81" i="1"/>
  <c r="X81" i="1"/>
  <c r="W81" i="1" s="1"/>
  <c r="AH114" i="1"/>
  <c r="AJ114" i="1" s="1"/>
  <c r="AI114" i="1" s="1"/>
  <c r="AF114" i="1"/>
  <c r="AE114" i="1" s="1"/>
  <c r="AH75" i="1"/>
  <c r="AJ75" i="1" s="1"/>
  <c r="AI75" i="1" s="1"/>
  <c r="AF75" i="1"/>
  <c r="AE75" i="1" s="1"/>
  <c r="AH96" i="1"/>
  <c r="AJ96" i="1" s="1"/>
  <c r="AI96" i="1" s="1"/>
  <c r="AF96" i="1"/>
  <c r="AE96" i="1" s="1"/>
  <c r="AH142" i="1"/>
  <c r="AJ142" i="1" s="1"/>
  <c r="AI142" i="1" s="1"/>
  <c r="AF142" i="1"/>
  <c r="AE142" i="1" s="1"/>
  <c r="AH135" i="1"/>
  <c r="AJ135" i="1" s="1"/>
  <c r="AI135" i="1" s="1"/>
  <c r="AF135" i="1"/>
  <c r="AE135" i="1" s="1"/>
  <c r="AH68" i="1"/>
  <c r="AJ68" i="1" s="1"/>
  <c r="AI68" i="1" s="1"/>
  <c r="AF68" i="1"/>
  <c r="AE68" i="1" s="1"/>
  <c r="AH150" i="1"/>
  <c r="AJ150" i="1" s="1"/>
  <c r="AI150" i="1" s="1"/>
  <c r="AF150" i="1"/>
  <c r="AE150" i="1" s="1"/>
  <c r="AH155" i="1"/>
  <c r="AJ155" i="1" s="1"/>
  <c r="AI155" i="1" s="1"/>
  <c r="AF155" i="1"/>
  <c r="AE155" i="1" s="1"/>
  <c r="AH104" i="1"/>
  <c r="AJ104" i="1" s="1"/>
  <c r="AI104" i="1" s="1"/>
  <c r="AF104" i="1"/>
  <c r="AE104" i="1" s="1"/>
  <c r="AH80" i="1"/>
  <c r="AJ80" i="1" s="1"/>
  <c r="AI80" i="1" s="1"/>
  <c r="AF80" i="1"/>
  <c r="AE80" i="1" s="1"/>
  <c r="T185" i="1"/>
  <c r="B12" i="4" s="1"/>
  <c r="AH70" i="1"/>
  <c r="AJ70" i="1" s="1"/>
  <c r="AI70" i="1" s="1"/>
  <c r="AF70" i="1"/>
  <c r="AE70" i="1" s="1"/>
  <c r="AH67" i="1"/>
  <c r="AJ67" i="1" s="1"/>
  <c r="AI67" i="1" s="1"/>
  <c r="AF67" i="1"/>
  <c r="AE67" i="1" s="1"/>
  <c r="AH85" i="1"/>
  <c r="AJ85" i="1" s="1"/>
  <c r="AI85" i="1" s="1"/>
  <c r="AF85" i="1"/>
  <c r="AE85" i="1" s="1"/>
  <c r="AH45" i="1"/>
  <c r="AJ45" i="1" s="1"/>
  <c r="AI45" i="1" s="1"/>
  <c r="AF45" i="1"/>
  <c r="AE45" i="1" s="1"/>
  <c r="AH98" i="1"/>
  <c r="AJ98" i="1" s="1"/>
  <c r="AI98" i="1" s="1"/>
  <c r="AF98" i="1"/>
  <c r="AE98" i="1" s="1"/>
  <c r="Z86" i="1"/>
  <c r="AB86" i="1" s="1"/>
  <c r="AA86" i="1" s="1"/>
  <c r="AD86" i="1"/>
  <c r="X86" i="1"/>
  <c r="W86" i="1" s="1"/>
  <c r="AH102" i="1"/>
  <c r="AJ102" i="1" s="1"/>
  <c r="AI102" i="1" s="1"/>
  <c r="AF102" i="1"/>
  <c r="AE102" i="1" s="1"/>
  <c r="Z53" i="1"/>
  <c r="AB53" i="1" s="1"/>
  <c r="AA53" i="1" s="1"/>
  <c r="X53" i="1"/>
  <c r="W53" i="1" s="1"/>
  <c r="AD53" i="1"/>
  <c r="AF13" i="1"/>
  <c r="AE13" i="1" s="1"/>
  <c r="AH13" i="1"/>
  <c r="AJ13" i="1" s="1"/>
  <c r="AI13" i="1" s="1"/>
  <c r="AH72" i="1"/>
  <c r="AJ72" i="1" s="1"/>
  <c r="AI72" i="1" s="1"/>
  <c r="AF72" i="1"/>
  <c r="AE72" i="1" s="1"/>
  <c r="AH90" i="1"/>
  <c r="AJ90" i="1" s="1"/>
  <c r="AI90" i="1" s="1"/>
  <c r="AF90" i="1"/>
  <c r="AE90" i="1" s="1"/>
  <c r="AF7" i="1"/>
  <c r="AE7" i="1" s="1"/>
  <c r="AH7" i="1"/>
  <c r="AJ7" i="1" s="1"/>
  <c r="AI7" i="1" s="1"/>
  <c r="AF122" i="1"/>
  <c r="AE122" i="1" s="1"/>
  <c r="AH122" i="1"/>
  <c r="AJ122" i="1" s="1"/>
  <c r="AI122" i="1" s="1"/>
  <c r="O185" i="1"/>
  <c r="B4" i="4" s="1"/>
  <c r="AK2" i="1"/>
  <c r="AF3" i="1"/>
  <c r="AH3" i="1"/>
  <c r="AJ3" i="1" s="1"/>
  <c r="AH65" i="1"/>
  <c r="AJ65" i="1" s="1"/>
  <c r="AI65" i="1" s="1"/>
  <c r="AF65" i="1"/>
  <c r="AE65" i="1" s="1"/>
  <c r="W3" i="1"/>
  <c r="AK90" i="1" l="1"/>
  <c r="AK45" i="1"/>
  <c r="AK67" i="1"/>
  <c r="AK71" i="1"/>
  <c r="AA185" i="1"/>
  <c r="B7" i="4" s="1"/>
  <c r="AK118" i="1"/>
  <c r="AK5" i="1"/>
  <c r="AC10" i="2"/>
  <c r="AE10" i="2" s="1"/>
  <c r="AD10" i="2" s="1"/>
  <c r="AF10" i="2" s="1"/>
  <c r="AF17" i="2"/>
  <c r="AF27" i="2"/>
  <c r="AF23" i="2"/>
  <c r="AC28" i="2"/>
  <c r="AE28" i="2" s="1"/>
  <c r="AD28" i="2" s="1"/>
  <c r="AA28" i="2"/>
  <c r="Z28" i="2" s="1"/>
  <c r="N30" i="2"/>
  <c r="C5" i="4" s="1"/>
  <c r="R30" i="2"/>
  <c r="C6" i="4" s="1"/>
  <c r="S30" i="2"/>
  <c r="C13" i="4" s="1"/>
  <c r="C10" i="4" s="1"/>
  <c r="V30" i="2"/>
  <c r="C7" i="4" s="1"/>
  <c r="W30" i="2"/>
  <c r="AC22" i="2"/>
  <c r="AE22" i="2" s="1"/>
  <c r="AD22" i="2" s="1"/>
  <c r="AA22" i="2"/>
  <c r="Z22" i="2" s="1"/>
  <c r="AA6" i="2"/>
  <c r="Z6" i="2" s="1"/>
  <c r="AC6" i="2"/>
  <c r="AE6" i="2" s="1"/>
  <c r="AD6" i="2" s="1"/>
  <c r="AK7" i="1"/>
  <c r="AK13" i="1"/>
  <c r="AK102" i="1"/>
  <c r="AK80" i="1"/>
  <c r="AK126" i="1"/>
  <c r="AK142" i="1"/>
  <c r="AK75" i="1"/>
  <c r="AK76" i="1"/>
  <c r="AK110" i="1"/>
  <c r="AK84" i="1"/>
  <c r="AK83" i="1"/>
  <c r="AK104" i="1"/>
  <c r="AK150" i="1"/>
  <c r="AK135" i="1"/>
  <c r="AK182" i="1"/>
  <c r="AK66" i="1"/>
  <c r="AK41" i="1"/>
  <c r="AK36" i="1"/>
  <c r="AK121" i="1"/>
  <c r="AK175" i="1"/>
  <c r="AK79" i="1"/>
  <c r="AH86" i="1"/>
  <c r="AJ86" i="1" s="1"/>
  <c r="AI86" i="1" s="1"/>
  <c r="AF86" i="1"/>
  <c r="AE86" i="1" s="1"/>
  <c r="X185" i="1"/>
  <c r="B13" i="4" s="1"/>
  <c r="B10" i="4" s="1"/>
  <c r="AH81" i="1"/>
  <c r="AJ81" i="1" s="1"/>
  <c r="AI81" i="1" s="1"/>
  <c r="AF81" i="1"/>
  <c r="AE81" i="1" s="1"/>
  <c r="AK9" i="1"/>
  <c r="AK65" i="1"/>
  <c r="AK72" i="1"/>
  <c r="AF53" i="1"/>
  <c r="AE53" i="1" s="1"/>
  <c r="AH53" i="1"/>
  <c r="AJ53" i="1" s="1"/>
  <c r="AI53" i="1" s="1"/>
  <c r="AB185" i="1"/>
  <c r="AK96" i="1"/>
  <c r="AK114" i="1"/>
  <c r="AK21" i="1"/>
  <c r="AH73" i="1"/>
  <c r="AJ73" i="1" s="1"/>
  <c r="AI73" i="1" s="1"/>
  <c r="AF73" i="1"/>
  <c r="AE73" i="1" s="1"/>
  <c r="AH130" i="1"/>
  <c r="AJ130" i="1" s="1"/>
  <c r="AI130" i="1" s="1"/>
  <c r="AF130" i="1"/>
  <c r="AE130" i="1" s="1"/>
  <c r="AK93" i="1"/>
  <c r="AK122" i="1"/>
  <c r="AK98" i="1"/>
  <c r="AK85" i="1"/>
  <c r="AK70" i="1"/>
  <c r="AK155" i="1"/>
  <c r="AK74" i="1"/>
  <c r="AK94" i="1"/>
  <c r="AK37" i="1"/>
  <c r="AK87" i="1"/>
  <c r="AH78" i="1"/>
  <c r="AJ78" i="1" s="1"/>
  <c r="AI78" i="1" s="1"/>
  <c r="AF78" i="1"/>
  <c r="AE78" i="1" s="1"/>
  <c r="AK82" i="1"/>
  <c r="AH69" i="1"/>
  <c r="AJ69" i="1" s="1"/>
  <c r="AI69" i="1" s="1"/>
  <c r="AF69" i="1"/>
  <c r="AE69" i="1" s="1"/>
  <c r="AK77" i="1"/>
  <c r="AK68" i="1"/>
  <c r="AE3" i="1"/>
  <c r="W185" i="1"/>
  <c r="B6" i="4" s="1"/>
  <c r="AI3" i="1"/>
  <c r="AK3" i="1" l="1"/>
  <c r="AF28" i="2"/>
  <c r="AF22" i="2"/>
  <c r="Z30" i="2"/>
  <c r="C9" i="4" s="1"/>
  <c r="AA30" i="2"/>
  <c r="AD30" i="2"/>
  <c r="C8" i="4" s="1"/>
  <c r="AE30" i="2"/>
  <c r="AF6" i="2"/>
  <c r="AK130" i="1"/>
  <c r="AK53" i="1"/>
  <c r="AK81" i="1"/>
  <c r="AK73" i="1"/>
  <c r="AK78" i="1"/>
  <c r="AK69" i="1"/>
  <c r="AI185" i="1"/>
  <c r="B8" i="4" s="1"/>
  <c r="AF185" i="1"/>
  <c r="AJ185" i="1"/>
  <c r="AE185" i="1"/>
  <c r="B9" i="4" s="1"/>
  <c r="AK86" i="1"/>
  <c r="C3" i="4" l="1"/>
  <c r="C14" i="4" s="1"/>
  <c r="AF30" i="2"/>
  <c r="AK185" i="1"/>
  <c r="B3" i="4"/>
  <c r="B14" i="4" s="1"/>
</calcChain>
</file>

<file path=xl/sharedStrings.xml><?xml version="1.0" encoding="utf-8"?>
<sst xmlns="http://schemas.openxmlformats.org/spreadsheetml/2006/main" count="1612" uniqueCount="506">
  <si>
    <t>Status</t>
  </si>
  <si>
    <t>Standard</t>
  </si>
  <si>
    <t>CAT</t>
  </si>
  <si>
    <t>NUM</t>
  </si>
  <si>
    <t>VER</t>
  </si>
  <si>
    <t>REG</t>
  </si>
  <si>
    <t xml:space="preserve">Title </t>
  </si>
  <si>
    <t>Enforcement Date</t>
  </si>
  <si>
    <t>BOT Date</t>
  </si>
  <si>
    <t>Filing Date</t>
  </si>
  <si>
    <t>Notes</t>
  </si>
  <si>
    <t xml:space="preserve">BAL-001-1 </t>
  </si>
  <si>
    <t>BAL</t>
  </si>
  <si>
    <t xml:space="preserve">Real Power Balancing Control Performance </t>
  </si>
  <si>
    <t>n/a</t>
  </si>
  <si>
    <t xml:space="preserve">BAL-001-2 </t>
  </si>
  <si>
    <t xml:space="preserve">BAL-002-1 </t>
  </si>
  <si>
    <t xml:space="preserve">Disturbance Control Performance </t>
  </si>
  <si>
    <t xml:space="preserve">BAL-002-1a </t>
  </si>
  <si>
    <t xml:space="preserve">1a </t>
  </si>
  <si>
    <t xml:space="preserve">BAL-003-1 </t>
  </si>
  <si>
    <t xml:space="preserve">Frequency Response and Frequency Bias Setting </t>
  </si>
  <si>
    <t>See the implementation plan for guidance on phased-in enforcement dates</t>
  </si>
  <si>
    <t xml:space="preserve">BAL-003-0.1b </t>
  </si>
  <si>
    <t xml:space="preserve">0.1b </t>
  </si>
  <si>
    <t xml:space="preserve">Frequency Response and Bias </t>
  </si>
  <si>
    <t xml:space="preserve">BAL-004-0 </t>
  </si>
  <si>
    <t xml:space="preserve">Time Error Correction </t>
  </si>
  <si>
    <t xml:space="preserve">BAL-005-0.2b </t>
  </si>
  <si>
    <t xml:space="preserve">0.2b </t>
  </si>
  <si>
    <t xml:space="preserve">Automatic Generation Control </t>
  </si>
  <si>
    <t xml:space="preserve">BAL-006-2 </t>
  </si>
  <si>
    <t xml:space="preserve">Inadvertent Interchange </t>
  </si>
  <si>
    <t xml:space="preserve">CIP-002-3 </t>
  </si>
  <si>
    <t>CIP</t>
  </si>
  <si>
    <t xml:space="preserve">Cyber Security — Critical Cyber Asset Identification </t>
  </si>
  <si>
    <t xml:space="preserve">CIP-002-5.1 </t>
  </si>
  <si>
    <t xml:space="preserve">Cyber Security — BES Cyber System Categorization </t>
  </si>
  <si>
    <t>Errata approved by the SC on 9/27/2013</t>
  </si>
  <si>
    <t xml:space="preserve">CIP-002-3b </t>
  </si>
  <si>
    <t xml:space="preserve">3b </t>
  </si>
  <si>
    <t xml:space="preserve">CIP-003-3 </t>
  </si>
  <si>
    <t xml:space="preserve">Cyber Security — Security Management Controls </t>
  </si>
  <si>
    <t xml:space="preserve">CIP-003-5 </t>
  </si>
  <si>
    <t>CIP-003-5 has an enforcement date of 4/1/2016, except for CIP-003-5 R2 which has an enforcement date of 4/1/2017.</t>
  </si>
  <si>
    <t xml:space="preserve">CIP-003-3a </t>
  </si>
  <si>
    <t xml:space="preserve">3a </t>
  </si>
  <si>
    <t xml:space="preserve">CIP-004-5.1 </t>
  </si>
  <si>
    <t xml:space="preserve">Cyber Security — Personnel &amp; Training </t>
  </si>
  <si>
    <t xml:space="preserve">CIP-004-3a </t>
  </si>
  <si>
    <t xml:space="preserve">CIP-005-5 </t>
  </si>
  <si>
    <t xml:space="preserve">Cyber Security — Electronic Security Perimeter(s) </t>
  </si>
  <si>
    <t xml:space="preserve">CIP-005-3a </t>
  </si>
  <si>
    <t xml:space="preserve">CIP-006-5 </t>
  </si>
  <si>
    <t xml:space="preserve">Cyber Security — Physical Security of BES Cyber Systems </t>
  </si>
  <si>
    <t xml:space="preserve">CIP-006-3c </t>
  </si>
  <si>
    <t xml:space="preserve">3c </t>
  </si>
  <si>
    <t xml:space="preserve">Cyber Security — Physical Security of Critical Cyber Assets </t>
  </si>
  <si>
    <t xml:space="preserve">CIP-007-5 </t>
  </si>
  <si>
    <t xml:space="preserve">Cyber Security — System Security Management </t>
  </si>
  <si>
    <t xml:space="preserve">CIP-007-3a </t>
  </si>
  <si>
    <t xml:space="preserve">Cyber Security — Systems Security Management </t>
  </si>
  <si>
    <t>The version number was updated from CIP-007-3 to CIP-007-3a to incorporate the approved interpretation that should have previously been appended.</t>
  </si>
  <si>
    <t xml:space="preserve">CIP-007-3b </t>
  </si>
  <si>
    <t xml:space="preserve">CIP-008-3 </t>
  </si>
  <si>
    <t xml:space="preserve">Cyber Security — Incident Reporting and Response Planning </t>
  </si>
  <si>
    <t xml:space="preserve">CIP-008-5 </t>
  </si>
  <si>
    <t xml:space="preserve">CIP-009-3 </t>
  </si>
  <si>
    <t xml:space="preserve">Cyber Security — Recovery Plans for Critical Cyber Assets </t>
  </si>
  <si>
    <t xml:space="preserve">CIP-009-5 </t>
  </si>
  <si>
    <t xml:space="preserve">Cyber Security — Recovery Plans for BES Cyber Systems </t>
  </si>
  <si>
    <t xml:space="preserve">CIP-010-1 </t>
  </si>
  <si>
    <t xml:space="preserve">Cyber Security — Configuration Change Management and Vulnerability Assessments </t>
  </si>
  <si>
    <t xml:space="preserve">CIP-011-1 </t>
  </si>
  <si>
    <t xml:space="preserve">Cyber Security — Information Protection </t>
  </si>
  <si>
    <t xml:space="preserve">CIP-014-1 </t>
  </si>
  <si>
    <t xml:space="preserve">Physical Security </t>
  </si>
  <si>
    <t>Please see the standard for specific requirement effective dates.</t>
  </si>
  <si>
    <t xml:space="preserve">COM-001-1.1 </t>
  </si>
  <si>
    <t>COM</t>
  </si>
  <si>
    <t xml:space="preserve">Telecommunications </t>
  </si>
  <si>
    <t xml:space="preserve">COM-001-2 </t>
  </si>
  <si>
    <t xml:space="preserve">Communications </t>
  </si>
  <si>
    <t xml:space="preserve">COM-002-2 </t>
  </si>
  <si>
    <t xml:space="preserve">Communications and Coordination </t>
  </si>
  <si>
    <t xml:space="preserve">COM-002-4 </t>
  </si>
  <si>
    <t xml:space="preserve">Operating Personnel Communications Protocols </t>
  </si>
  <si>
    <t xml:space="preserve">COM-002-2a </t>
  </si>
  <si>
    <t xml:space="preserve">2a </t>
  </si>
  <si>
    <t xml:space="preserve">EOP-001-2.1b </t>
  </si>
  <si>
    <t>EOP</t>
  </si>
  <si>
    <t xml:space="preserve">2.1b </t>
  </si>
  <si>
    <t xml:space="preserve">Emergency Operations Planning </t>
  </si>
  <si>
    <t xml:space="preserve">EOP-002-3.1 </t>
  </si>
  <si>
    <t xml:space="preserve">Capacity and Energy Emergencies </t>
  </si>
  <si>
    <t xml:space="preserve">EOP-003-2 </t>
  </si>
  <si>
    <t xml:space="preserve">Load Shedding Plans </t>
  </si>
  <si>
    <t xml:space="preserve">EOP-004-2 </t>
  </si>
  <si>
    <t xml:space="preserve">Event Reporting </t>
  </si>
  <si>
    <t xml:space="preserve">EOP-005-2 </t>
  </si>
  <si>
    <t xml:space="preserve">System Restoration from Blackstart Resources </t>
  </si>
  <si>
    <t xml:space="preserve">EOP-006-2 </t>
  </si>
  <si>
    <t xml:space="preserve">System Restoration Coordination </t>
  </si>
  <si>
    <t xml:space="preserve">EOP-008-1 </t>
  </si>
  <si>
    <t xml:space="preserve">Loss of Control Center Functionality </t>
  </si>
  <si>
    <t xml:space="preserve">EOP-010-1 </t>
  </si>
  <si>
    <t xml:space="preserve">Geomagnetic Disturbance Operations </t>
  </si>
  <si>
    <t>A FERC order was issued on June 19, 2014, approving EOP-010-1. Requirement 2 of Reliability Standard EOP-010-1 will not become effective until the first day following retirement of Reliability Standard IRO-005-3.1a.</t>
  </si>
  <si>
    <t xml:space="preserve">FAC-001-1 </t>
  </si>
  <si>
    <t>FAC</t>
  </si>
  <si>
    <t xml:space="preserve">Facility Connection Requirements </t>
  </si>
  <si>
    <t>A FERC order was issued on September 19, 2013, approving FAC-001-1. This standard becomes enforceable on November 25, 2013 for Transmission Owners. For Generator Owners, the standard becomes enforceable on January 1, 2015.</t>
  </si>
  <si>
    <t xml:space="preserve">FAC-001-2 </t>
  </si>
  <si>
    <t xml:space="preserve">Facility Interconnection Requirements </t>
  </si>
  <si>
    <t xml:space="preserve">FAC-002-1 </t>
  </si>
  <si>
    <t xml:space="preserve">Coordination of Plans For New Generation, Transmission, and End-User Facilities </t>
  </si>
  <si>
    <t xml:space="preserve">FAC-002-2 </t>
  </si>
  <si>
    <t xml:space="preserve">Facility Interconnection Studies </t>
  </si>
  <si>
    <t xml:space="preserve">FAC-003-3 </t>
  </si>
  <si>
    <t xml:space="preserve">Transmission Vegetation Management </t>
  </si>
  <si>
    <t>A FERC order was issued on September 19, 2013, approving FAC-003-3. This standard becomes enforceable on July 1, 2014 for Transmission Owners. For Generator Owners, R3 becomes enforceable on January 1, 2015 and all other requirements (R1, R2, R4, R5, R6, and R7) will become enforceable on January 1, 2016.</t>
  </si>
  <si>
    <t xml:space="preserve">FAC-008-3 </t>
  </si>
  <si>
    <t xml:space="preserve">Facility Ratings </t>
  </si>
  <si>
    <t xml:space="preserve">FAC-010-2.1 </t>
  </si>
  <si>
    <t xml:space="preserve">System Operating Limits Methodology for the Planning Horizon </t>
  </si>
  <si>
    <t xml:space="preserve">FAC-011-2 </t>
  </si>
  <si>
    <t xml:space="preserve">System Operating Limits Methodology for the Operations Horizon </t>
  </si>
  <si>
    <t xml:space="preserve">FAC-013-2 </t>
  </si>
  <si>
    <t xml:space="preserve">Assessment of Transfer Capability for the Near-Term Transmission Planning Horizon </t>
  </si>
  <si>
    <t xml:space="preserve">FAC-014-2 </t>
  </si>
  <si>
    <t xml:space="preserve">Establish and Communicate System Operating Limits </t>
  </si>
  <si>
    <t xml:space="preserve">INT-004-3 </t>
  </si>
  <si>
    <t>INT</t>
  </si>
  <si>
    <t xml:space="preserve">Dynamic Transfers </t>
  </si>
  <si>
    <t>Requirement R3 will become effective on the first calendar day two calendar quarters after the NAESB Electric Industry Registry is able to accept Pseudo-Tie registrations. All existing and future Pseudo-Ties are to be registered in the NAESB Electric Industry Registry.</t>
  </si>
  <si>
    <t xml:space="preserve">INT-006-4 </t>
  </si>
  <si>
    <t xml:space="preserve">Evaluation of Interchange Transactions </t>
  </si>
  <si>
    <t xml:space="preserve">INT-009-2 </t>
  </si>
  <si>
    <t xml:space="preserve">Implementation of Interchange </t>
  </si>
  <si>
    <t>Note: the effective date is October 1, 2014 for INT-004-3, INT-006-4, INT-009-2, INT-010-2 and INT-011-1. The filing to FERC indicated that the standards were to be effective consistent with the implementation plan.</t>
  </si>
  <si>
    <t xml:space="preserve">INT-010-2 </t>
  </si>
  <si>
    <t xml:space="preserve">Interchange Initiation and Modification for Reliability </t>
  </si>
  <si>
    <t xml:space="preserve">INT-011-1 </t>
  </si>
  <si>
    <t xml:space="preserve">Intra-Balancing Authority Transaction Identification </t>
  </si>
  <si>
    <t xml:space="preserve">IRO-001-1.1 </t>
  </si>
  <si>
    <t>IRO</t>
  </si>
  <si>
    <t xml:space="preserve">Reliability Coordination — Responsibilities and Authorities </t>
  </si>
  <si>
    <t xml:space="preserve">IRO-001-3 </t>
  </si>
  <si>
    <t xml:space="preserve">Reliability Coordination – Responsibilities and Authorities </t>
  </si>
  <si>
    <t xml:space="preserve">IRO-002-2 </t>
  </si>
  <si>
    <t xml:space="preserve">Reliability Coordination — Facilities </t>
  </si>
  <si>
    <t xml:space="preserve">IRO-002-3 </t>
  </si>
  <si>
    <t xml:space="preserve">Reliability Coordination — Analysis Tools </t>
  </si>
  <si>
    <t xml:space="preserve">IRO-003-2 </t>
  </si>
  <si>
    <t xml:space="preserve">Reliability Coordination — Wide-Area View </t>
  </si>
  <si>
    <t xml:space="preserve">IRO-004-2 </t>
  </si>
  <si>
    <t xml:space="preserve">Reliability Coordination — Operations Planning </t>
  </si>
  <si>
    <t xml:space="preserve">IRO-005-4 </t>
  </si>
  <si>
    <t xml:space="preserve">Reliability Coordination — Current Day Operations </t>
  </si>
  <si>
    <t xml:space="preserve">IRO-005-3.1a </t>
  </si>
  <si>
    <t xml:space="preserve">3.1a </t>
  </si>
  <si>
    <t xml:space="preserve">IRO-006-5 </t>
  </si>
  <si>
    <t xml:space="preserve">Reliability Coordination — Transmission Loading Relief (TLR) </t>
  </si>
  <si>
    <t xml:space="preserve">IRO-008-1 </t>
  </si>
  <si>
    <t xml:space="preserve">Reliability Coordinator Operational Analyses and Real-time Assessments </t>
  </si>
  <si>
    <t xml:space="preserve">IRO-009-1 </t>
  </si>
  <si>
    <t xml:space="preserve">Reliability Coordinator Actions to Operate Within IROLs </t>
  </si>
  <si>
    <t xml:space="preserve">IRO-010-1a </t>
  </si>
  <si>
    <t xml:space="preserve">Reliability Coordinator Data Specification and Collection </t>
  </si>
  <si>
    <t xml:space="preserve">IRO-014-1 </t>
  </si>
  <si>
    <t xml:space="preserve">Procedures, Processes, or Plans to Support Coordination Between Reliability Coordinators </t>
  </si>
  <si>
    <t xml:space="preserve">IRO-014-2 </t>
  </si>
  <si>
    <t xml:space="preserve">Coordination Among Reliability Coordinators </t>
  </si>
  <si>
    <t xml:space="preserve">IRO-015-1 </t>
  </si>
  <si>
    <t xml:space="preserve">Notifications and Information Exchange Between Reliability Coordinators </t>
  </si>
  <si>
    <t xml:space="preserve">IRO-016-1 </t>
  </si>
  <si>
    <t xml:space="preserve">Coordination of Real-time Activities Between Reliability Coordinators </t>
  </si>
  <si>
    <t xml:space="preserve">MOD-001-2 </t>
  </si>
  <si>
    <t>MOD</t>
  </si>
  <si>
    <t xml:space="preserve">Available Transmission System Capability </t>
  </si>
  <si>
    <t xml:space="preserve">MOD-001-1a </t>
  </si>
  <si>
    <t xml:space="preserve">MOD-004-1 </t>
  </si>
  <si>
    <t xml:space="preserve">Capacity Benefit Margin </t>
  </si>
  <si>
    <t xml:space="preserve">MOD-008-1 </t>
  </si>
  <si>
    <t xml:space="preserve">Transmission Reliability Margin Calculation Methodology </t>
  </si>
  <si>
    <t xml:space="preserve">MOD-010-0 </t>
  </si>
  <si>
    <t xml:space="preserve">Steady-State Data for Modeling and Simulation of the Interconnected Transmission System </t>
  </si>
  <si>
    <t>MOD-010-0 retires midnight of the day immediately prior to the Effective Date of MOD-032-1, Requirement R2, in the particular Jurisdiction in which the new standard is becoming effective.</t>
  </si>
  <si>
    <t xml:space="preserve">MOD-011-0 </t>
  </si>
  <si>
    <t xml:space="preserve">Maintenance and Distribution of Steady-State Data Requirements and Reporting Procedures </t>
  </si>
  <si>
    <t>MOD-011-0 retires midnight of the day immediately prior to the Effective Date of MOD-032-1, Requirement R2, in the particular Jurisdiction in which the new standard is becoming effective.</t>
  </si>
  <si>
    <t xml:space="preserve">MOD-012-0 </t>
  </si>
  <si>
    <t xml:space="preserve">Dynamics Data for Modeling and Simulation of the Interconnected Transmission System </t>
  </si>
  <si>
    <t>MOD-012-0 retires midnight of the day immediately prior to the Effective Date of MOD-032-1, Requirement R2, in the particular Jurisdiction in which the new standard is becoming effective.</t>
  </si>
  <si>
    <t xml:space="preserve">MOD-013-1 </t>
  </si>
  <si>
    <t xml:space="preserve">Maintenance and Distribution of Dynamics Data Requirements and Reporting Procedures </t>
  </si>
  <si>
    <t>MOD-013-1 retires midnight of the day immediately prior to the Effective Date of MOD-032-1, Requirement R2, in the particular Jurisdiction in which the new standard is becoming effective.</t>
  </si>
  <si>
    <t xml:space="preserve">MOD-014-0 </t>
  </si>
  <si>
    <t xml:space="preserve">Development of Steady-State System Models </t>
  </si>
  <si>
    <t>MOD-014-0 retires midnight of the day immediately prior to the Effective Date of MOD-032-1, Requirement R2, in the particular Jurisdiction in which the new standard is becoming effective.</t>
  </si>
  <si>
    <t xml:space="preserve">MOD-015-0 </t>
  </si>
  <si>
    <t xml:space="preserve">Development of Dynamics System Models </t>
  </si>
  <si>
    <t>This Standard was not approved by FERC in Order 693. See Standards Under Development page or Reliability Standards Development Plan for more information.</t>
  </si>
  <si>
    <t xml:space="preserve">MOD-016-1.1 </t>
  </si>
  <si>
    <t xml:space="preserve">Documentation of Data Reporting Requirements for Actual and Forecast Demands, Net Energy for Load, and Controllable Demand-Side Management </t>
  </si>
  <si>
    <t xml:space="preserve">MOD-017-0.1 </t>
  </si>
  <si>
    <t xml:space="preserve">Aggregated Actual and Forecast Demands and Net Energy for Load </t>
  </si>
  <si>
    <t xml:space="preserve">MOD-018-0 </t>
  </si>
  <si>
    <t xml:space="preserve">Treatment of Nonmember Demand Data and How Uncertainties are Addressed in the Forecasts of Demand and Net Energy for Load </t>
  </si>
  <si>
    <t xml:space="preserve">MOD-019-0.1 </t>
  </si>
  <si>
    <t xml:space="preserve">Reporting of Interruptible Demands and Direct Control Load Management </t>
  </si>
  <si>
    <t xml:space="preserve">MOD-020-0 </t>
  </si>
  <si>
    <t xml:space="preserve">Providing Interruptible Demands and Direct Control Load Management Data to System Operators and Reliability Coordinators </t>
  </si>
  <si>
    <t xml:space="preserve">MOD-021-1 </t>
  </si>
  <si>
    <t xml:space="preserve">Documentation of the Accounting Methodology for the Effects of Demand-Side Management in Demand and Energy Forecasts </t>
  </si>
  <si>
    <t xml:space="preserve">MOD-024-1 </t>
  </si>
  <si>
    <t xml:space="preserve">Verification of Generator Gross and Net Real Power Capability </t>
  </si>
  <si>
    <t xml:space="preserve">MOD-025-1 </t>
  </si>
  <si>
    <t xml:space="preserve">Verification of Generator Gross and Net Reactive Power Capability </t>
  </si>
  <si>
    <t xml:space="preserve">MOD-025-2 </t>
  </si>
  <si>
    <t xml:space="preserve">Verification and Data Reporting of Generator Real and Reactive Power Capability and Synchronous Condenser Reactive Power Capability </t>
  </si>
  <si>
    <t>Please see the Implementation Plan for specific compliance dates and timeframes.</t>
  </si>
  <si>
    <t xml:space="preserve">MOD-026-1 </t>
  </si>
  <si>
    <t xml:space="preserve">Verification of Models and Data for Generator Excitation Control System or Plant Volt/Var Control Functions </t>
  </si>
  <si>
    <t xml:space="preserve">MOD-027-1 </t>
  </si>
  <si>
    <t xml:space="preserve">Verification of Models and Data for Turbine/Governor and Load Control or Active Power/Frequency Control Functions </t>
  </si>
  <si>
    <t xml:space="preserve">MOD-028-2 </t>
  </si>
  <si>
    <t xml:space="preserve">Area Interchange Methodology </t>
  </si>
  <si>
    <t xml:space="preserve">MOD-029-1a </t>
  </si>
  <si>
    <t xml:space="preserve">Rated System Path Methodology </t>
  </si>
  <si>
    <t xml:space="preserve">MOD-030-2 </t>
  </si>
  <si>
    <t xml:space="preserve">Flowgate Methodology </t>
  </si>
  <si>
    <t xml:space="preserve">MOD-031-1 </t>
  </si>
  <si>
    <t xml:space="preserve">Demand and Energy Data </t>
  </si>
  <si>
    <t xml:space="preserve">MOD-032-1 </t>
  </si>
  <si>
    <t xml:space="preserve">Data for Power System Modeling and Analysis </t>
  </si>
  <si>
    <t>Please see the implementation plan for specific compliance dates and timeframes.</t>
  </si>
  <si>
    <t xml:space="preserve">MOD-033-1 </t>
  </si>
  <si>
    <t xml:space="preserve">Steady-State and Dynamic System Model Validation </t>
  </si>
  <si>
    <t xml:space="preserve">NUC-001-2.1 </t>
  </si>
  <si>
    <t>NUC</t>
  </si>
  <si>
    <t xml:space="preserve">Nuclear Plant Interface Coordination </t>
  </si>
  <si>
    <t>Approved by the Standards Committee</t>
  </si>
  <si>
    <t xml:space="preserve">NUC-001-3 </t>
  </si>
  <si>
    <t xml:space="preserve">PER-001-0.2 </t>
  </si>
  <si>
    <t>PER</t>
  </si>
  <si>
    <t xml:space="preserve">Operating Personnel Responsibility and Authority </t>
  </si>
  <si>
    <t xml:space="preserve">PER-003-1 </t>
  </si>
  <si>
    <t xml:space="preserve">Operating Personnel Credentials </t>
  </si>
  <si>
    <t xml:space="preserve">PER-004-2 </t>
  </si>
  <si>
    <t xml:space="preserve">Reliability Coordination — Staffing </t>
  </si>
  <si>
    <t>Please note: The effective date in the standard refers to the retirements in PER-004-1.</t>
  </si>
  <si>
    <t xml:space="preserve">PER-005-1 </t>
  </si>
  <si>
    <t xml:space="preserve">System Personnel Training </t>
  </si>
  <si>
    <t xml:space="preserve">PER-005-2 </t>
  </si>
  <si>
    <t xml:space="preserve">Operations Personnel Training </t>
  </si>
  <si>
    <t xml:space="preserve">PRC-001-1.1 </t>
  </si>
  <si>
    <t>PRC</t>
  </si>
  <si>
    <t xml:space="preserve">System Protection Coordination </t>
  </si>
  <si>
    <t xml:space="preserve">PRC-001-2 </t>
  </si>
  <si>
    <t xml:space="preserve">PRC-002-1 </t>
  </si>
  <si>
    <t xml:space="preserve">Define Regional Disturbance Monitoring and Reporting Requirements </t>
  </si>
  <si>
    <t xml:space="preserve">PRC-003-1 </t>
  </si>
  <si>
    <t xml:space="preserve">Regional Procedure for Analysis of Misoperations of Transmission and Generation Protection Systems </t>
  </si>
  <si>
    <t xml:space="preserve">PRC-004-3 </t>
  </si>
  <si>
    <t xml:space="preserve">Protection System Misoperation Identification and Correction </t>
  </si>
  <si>
    <t xml:space="preserve">PRC-004-2.1a </t>
  </si>
  <si>
    <t xml:space="preserve">2.1a </t>
  </si>
  <si>
    <t xml:space="preserve">Analysis and Mitigation of Transmission and Generation Protection System Misoperations </t>
  </si>
  <si>
    <t xml:space="preserve">PRC-005-2 </t>
  </si>
  <si>
    <t xml:space="preserve">Protection System Maintenance </t>
  </si>
  <si>
    <t>The enforcement date for PRC-005-2 has been corrected from the date first posted. The enforcement date for PRC-005-2 will be April 1, 2015, which is the first date entities must be compliant with part of the standard. The implementation plan for PRC-005-2 includes specific compliance dates and timeframes for each of the Requirements. The regulatory approval date in the U.S. is February 24, 2014. Entities should use this date as a starting point for calculating the compliance dates for each of the Requirements as detailed in the implementation plan.</t>
  </si>
  <si>
    <t xml:space="preserve">PRC-005-3 </t>
  </si>
  <si>
    <t xml:space="preserve">Protection System and Automatic Reclosing Maintenance </t>
  </si>
  <si>
    <t xml:space="preserve">PRC-005-1.1b </t>
  </si>
  <si>
    <t xml:space="preserve">1.1b </t>
  </si>
  <si>
    <t xml:space="preserve">Transmission and Generation Protection System Maintenance and Testing </t>
  </si>
  <si>
    <t xml:space="preserve">PRC-006-1 </t>
  </si>
  <si>
    <t xml:space="preserve">Automatic Underfrequency Load Shedding </t>
  </si>
  <si>
    <t>Parts 4.1 through 4.6 of Requirement R4 will be enforceable one year following the receipt of the generation data required in Reliability Standard PRC-024-1 (once approved and enforceable), but no sooner than October 1, 2013.</t>
  </si>
  <si>
    <t xml:space="preserve">PRC-008-0 </t>
  </si>
  <si>
    <t xml:space="preserve">Implementation and Documentation of Underfrequency Load Shedding Equipment Maintenance Program </t>
  </si>
  <si>
    <t xml:space="preserve">PRC-010-0 </t>
  </si>
  <si>
    <t xml:space="preserve">Technical Assessment of the Design and Effectiveness of Undervoltage Load Shedding Program </t>
  </si>
  <si>
    <t xml:space="preserve">PRC-011-0 </t>
  </si>
  <si>
    <t xml:space="preserve">Undervoltage Load Shedding System Maintenance and Testing </t>
  </si>
  <si>
    <t xml:space="preserve">PRC-012-0 </t>
  </si>
  <si>
    <t xml:space="preserve">Special Protection System Review Procedure </t>
  </si>
  <si>
    <t xml:space="preserve">PRC-013-0 </t>
  </si>
  <si>
    <t xml:space="preserve">Special Protection System Database </t>
  </si>
  <si>
    <t xml:space="preserve">PRC-014-0 </t>
  </si>
  <si>
    <t xml:space="preserve">Special Protection System Assessment </t>
  </si>
  <si>
    <t xml:space="preserve">PRC-015-0 </t>
  </si>
  <si>
    <t xml:space="preserve">Special Protection System Data and Documentation </t>
  </si>
  <si>
    <t xml:space="preserve">PRC-016-0.1 </t>
  </si>
  <si>
    <t xml:space="preserve">Special Protection System Misoperations </t>
  </si>
  <si>
    <t xml:space="preserve">PRC-017-0 </t>
  </si>
  <si>
    <t xml:space="preserve">Special Protection System Maintenance and Testing </t>
  </si>
  <si>
    <t xml:space="preserve">PRC-018-1 </t>
  </si>
  <si>
    <t xml:space="preserve">Disturbance Monitoring Equipment Installation and Data Reporting </t>
  </si>
  <si>
    <t xml:space="preserve">PRC-019-1 </t>
  </si>
  <si>
    <t xml:space="preserve">Coordination of Generating Unit or Plant Capabilities, Voltage Regulating Controls, and Protection </t>
  </si>
  <si>
    <t xml:space="preserve">PRC-020-1 </t>
  </si>
  <si>
    <t xml:space="preserve">Under-Voltage Load Shedding Program Database </t>
  </si>
  <si>
    <t xml:space="preserve">PRC-021-1 </t>
  </si>
  <si>
    <t xml:space="preserve">Under-Voltage Load Shedding Program Data </t>
  </si>
  <si>
    <t xml:space="preserve">PRC-022-1 </t>
  </si>
  <si>
    <t xml:space="preserve">Under-Voltage Load Shedding Program Performance </t>
  </si>
  <si>
    <t xml:space="preserve">PRC-023-3 </t>
  </si>
  <si>
    <t xml:space="preserve">Transmission Relay Loadability </t>
  </si>
  <si>
    <t xml:space="preserve">PRC-024-1 </t>
  </si>
  <si>
    <t xml:space="preserve">Generator Frequency and Voltage Protective Relay Settings </t>
  </si>
  <si>
    <t xml:space="preserve">PRC-025-1 </t>
  </si>
  <si>
    <t xml:space="preserve">Generator Relay Loadability </t>
  </si>
  <si>
    <t xml:space="preserve">TOP-001-2 </t>
  </si>
  <si>
    <t>TOP</t>
  </si>
  <si>
    <t xml:space="preserve">Transmission Operations </t>
  </si>
  <si>
    <t xml:space="preserve">TOP-001-1a </t>
  </si>
  <si>
    <t xml:space="preserve">Reliability Responsibilities and Authorities </t>
  </si>
  <si>
    <t xml:space="preserve">TOP-002-3 </t>
  </si>
  <si>
    <t xml:space="preserve">Operations Planning </t>
  </si>
  <si>
    <t xml:space="preserve">TOP-002-2.1b </t>
  </si>
  <si>
    <t xml:space="preserve">Normal Operations Planning </t>
  </si>
  <si>
    <t xml:space="preserve">TOP-003-1 </t>
  </si>
  <si>
    <t xml:space="preserve">Planned Outage Coordination </t>
  </si>
  <si>
    <t xml:space="preserve">TOP-003-2 </t>
  </si>
  <si>
    <t xml:space="preserve">Operational Reliability Data </t>
  </si>
  <si>
    <t xml:space="preserve">TOP-004-2 </t>
  </si>
  <si>
    <t xml:space="preserve">TOP-005-2a </t>
  </si>
  <si>
    <t xml:space="preserve">Operational Reliability Information </t>
  </si>
  <si>
    <t xml:space="preserve">TOP-006-2 </t>
  </si>
  <si>
    <t xml:space="preserve">Monitoring System Conditions </t>
  </si>
  <si>
    <t xml:space="preserve">TOP-006-3 </t>
  </si>
  <si>
    <t xml:space="preserve">TOP-007-0 </t>
  </si>
  <si>
    <t xml:space="preserve">Reporting System Operating Limit (SOL) and Interconnection Reliability Operating Limit (IROL) Violations </t>
  </si>
  <si>
    <t xml:space="preserve">TOP-008-1 </t>
  </si>
  <si>
    <t xml:space="preserve">Response to Transmission Limit Violations </t>
  </si>
  <si>
    <t xml:space="preserve">TPL-001-0.1 </t>
  </si>
  <si>
    <t>TPL</t>
  </si>
  <si>
    <t xml:space="preserve">System Performance Under Normal (No Contingency) Conditions (Category A) </t>
  </si>
  <si>
    <t>Will be replaced by TPL-001-4 (R2 through R6 and R8). Please see the details link for TPL-001-4 for more information.</t>
  </si>
  <si>
    <t xml:space="preserve">TPL-001-3 </t>
  </si>
  <si>
    <t>Superseded by FERC Approval of TPL-001-4. TPL-001-3 was created after the Board of Trustees approved the revised footnote ‘b’ in TPL-002-2b, which was balloted and appended to: TPL-001-0.1, TPL-002-0b, TPL-003-0a, and TPL-004-0.</t>
  </si>
  <si>
    <t xml:space="preserve">TPL-001-4 </t>
  </si>
  <si>
    <t xml:space="preserve">Transmission System Planning Performance Requirements </t>
  </si>
  <si>
    <t>TPL-001-4 was adopted by the Board of Trustees as TPL-001-3, but a discrepancy in numbering was identified and corrected prior to filing with the regulatory agencies.</t>
  </si>
  <si>
    <t xml:space="preserve">TPL-002-0b </t>
  </si>
  <si>
    <t xml:space="preserve">0b </t>
  </si>
  <si>
    <t xml:space="preserve">System Performance Following Loss of a Single Bulk Electric System Element (Category B) </t>
  </si>
  <si>
    <t xml:space="preserve">TPL-002-2b </t>
  </si>
  <si>
    <t xml:space="preserve">2b </t>
  </si>
  <si>
    <t>Superseded by FERC Approval of TPL-001-4.</t>
  </si>
  <si>
    <t xml:space="preserve">TPL-003-0b </t>
  </si>
  <si>
    <t xml:space="preserve">System Performance Following Loss of Two or More Bulk Electric System Elements (Category C) </t>
  </si>
  <si>
    <t xml:space="preserve">TPL-003-2a </t>
  </si>
  <si>
    <t>Superseded by FERC Approval of TPL-001-4. TPL-003-2a was created after the Board of Trustees approved the revised footnote ‘b’ in TPL-002-2b, which was balloted and appended to: TPL-001-0.1, TPL-002-0b, TPL-003-0a, and TPL-004-0.</t>
  </si>
  <si>
    <t xml:space="preserve">TPL-004-2 </t>
  </si>
  <si>
    <t xml:space="preserve">System Performance Following Extreme Events Resulting in the Loss of Two or More Bulk Electric System Elements (Category D) </t>
  </si>
  <si>
    <t>Superseded by FERC Approval of TPL-001-4. TPL-004-2 was created after the Board of Trustees approved the revised footnote ‘b’ in TPL-002-2b, which was balloted and appended to: TPL-001-0.1, TPL-002-0b, TPL-003-0a, and TPL-004-0.</t>
  </si>
  <si>
    <t xml:space="preserve">TPL-004-0a </t>
  </si>
  <si>
    <t xml:space="preserve">0a </t>
  </si>
  <si>
    <t xml:space="preserve">TPL-005-0 </t>
  </si>
  <si>
    <t xml:space="preserve">Regional and Interregional Self-Assessment Reliability Reports </t>
  </si>
  <si>
    <t xml:space="preserve">VAR-001-4 </t>
  </si>
  <si>
    <t>VAR</t>
  </si>
  <si>
    <t xml:space="preserve">Voltage and Reactive Control </t>
  </si>
  <si>
    <t xml:space="preserve">VAR-002-3 </t>
  </si>
  <si>
    <t xml:space="preserve">Generator Operation for Maintaining Network Voltage Schedules </t>
  </si>
  <si>
    <t xml:space="preserve">BAL-001-TRE-1 </t>
  </si>
  <si>
    <t>TRE-1</t>
  </si>
  <si>
    <t>R</t>
  </si>
  <si>
    <t xml:space="preserve">Primary Frequency Response in the ERCOT Region </t>
  </si>
  <si>
    <t xml:space="preserve">BAL-002-WECC-2 </t>
  </si>
  <si>
    <t>WECC-2</t>
  </si>
  <si>
    <t xml:space="preserve">Contingency Reserve </t>
  </si>
  <si>
    <t xml:space="preserve">BAL-004-WECC-02 </t>
  </si>
  <si>
    <t xml:space="preserve">Automatic Time Error Correction (ATEC) </t>
  </si>
  <si>
    <t xml:space="preserve">BAL-502-RFC-02 </t>
  </si>
  <si>
    <t>RFC-2</t>
  </si>
  <si>
    <t xml:space="preserve">Planning Resource Adequacy Analysis, Assessment and Documentation </t>
  </si>
  <si>
    <t xml:space="preserve">FAC-501-WECC-1 </t>
  </si>
  <si>
    <t>WECC-1</t>
  </si>
  <si>
    <t xml:space="preserve">Transmission Maintenance </t>
  </si>
  <si>
    <t xml:space="preserve">IRO-006-EAST-1 </t>
  </si>
  <si>
    <t>EAST-1</t>
  </si>
  <si>
    <t xml:space="preserve">Transmission Loading Relief Procedure for the Eastern Interconnection </t>
  </si>
  <si>
    <t xml:space="preserve">IRO-006-TRE-1 </t>
  </si>
  <si>
    <t xml:space="preserve">IROL and SOL Mitigation in the ERCOT Region </t>
  </si>
  <si>
    <t xml:space="preserve">IRO-006-WECC-2 </t>
  </si>
  <si>
    <t xml:space="preserve">Qualified Transfer Path Unscheduled Flow (USF) Relief </t>
  </si>
  <si>
    <t xml:space="preserve">PRC-002-NPCC-01 </t>
  </si>
  <si>
    <t>NPCC-1</t>
  </si>
  <si>
    <t xml:space="preserve">Disturbance Monitoring </t>
  </si>
  <si>
    <t>This standard has a phased implementation. Please see the Implementation Plan for further compliance date information. This standard was approved by FERC on 10/20/2011.</t>
  </si>
  <si>
    <t xml:space="preserve">PRC-004-WECC-1 </t>
  </si>
  <si>
    <t xml:space="preserve">Protection System and Remedial Action Scheme Misoperation </t>
  </si>
  <si>
    <t xml:space="preserve">PRC-006-SERC-01 </t>
  </si>
  <si>
    <t>SERC-1</t>
  </si>
  <si>
    <t xml:space="preserve">Automatic Underfrequency Load Shedding Requirements </t>
  </si>
  <si>
    <t xml:space="preserve">TOP-007-WECC-1a </t>
  </si>
  <si>
    <t>WECC-1A</t>
  </si>
  <si>
    <t xml:space="preserve">System Operating Limits </t>
  </si>
  <si>
    <t xml:space="preserve">VAR-002-WECC-1 </t>
  </si>
  <si>
    <t xml:space="preserve">Automatic Voltage Regulators (AVR) </t>
  </si>
  <si>
    <t xml:space="preserve">PRC-006-NPCC-1 </t>
  </si>
  <si>
    <t>Subject to Enforcement</t>
  </si>
  <si>
    <t>Subject to Future Enforcement</t>
  </si>
  <si>
    <t>Pending Regulatory Approval</t>
  </si>
  <si>
    <t>Pending Regulatory Filing</t>
  </si>
  <si>
    <t>Designated for Retirement</t>
  </si>
  <si>
    <t>*See Project 2014-03</t>
  </si>
  <si>
    <t>TOP-002-4</t>
  </si>
  <si>
    <t>TOP-003-3</t>
  </si>
  <si>
    <t>IRO-001-4</t>
  </si>
  <si>
    <t>IRO-002-4</t>
  </si>
  <si>
    <t>IRO-008-2</t>
  </si>
  <si>
    <t>IRO-010-2</t>
  </si>
  <si>
    <t>IRO-014-3</t>
  </si>
  <si>
    <t>IRO-017-1</t>
  </si>
  <si>
    <t>VAR-501-WECC-1</t>
  </si>
  <si>
    <t>Power System Stabilizer (PSS)</t>
  </si>
  <si>
    <t>FURTHER REVIEW</t>
  </si>
  <si>
    <t>Standard Number</t>
  </si>
  <si>
    <t>Regional</t>
  </si>
  <si>
    <t>No</t>
  </si>
  <si>
    <t>BAL-001-TRE-1</t>
  </si>
  <si>
    <t>Yes</t>
  </si>
  <si>
    <t>EOP-004-2</t>
  </si>
  <si>
    <t>FAC-008-3</t>
  </si>
  <si>
    <t>MOD-026-1</t>
  </si>
  <si>
    <t>MOD-027-1</t>
  </si>
  <si>
    <t>PRC-001-1.1</t>
  </si>
  <si>
    <t>PRC-004-2.1a</t>
  </si>
  <si>
    <t>PRC-004-WECC-1</t>
  </si>
  <si>
    <t>PRC-005-1.1b</t>
  </si>
  <si>
    <t>PRC-006-SERC-01</t>
  </si>
  <si>
    <t>TOP-001-1a</t>
  </si>
  <si>
    <t>TOP-002-2.1b</t>
  </si>
  <si>
    <t>TOP-003-1</t>
  </si>
  <si>
    <t>TOP-006-2</t>
  </si>
  <si>
    <t>MOD-025-2</t>
  </si>
  <si>
    <t>MOD-032-1</t>
  </si>
  <si>
    <t>PRC-005-2</t>
  </si>
  <si>
    <t>PRC-006-NPCC-1</t>
  </si>
  <si>
    <t>PRC-019-1</t>
  </si>
  <si>
    <t>PRC-024-1</t>
  </si>
  <si>
    <t>PRC-005-3</t>
  </si>
  <si>
    <t>PRC-025-1</t>
  </si>
  <si>
    <t>TOP-006-3</t>
  </si>
  <si>
    <t>VAR-002-3</t>
  </si>
  <si>
    <t xml:space="preserve">Proposed for Remand </t>
  </si>
  <si>
    <t>Number of Standards</t>
  </si>
  <si>
    <t>Number of Standards to be Addressed (Standard, RSAW, Guidance or Further Review)</t>
  </si>
  <si>
    <t>NERC Standards</t>
  </si>
  <si>
    <t>Region-specific Standards (*Out of Scope)</t>
  </si>
  <si>
    <t>Grand Total</t>
  </si>
  <si>
    <t>Area To Change</t>
  </si>
  <si>
    <t>Target Applicability</t>
  </si>
  <si>
    <t>Applicability Section</t>
  </si>
  <si>
    <t xml:space="preserve">Misoperations affecting &gt;75MVA </t>
  </si>
  <si>
    <t>PRC-004-3</t>
  </si>
  <si>
    <t>Point where aggregates to &gt;75MVA</t>
  </si>
  <si>
    <t>Applicability Section
&amp; Footnote</t>
  </si>
  <si>
    <t>Aggregate Facility Level for Voltage Control; Transmission voltage GSUs</t>
  </si>
  <si>
    <t>No Action</t>
  </si>
  <si>
    <t>NA</t>
  </si>
  <si>
    <t>Guidance</t>
  </si>
  <si>
    <t>Individual BES Resources /Elements to Include Aggregating Equipment</t>
  </si>
  <si>
    <t>Aggregate Facility Level</t>
  </si>
  <si>
    <t>Individual BES Resources/Elements</t>
  </si>
  <si>
    <t>By Requirement</t>
  </si>
  <si>
    <t>Further Review
by SDT</t>
  </si>
  <si>
    <t>ste</t>
  </si>
  <si>
    <t>reg</t>
  </si>
  <si>
    <t>ste no reg</t>
  </si>
  <si>
    <t>ste reg</t>
  </si>
  <si>
    <t>stfe</t>
  </si>
  <si>
    <t>sfte no reg</t>
  </si>
  <si>
    <t>sfte reg</t>
  </si>
  <si>
    <t xml:space="preserve">pra </t>
  </si>
  <si>
    <t>pra no reg</t>
  </si>
  <si>
    <t>pra reg</t>
  </si>
  <si>
    <t>rem</t>
  </si>
  <si>
    <t>rem reg</t>
  </si>
  <si>
    <t>rem no reg</t>
  </si>
  <si>
    <t>ret</t>
  </si>
  <si>
    <t>ret no reg</t>
  </si>
  <si>
    <t>ret reg</t>
  </si>
  <si>
    <t>total</t>
  </si>
  <si>
    <t>prf</t>
  </si>
  <si>
    <t>prf no reg</t>
  </si>
  <si>
    <t>prf reg</t>
  </si>
  <si>
    <t>Medium</t>
  </si>
  <si>
    <t>High</t>
  </si>
  <si>
    <t>Low</t>
  </si>
  <si>
    <t>Priority</t>
  </si>
  <si>
    <t>Reg</t>
  </si>
  <si>
    <t>Title</t>
  </si>
  <si>
    <t xml:space="preserve">Note: Make sure "Appendix B Source" is correct. This table will auto-populate. </t>
  </si>
  <si>
    <t xml:space="preserve">Note: Make sure "Appendix A Source" is correct. This table will auto-populate. </t>
  </si>
  <si>
    <t xml:space="preserve">Zeroes indicate missing value on "Appendix A Source". </t>
  </si>
  <si>
    <t xml:space="preserve">Note: Make sure "Appendix A Source" is complete. This table will auto-populate. </t>
  </si>
  <si>
    <t xml:space="preserve">Zeroes indicate missing value on "Appendix B Source". </t>
  </si>
  <si>
    <t>Note: Verify/complete yellow cells. Ensure rest aligns with the paper.  Delete rows not needed.</t>
  </si>
  <si>
    <t xml:space="preserve">These values populate the summary table. </t>
  </si>
  <si>
    <t>TBD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</si>
</sst>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3" x14ac:knownFonts="1">
    <font>
      <sz val="11"/>
      <color theme="1"/>
      <name val="Calibri"/>
      <family val="2"/>
      <scheme val="minor"/>
    </font>
    <font>
      <sz val="10"/>
      <name val="Arial"/>
      <family val="2"/>
    </font>
    <font>
      <sz val="9"/>
      <name val="Calibri"/>
      <family val="2"/>
      <scheme val="minor"/>
    </font>
    <font>
      <sz val="10"/>
      <name val="Calibri"/>
      <family val="2"/>
      <scheme val="minor"/>
    </font>
    <font>
      <strike/>
      <sz val="10"/>
      <name val="Calibri"/>
      <family val="2"/>
      <scheme val="minor"/>
    </font>
    <font>
      <b/>
      <sz val="10"/>
      <color rgb="FF000000"/>
      <name val="Arial"/>
      <family val="2"/>
    </font>
    <font>
      <sz val="11"/>
      <name val="Arial"/>
      <family val="2"/>
    </font>
    <font>
      <sz val="11"/>
      <name val="Calibri"/>
      <family val="2"/>
      <scheme val="minor"/>
    </font>
    <font>
      <sz val="11"/>
      <color theme="0"/>
      <name val="Arial"/>
      <family val="2"/>
    </font>
    <font>
      <strike/>
      <sz val="11"/>
      <name val="Arial"/>
      <family val="2"/>
    </font>
    <font>
      <b/>
      <sz val="10"/>
      <color rgb="FFFF0000"/>
      <name val="Calibri"/>
      <family val="2"/>
      <scheme val="minor"/>
    </font>
    <font>
      <sz val="11"/>
      <color rgb="FFFF000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BFBFBF"/>
        <bgColor indexed="64"/>
      </patternFill>
    </fill>
    <fill>
      <patternFill patternType="solid">
        <fgColor theme="0" tint="-0.49998474074526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62">
    <xf numFmtId="0" fontId="0" fillId="0" borderId="0" xfId="0"/>
    <xf numFmtId="0" fontId="0" fillId="2" borderId="0" xfId="0" applyFont="1" applyFill="1" applyAlignment="1">
      <alignment horizontal="center" vertical="center"/>
    </xf>
    <xf numFmtId="0" fontId="0" fillId="2" borderId="1" xfId="0" applyFont="1" applyFill="1" applyBorder="1" applyAlignment="1">
      <alignment horizontal="center" vertical="center"/>
    </xf>
    <xf numFmtId="164"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0" xfId="0" applyFont="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164" fontId="0" fillId="0" borderId="1" xfId="0" applyNumberFormat="1" applyFont="1" applyBorder="1" applyAlignment="1">
      <alignment horizontal="center" vertical="center"/>
    </xf>
    <xf numFmtId="0" fontId="0" fillId="0" borderId="1" xfId="0" applyFont="1" applyBorder="1" applyAlignment="1">
      <alignment horizontal="left" vertical="center" wrapText="1"/>
    </xf>
    <xf numFmtId="14" fontId="0"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0" fontId="0" fillId="0" borderId="1" xfId="0" applyFont="1" applyBorder="1" applyAlignment="1">
      <alignment horizontal="center" vertical="center" wrapText="1"/>
    </xf>
    <xf numFmtId="164" fontId="0" fillId="0" borderId="0" xfId="0" applyNumberFormat="1" applyFont="1" applyAlignment="1">
      <alignment horizontal="left" vertical="center"/>
    </xf>
    <xf numFmtId="0" fontId="0" fillId="0" borderId="0" xfId="0" applyFont="1" applyAlignment="1">
      <alignment horizontal="left" vertical="center" wrapText="1"/>
    </xf>
    <xf numFmtId="0" fontId="0" fillId="0" borderId="0" xfId="0" applyFont="1" applyAlignment="1">
      <alignment horizontal="center" vertical="center"/>
    </xf>
    <xf numFmtId="0" fontId="3" fillId="0" borderId="0" xfId="1" applyFont="1" applyBorder="1" applyAlignment="1">
      <alignment horizontal="center"/>
    </xf>
    <xf numFmtId="0" fontId="3" fillId="0" borderId="0" xfId="1" applyFont="1" applyBorder="1"/>
    <xf numFmtId="0" fontId="4"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Fill="1" applyBorder="1"/>
    <xf numFmtId="0" fontId="3" fillId="0" borderId="0" xfId="1" applyFont="1"/>
    <xf numFmtId="0" fontId="1" fillId="0" borderId="0" xfId="1"/>
    <xf numFmtId="0" fontId="5" fillId="3" borderId="4"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0" borderId="2" xfId="1" applyFont="1" applyBorder="1" applyAlignment="1">
      <alignment vertical="center"/>
    </xf>
    <xf numFmtId="0" fontId="5" fillId="0" borderId="3" xfId="1" applyFont="1" applyBorder="1" applyAlignment="1">
      <alignment horizontal="center" vertical="center"/>
    </xf>
    <xf numFmtId="0" fontId="5" fillId="0" borderId="3" xfId="1" applyFont="1" applyBorder="1" applyAlignment="1">
      <alignment horizontal="center" vertical="center" wrapText="1"/>
    </xf>
    <xf numFmtId="0" fontId="1" fillId="0" borderId="6" xfId="1" applyFont="1" applyBorder="1" applyAlignment="1">
      <alignment horizontal="left" vertical="center" indent="1"/>
    </xf>
    <xf numFmtId="0" fontId="1" fillId="0" borderId="7" xfId="1" applyFont="1" applyBorder="1" applyAlignment="1">
      <alignment horizontal="center" vertical="center"/>
    </xf>
    <xf numFmtId="0" fontId="1" fillId="0" borderId="7" xfId="1" applyFont="1" applyBorder="1" applyAlignment="1">
      <alignment horizontal="center" vertical="center" wrapText="1"/>
    </xf>
    <xf numFmtId="0" fontId="5" fillId="0" borderId="8" xfId="1" applyFont="1" applyBorder="1" applyAlignment="1">
      <alignment horizontal="center" vertical="center" wrapText="1"/>
    </xf>
    <xf numFmtId="0" fontId="1" fillId="0" borderId="9" xfId="1" applyFont="1" applyBorder="1" applyAlignment="1">
      <alignment horizontal="left" vertical="center" indent="1"/>
    </xf>
    <xf numFmtId="0" fontId="1" fillId="0" borderId="10" xfId="1" applyFont="1" applyBorder="1" applyAlignment="1">
      <alignment horizontal="center" vertical="center"/>
    </xf>
    <xf numFmtId="0" fontId="1" fillId="0" borderId="10" xfId="1" applyFont="1" applyBorder="1" applyAlignment="1">
      <alignment horizontal="center" vertical="center" wrapText="1"/>
    </xf>
    <xf numFmtId="0" fontId="5" fillId="3" borderId="9" xfId="1" applyFont="1" applyFill="1" applyBorder="1" applyAlignment="1">
      <alignment horizontal="center" vertical="center"/>
    </xf>
    <xf numFmtId="0" fontId="5" fillId="3" borderId="10" xfId="1" applyFont="1" applyFill="1" applyBorder="1" applyAlignment="1">
      <alignment horizontal="center" vertical="center"/>
    </xf>
    <xf numFmtId="0" fontId="5" fillId="3" borderId="10" xfId="1" applyFont="1" applyFill="1" applyBorder="1" applyAlignment="1">
      <alignment horizontal="center" vertical="center" wrapText="1"/>
    </xf>
    <xf numFmtId="0" fontId="6" fillId="0" borderId="0" xfId="1" applyFont="1" applyBorder="1"/>
    <xf numFmtId="0" fontId="8" fillId="0" borderId="0" xfId="1" applyFont="1" applyFill="1" applyBorder="1" applyAlignment="1">
      <alignment vertical="center" wrapText="1"/>
    </xf>
    <xf numFmtId="0" fontId="6" fillId="0" borderId="0" xfId="1" applyFont="1" applyFill="1" applyBorder="1" applyAlignment="1">
      <alignment vertical="center" wrapText="1"/>
    </xf>
    <xf numFmtId="0" fontId="9" fillId="0" borderId="0" xfId="1" applyFont="1" applyFill="1" applyBorder="1" applyAlignment="1">
      <alignment vertical="center" wrapText="1"/>
    </xf>
    <xf numFmtId="0" fontId="6" fillId="0" borderId="0" xfId="1" applyFont="1" applyFill="1" applyBorder="1" applyAlignment="1">
      <alignment horizontal="center" vertical="center" wrapText="1"/>
    </xf>
    <xf numFmtId="0" fontId="6" fillId="0" borderId="0" xfId="1" applyFont="1"/>
    <xf numFmtId="0" fontId="3" fillId="0" borderId="1" xfId="1" applyFont="1" applyFill="1" applyBorder="1" applyAlignment="1">
      <alignment horizontal="center" vertical="center" wrapText="1"/>
    </xf>
    <xf numFmtId="0" fontId="3" fillId="0" borderId="1" xfId="1" applyFont="1" applyBorder="1" applyAlignment="1">
      <alignment horizontal="center" vertical="center"/>
    </xf>
    <xf numFmtId="0" fontId="0" fillId="0" borderId="1" xfId="0" applyBorder="1"/>
    <xf numFmtId="0" fontId="7" fillId="2" borderId="1" xfId="1" applyFont="1" applyFill="1" applyBorder="1" applyAlignment="1">
      <alignment horizontal="center" vertical="center"/>
    </xf>
    <xf numFmtId="0" fontId="6" fillId="0" borderId="1" xfId="1" applyFont="1" applyFill="1" applyBorder="1" applyAlignment="1">
      <alignment horizontal="center" vertical="center" wrapText="1"/>
    </xf>
    <xf numFmtId="0" fontId="7" fillId="0"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4" borderId="0" xfId="0" applyFont="1" applyFill="1" applyAlignment="1">
      <alignment horizontal="left" vertical="center"/>
    </xf>
    <xf numFmtId="0" fontId="0" fillId="4" borderId="0" xfId="0" applyFont="1" applyFill="1" applyAlignment="1">
      <alignment horizontal="center" vertical="center"/>
    </xf>
    <xf numFmtId="0" fontId="0" fillId="4" borderId="0" xfId="0" applyFill="1"/>
    <xf numFmtId="0" fontId="10" fillId="0" borderId="4"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8"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erc.com/Users/JTP0QDZ/AppData/Local/Microsoft/Windows/Temporary%20Internet%20Files/Content.Outlook/ZR243CK9/_white%20paper%20support%20workbook%20draft%203apr2014_version%20to%20sort%20and%20clean%20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for white paper "/>
      <sheetName val="Sheet3"/>
    </sheetNames>
    <sheetDataSet>
      <sheetData sheetId="0">
        <row r="2">
          <cell r="B2" t="str">
            <v>FERC Approved - Active</v>
          </cell>
          <cell r="C2" t="str">
            <v>Yes</v>
          </cell>
          <cell r="D2" t="str">
            <v>Applicability Section</v>
          </cell>
          <cell r="E2" t="str">
            <v>High</v>
          </cell>
          <cell r="F2" t="str">
            <v>Point of Interconnection</v>
          </cell>
        </row>
        <row r="3">
          <cell r="B3" t="str">
            <v>FERC Approveed - Future</v>
          </cell>
          <cell r="C3" t="str">
            <v>No</v>
          </cell>
          <cell r="D3" t="str">
            <v>By Requirement</v>
          </cell>
          <cell r="E3" t="str">
            <v>Medium</v>
          </cell>
          <cell r="F3" t="str">
            <v>Point at high side of step-up transformer connected at &gt;100kV</v>
          </cell>
        </row>
        <row r="4">
          <cell r="B4" t="str">
            <v>NERC Approved - Pending at FERC</v>
          </cell>
          <cell r="C4" t="str">
            <v>Y</v>
          </cell>
          <cell r="E4" t="str">
            <v>Low</v>
          </cell>
          <cell r="F4" t="str">
            <v>All Generator Interconnection Facilities</v>
          </cell>
        </row>
        <row r="5">
          <cell r="B5" t="str">
            <v>NERC Approved - Pending Filing at FERC</v>
          </cell>
          <cell r="C5" t="str">
            <v>N</v>
          </cell>
          <cell r="F5" t="str">
            <v>Point where aggregates to &gt;75MVA</v>
          </cell>
        </row>
        <row r="6">
          <cell r="B6" t="str">
            <v>In Project Development</v>
          </cell>
          <cell r="C6" t="str">
            <v>YES</v>
          </cell>
          <cell r="F6" t="str">
            <v>Individual BES Resources/Elements</v>
          </cell>
        </row>
        <row r="7">
          <cell r="C7" t="str">
            <v>NO</v>
          </cell>
          <cell r="F7" t="str">
            <v>Aggregate Facility Level</v>
          </cell>
        </row>
        <row r="8">
          <cell r="C8" t="str">
            <v>yes</v>
          </cell>
        </row>
        <row r="9">
          <cell r="C9" t="str">
            <v>no</v>
          </cell>
        </row>
      </sheetData>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6"/>
  <sheetViews>
    <sheetView tabSelected="1" zoomScale="200" zoomScaleNormal="200" workbookViewId="0">
      <pane xSplit="1" ySplit="1" topLeftCell="B210" activePane="bottomRight" state="frozen"/>
      <selection activeCell="A13" sqref="A13"/>
      <selection pane="topRight" activeCell="A13" sqref="A13"/>
      <selection pane="bottomLeft" activeCell="A13" sqref="A13"/>
      <selection pane="bottomRight" activeCell="F18" sqref="F18"/>
    </sheetView>
  </sheetViews>
  <sheetFormatPr defaultColWidth="15.28515625" defaultRowHeight="12.75" x14ac:dyDescent="0.2"/>
  <cols>
    <col min="1" max="1" width="17.140625" style="22" customWidth="1"/>
    <col min="2" max="2" width="25" style="22" bestFit="1" customWidth="1"/>
    <col min="3" max="3" width="18.42578125" style="22" bestFit="1" customWidth="1"/>
    <col min="4" max="4" width="8.28515625" style="16" customWidth="1"/>
    <col min="5" max="16384" width="15.28515625" style="17"/>
  </cols>
  <sheetData>
    <row r="1" spans="1:6" ht="24" x14ac:dyDescent="0.2">
      <c r="A1" s="51" t="s">
        <v>422</v>
      </c>
      <c r="B1" s="51" t="s">
        <v>0</v>
      </c>
      <c r="C1" s="51" t="s">
        <v>471</v>
      </c>
      <c r="D1" s="51" t="s">
        <v>423</v>
      </c>
    </row>
    <row r="2" spans="1:6" s="18" customFormat="1" ht="12.75" customHeight="1" thickBot="1" x14ac:dyDescent="0.3">
      <c r="A2" s="45" t="str">
        <f>'Appendix A Source'!B2</f>
        <v xml:space="preserve">BAL-001-1 </v>
      </c>
      <c r="B2" s="46" t="str">
        <f>'Appendix A Source'!A2</f>
        <v>Subject to Enforcement</v>
      </c>
      <c r="C2" s="46" t="str">
        <f>'Appendix A Source'!C2</f>
        <v>No</v>
      </c>
      <c r="D2" s="46" t="str">
        <f>IF('Appendix A Source'!G2="R","Yes","No")</f>
        <v>No</v>
      </c>
    </row>
    <row r="3" spans="1:6" s="20" customFormat="1" ht="12.75" customHeight="1" x14ac:dyDescent="0.25">
      <c r="A3" s="45" t="str">
        <f>'Appendix A Source'!B3</f>
        <v xml:space="preserve">BAL-001-TRE-1 </v>
      </c>
      <c r="B3" s="46" t="str">
        <f>'Appendix A Source'!A3</f>
        <v>Subject to Enforcement</v>
      </c>
      <c r="C3" s="46" t="str">
        <f>'Appendix A Source'!C3</f>
        <v>Yes</v>
      </c>
      <c r="D3" s="46" t="str">
        <f>IF('Appendix A Source'!G3="R","Yes","No")</f>
        <v>Yes</v>
      </c>
      <c r="F3" s="56" t="s">
        <v>499</v>
      </c>
    </row>
    <row r="4" spans="1:6" s="18" customFormat="1" ht="12.75" customHeight="1" x14ac:dyDescent="0.25">
      <c r="A4" s="45" t="str">
        <f>'Appendix A Source'!B4</f>
        <v xml:space="preserve">BAL-002-1 </v>
      </c>
      <c r="B4" s="46" t="str">
        <f>'Appendix A Source'!A4</f>
        <v>Subject to Enforcement</v>
      </c>
      <c r="C4" s="46" t="str">
        <f>'Appendix A Source'!C4</f>
        <v>No</v>
      </c>
      <c r="D4" s="46" t="str">
        <f>IF('Appendix A Source'!G4="R","Yes","No")</f>
        <v>No</v>
      </c>
      <c r="F4" s="57"/>
    </row>
    <row r="5" spans="1:6" s="20" customFormat="1" ht="12.75" customHeight="1" x14ac:dyDescent="0.25">
      <c r="A5" s="45" t="str">
        <f>'Appendix A Source'!B5</f>
        <v xml:space="preserve">BAL-002-WECC-2 </v>
      </c>
      <c r="B5" s="46" t="str">
        <f>'Appendix A Source'!A5</f>
        <v>Subject to Enforcement</v>
      </c>
      <c r="C5" s="46" t="str">
        <f>'Appendix A Source'!C5</f>
        <v>No</v>
      </c>
      <c r="D5" s="46" t="str">
        <f>IF('Appendix A Source'!G5="R","Yes","No")</f>
        <v>Yes</v>
      </c>
      <c r="F5" s="57"/>
    </row>
    <row r="6" spans="1:6" s="20" customFormat="1" ht="12.75" customHeight="1" x14ac:dyDescent="0.25">
      <c r="A6" s="45" t="str">
        <f>'Appendix A Source'!B6</f>
        <v xml:space="preserve">BAL-003-0.1b </v>
      </c>
      <c r="B6" s="46" t="str">
        <f>'Appendix A Source'!A6</f>
        <v>Subject to Enforcement</v>
      </c>
      <c r="C6" s="46" t="str">
        <f>'Appendix A Source'!C6</f>
        <v>No</v>
      </c>
      <c r="D6" s="46" t="str">
        <f>IF('Appendix A Source'!G6="R","Yes","No")</f>
        <v>No</v>
      </c>
      <c r="F6" s="57"/>
    </row>
    <row r="7" spans="1:6" s="20" customFormat="1" ht="12.75" customHeight="1" x14ac:dyDescent="0.25">
      <c r="A7" s="45" t="str">
        <f>'Appendix A Source'!B7</f>
        <v xml:space="preserve">BAL-004-0 </v>
      </c>
      <c r="B7" s="46" t="str">
        <f>'Appendix A Source'!A7</f>
        <v>Subject to Enforcement</v>
      </c>
      <c r="C7" s="46" t="str">
        <f>'Appendix A Source'!C7</f>
        <v>No</v>
      </c>
      <c r="D7" s="46" t="str">
        <f>IF('Appendix A Source'!G7="R","Yes","No")</f>
        <v>No</v>
      </c>
      <c r="F7" s="57"/>
    </row>
    <row r="8" spans="1:6" s="20" customFormat="1" ht="12.75" customHeight="1" x14ac:dyDescent="0.25">
      <c r="A8" s="45" t="str">
        <f>'Appendix A Source'!B8</f>
        <v xml:space="preserve">BAL-004-WECC-02 </v>
      </c>
      <c r="B8" s="46" t="str">
        <f>'Appendix A Source'!A8</f>
        <v>Subject to Enforcement</v>
      </c>
      <c r="C8" s="46" t="str">
        <f>'Appendix A Source'!C8</f>
        <v>No</v>
      </c>
      <c r="D8" s="46" t="str">
        <f>IF('Appendix A Source'!G8="R","Yes","No")</f>
        <v>Yes</v>
      </c>
      <c r="F8" s="57"/>
    </row>
    <row r="9" spans="1:6" s="20" customFormat="1" ht="12.75" customHeight="1" x14ac:dyDescent="0.25">
      <c r="A9" s="45" t="str">
        <f>'Appendix A Source'!B9</f>
        <v xml:space="preserve">BAL-005-0.2b </v>
      </c>
      <c r="B9" s="46" t="str">
        <f>'Appendix A Source'!A9</f>
        <v>Subject to Enforcement</v>
      </c>
      <c r="C9" s="46" t="str">
        <f>'Appendix A Source'!C9</f>
        <v>No</v>
      </c>
      <c r="D9" s="46" t="str">
        <f>IF('Appendix A Source'!G9="R","Yes","No")</f>
        <v>No</v>
      </c>
      <c r="F9" s="57"/>
    </row>
    <row r="10" spans="1:6" s="20" customFormat="1" ht="12.75" customHeight="1" thickBot="1" x14ac:dyDescent="0.3">
      <c r="A10" s="45" t="str">
        <f>'Appendix A Source'!B10</f>
        <v xml:space="preserve">BAL-006-2 </v>
      </c>
      <c r="B10" s="46" t="str">
        <f>'Appendix A Source'!A10</f>
        <v>Subject to Enforcement</v>
      </c>
      <c r="C10" s="46" t="str">
        <f>'Appendix A Source'!C10</f>
        <v>No</v>
      </c>
      <c r="D10" s="46" t="str">
        <f>IF('Appendix A Source'!G10="R","Yes","No")</f>
        <v>No</v>
      </c>
      <c r="F10" s="58"/>
    </row>
    <row r="11" spans="1:6" s="20" customFormat="1" ht="12.75" customHeight="1" thickBot="1" x14ac:dyDescent="0.3">
      <c r="A11" s="45" t="str">
        <f>'Appendix A Source'!B11</f>
        <v xml:space="preserve">BAL-502-RFC-02 </v>
      </c>
      <c r="B11" s="46" t="str">
        <f>'Appendix A Source'!A11</f>
        <v>Subject to Enforcement</v>
      </c>
      <c r="C11" s="46" t="str">
        <f>'Appendix A Source'!C11</f>
        <v>No</v>
      </c>
      <c r="D11" s="46" t="str">
        <f>IF('Appendix A Source'!G11="R","Yes","No")</f>
        <v>Yes</v>
      </c>
    </row>
    <row r="12" spans="1:6" s="20" customFormat="1" ht="12.75" customHeight="1" x14ac:dyDescent="0.25">
      <c r="A12" s="45" t="str">
        <f>'Appendix A Source'!B12</f>
        <v xml:space="preserve">CIP-002-3 </v>
      </c>
      <c r="B12" s="46" t="str">
        <f>'Appendix A Source'!A12</f>
        <v>Subject to Enforcement</v>
      </c>
      <c r="C12" s="46" t="str">
        <f>'Appendix A Source'!C12</f>
        <v>No</v>
      </c>
      <c r="D12" s="46" t="str">
        <f>IF('Appendix A Source'!G12="R","Yes","No")</f>
        <v>No</v>
      </c>
      <c r="F12" s="56" t="s">
        <v>500</v>
      </c>
    </row>
    <row r="13" spans="1:6" s="20" customFormat="1" ht="12.75" customHeight="1" x14ac:dyDescent="0.25">
      <c r="A13" s="45" t="str">
        <f>'Appendix A Source'!B13</f>
        <v xml:space="preserve">CIP-003-3 </v>
      </c>
      <c r="B13" s="46" t="str">
        <f>'Appendix A Source'!A13</f>
        <v>Subject to Enforcement</v>
      </c>
      <c r="C13" s="46" t="str">
        <f>'Appendix A Source'!C13</f>
        <v>No</v>
      </c>
      <c r="D13" s="46" t="str">
        <f>IF('Appendix A Source'!G13="R","Yes","No")</f>
        <v>No</v>
      </c>
      <c r="F13" s="57"/>
    </row>
    <row r="14" spans="1:6" s="19" customFormat="1" ht="12.75" customHeight="1" x14ac:dyDescent="0.25">
      <c r="A14" s="45" t="str">
        <f>'Appendix A Source'!B14</f>
        <v xml:space="preserve">CIP-004-3a </v>
      </c>
      <c r="B14" s="46" t="str">
        <f>'Appendix A Source'!A14</f>
        <v>Subject to Enforcement</v>
      </c>
      <c r="C14" s="46" t="str">
        <f>'Appendix A Source'!C14</f>
        <v>No</v>
      </c>
      <c r="D14" s="46" t="str">
        <f>IF('Appendix A Source'!G14="R","Yes","No")</f>
        <v>No</v>
      </c>
      <c r="F14" s="57"/>
    </row>
    <row r="15" spans="1:6" s="19" customFormat="1" ht="12.75" customHeight="1" x14ac:dyDescent="0.25">
      <c r="A15" s="45" t="str">
        <f>'Appendix A Source'!B15</f>
        <v xml:space="preserve">CIP-005-3a </v>
      </c>
      <c r="B15" s="46" t="str">
        <f>'Appendix A Source'!A15</f>
        <v>Subject to Enforcement</v>
      </c>
      <c r="C15" s="46" t="str">
        <f>'Appendix A Source'!C15</f>
        <v>No</v>
      </c>
      <c r="D15" s="46" t="str">
        <f>IF('Appendix A Source'!G15="R","Yes","No")</f>
        <v>No</v>
      </c>
      <c r="F15" s="57"/>
    </row>
    <row r="16" spans="1:6" s="19" customFormat="1" ht="12.75" customHeight="1" x14ac:dyDescent="0.25">
      <c r="A16" s="45" t="str">
        <f>'Appendix A Source'!B16</f>
        <v xml:space="preserve">CIP-006-3c </v>
      </c>
      <c r="B16" s="46" t="str">
        <f>'Appendix A Source'!A16</f>
        <v>Subject to Enforcement</v>
      </c>
      <c r="C16" s="46" t="str">
        <f>'Appendix A Source'!C16</f>
        <v>No</v>
      </c>
      <c r="D16" s="46" t="str">
        <f>IF('Appendix A Source'!G16="R","Yes","No")</f>
        <v>No</v>
      </c>
      <c r="F16" s="57"/>
    </row>
    <row r="17" spans="1:6" s="19" customFormat="1" ht="12.75" customHeight="1" thickBot="1" x14ac:dyDescent="0.3">
      <c r="A17" s="45" t="str">
        <f>'Appendix A Source'!B17</f>
        <v xml:space="preserve">CIP-007-3a </v>
      </c>
      <c r="B17" s="46" t="str">
        <f>'Appendix A Source'!A17</f>
        <v>Subject to Enforcement</v>
      </c>
      <c r="C17" s="46" t="str">
        <f>'Appendix A Source'!C17</f>
        <v>No</v>
      </c>
      <c r="D17" s="46" t="str">
        <f>IF('Appendix A Source'!G17="R","Yes","No")</f>
        <v>No</v>
      </c>
      <c r="F17" s="58"/>
    </row>
    <row r="18" spans="1:6" s="19" customFormat="1" ht="12.75" customHeight="1" x14ac:dyDescent="0.25">
      <c r="A18" s="45" t="str">
        <f>'Appendix A Source'!B18</f>
        <v xml:space="preserve">CIP-008-3 </v>
      </c>
      <c r="B18" s="46" t="str">
        <f>'Appendix A Source'!A18</f>
        <v>Subject to Enforcement</v>
      </c>
      <c r="C18" s="46" t="str">
        <f>'Appendix A Source'!C18</f>
        <v>No</v>
      </c>
      <c r="D18" s="46" t="str">
        <f>IF('Appendix A Source'!G18="R","Yes","No")</f>
        <v>No</v>
      </c>
    </row>
    <row r="19" spans="1:6" s="19" customFormat="1" ht="12.75" customHeight="1" x14ac:dyDescent="0.25">
      <c r="A19" s="45" t="str">
        <f>'Appendix A Source'!B19</f>
        <v xml:space="preserve">CIP-009-3 </v>
      </c>
      <c r="B19" s="46" t="str">
        <f>'Appendix A Source'!A19</f>
        <v>Subject to Enforcement</v>
      </c>
      <c r="C19" s="46" t="str">
        <f>'Appendix A Source'!C19</f>
        <v>No</v>
      </c>
      <c r="D19" s="46" t="str">
        <f>IF('Appendix A Source'!G19="R","Yes","No")</f>
        <v>No</v>
      </c>
    </row>
    <row r="20" spans="1:6" s="19" customFormat="1" ht="12.75" customHeight="1" x14ac:dyDescent="0.25">
      <c r="A20" s="45" t="str">
        <f>'Appendix A Source'!B20</f>
        <v xml:space="preserve">COM-001-1.1 </v>
      </c>
      <c r="B20" s="46" t="str">
        <f>'Appendix A Source'!A20</f>
        <v>Subject to Enforcement</v>
      </c>
      <c r="C20" s="46" t="str">
        <f>'Appendix A Source'!C20</f>
        <v>No</v>
      </c>
      <c r="D20" s="46" t="str">
        <f>IF('Appendix A Source'!G20="R","Yes","No")</f>
        <v>No</v>
      </c>
    </row>
    <row r="21" spans="1:6" s="19" customFormat="1" ht="12.75" customHeight="1" x14ac:dyDescent="0.25">
      <c r="A21" s="45" t="str">
        <f>'Appendix A Source'!B21</f>
        <v xml:space="preserve">COM-002-2 </v>
      </c>
      <c r="B21" s="46" t="str">
        <f>'Appendix A Source'!A21</f>
        <v>Subject to Enforcement</v>
      </c>
      <c r="C21" s="46" t="str">
        <f>'Appendix A Source'!C21</f>
        <v>No</v>
      </c>
      <c r="D21" s="46" t="str">
        <f>IF('Appendix A Source'!G21="R","Yes","No")</f>
        <v>No</v>
      </c>
    </row>
    <row r="22" spans="1:6" s="19" customFormat="1" ht="12.75" customHeight="1" x14ac:dyDescent="0.25">
      <c r="A22" s="45" t="str">
        <f>'Appendix A Source'!B22</f>
        <v xml:space="preserve">EOP-001-2.1b </v>
      </c>
      <c r="B22" s="46" t="str">
        <f>'Appendix A Source'!A22</f>
        <v>Subject to Enforcement</v>
      </c>
      <c r="C22" s="46" t="str">
        <f>'Appendix A Source'!C22</f>
        <v>No</v>
      </c>
      <c r="D22" s="46" t="str">
        <f>IF('Appendix A Source'!G22="R","Yes","No")</f>
        <v>No</v>
      </c>
    </row>
    <row r="23" spans="1:6" s="19" customFormat="1" ht="12.75" customHeight="1" x14ac:dyDescent="0.25">
      <c r="A23" s="45" t="str">
        <f>'Appendix A Source'!B23</f>
        <v xml:space="preserve">EOP-002-3.1 </v>
      </c>
      <c r="B23" s="46" t="str">
        <f>'Appendix A Source'!A23</f>
        <v>Subject to Enforcement</v>
      </c>
      <c r="C23" s="46" t="str">
        <f>'Appendix A Source'!C23</f>
        <v>No</v>
      </c>
      <c r="D23" s="46" t="str">
        <f>IF('Appendix A Source'!G23="R","Yes","No")</f>
        <v>No</v>
      </c>
    </row>
    <row r="24" spans="1:6" s="19" customFormat="1" ht="12.75" customHeight="1" x14ac:dyDescent="0.25">
      <c r="A24" s="45" t="str">
        <f>'Appendix A Source'!B24</f>
        <v xml:space="preserve">EOP-003-2 </v>
      </c>
      <c r="B24" s="46" t="str">
        <f>'Appendix A Source'!A24</f>
        <v>Subject to Enforcement</v>
      </c>
      <c r="C24" s="46" t="str">
        <f>'Appendix A Source'!C24</f>
        <v>No</v>
      </c>
      <c r="D24" s="46" t="str">
        <f>IF('Appendix A Source'!G24="R","Yes","No")</f>
        <v>No</v>
      </c>
    </row>
    <row r="25" spans="1:6" s="19" customFormat="1" x14ac:dyDescent="0.25">
      <c r="A25" s="45" t="str">
        <f>'Appendix A Source'!B25</f>
        <v xml:space="preserve">EOP-004-2 </v>
      </c>
      <c r="B25" s="46" t="str">
        <f>'Appendix A Source'!A25</f>
        <v>Subject to Enforcement</v>
      </c>
      <c r="C25" s="46" t="str">
        <f>'Appendix A Source'!C25</f>
        <v>Yes</v>
      </c>
      <c r="D25" s="46" t="str">
        <f>IF('Appendix A Source'!G25="R","Yes","No")</f>
        <v>No</v>
      </c>
    </row>
    <row r="26" spans="1:6" s="19" customFormat="1" ht="12.75" customHeight="1" x14ac:dyDescent="0.25">
      <c r="A26" s="45" t="str">
        <f>'Appendix A Source'!B26</f>
        <v xml:space="preserve">EOP-005-2 </v>
      </c>
      <c r="B26" s="46" t="str">
        <f>'Appendix A Source'!A26</f>
        <v>Subject to Enforcement</v>
      </c>
      <c r="C26" s="46" t="str">
        <f>'Appendix A Source'!C26</f>
        <v>No</v>
      </c>
      <c r="D26" s="46" t="str">
        <f>IF('Appendix A Source'!G26="R","Yes","No")</f>
        <v>No</v>
      </c>
    </row>
    <row r="27" spans="1:6" s="19" customFormat="1" ht="12.75" customHeight="1" x14ac:dyDescent="0.25">
      <c r="A27" s="45" t="str">
        <f>'Appendix A Source'!B27</f>
        <v xml:space="preserve">EOP-006-2 </v>
      </c>
      <c r="B27" s="46" t="str">
        <f>'Appendix A Source'!A27</f>
        <v>Subject to Enforcement</v>
      </c>
      <c r="C27" s="46" t="str">
        <f>'Appendix A Source'!C27</f>
        <v>No</v>
      </c>
      <c r="D27" s="46" t="str">
        <f>IF('Appendix A Source'!G27="R","Yes","No")</f>
        <v>No</v>
      </c>
    </row>
    <row r="28" spans="1:6" s="19" customFormat="1" ht="12.75" customHeight="1" x14ac:dyDescent="0.25">
      <c r="A28" s="45" t="str">
        <f>'Appendix A Source'!B28</f>
        <v xml:space="preserve">EOP-008-1 </v>
      </c>
      <c r="B28" s="46" t="str">
        <f>'Appendix A Source'!A28</f>
        <v>Subject to Enforcement</v>
      </c>
      <c r="C28" s="46" t="str">
        <f>'Appendix A Source'!C28</f>
        <v>No</v>
      </c>
      <c r="D28" s="46" t="str">
        <f>IF('Appendix A Source'!G28="R","Yes","No")</f>
        <v>No</v>
      </c>
    </row>
    <row r="29" spans="1:6" s="19" customFormat="1" ht="12.75" customHeight="1" x14ac:dyDescent="0.25">
      <c r="A29" s="45" t="str">
        <f>'Appendix A Source'!B29</f>
        <v xml:space="preserve">FAC-001-1 </v>
      </c>
      <c r="B29" s="46" t="str">
        <f>'Appendix A Source'!A29</f>
        <v>Subject to Enforcement</v>
      </c>
      <c r="C29" s="46" t="str">
        <f>'Appendix A Source'!C29</f>
        <v>No</v>
      </c>
      <c r="D29" s="46" t="str">
        <f>IF('Appendix A Source'!G29="R","Yes","No")</f>
        <v>No</v>
      </c>
    </row>
    <row r="30" spans="1:6" s="19" customFormat="1" ht="12.75" customHeight="1" x14ac:dyDescent="0.25">
      <c r="A30" s="45" t="str">
        <f>'Appendix A Source'!B30</f>
        <v xml:space="preserve">FAC-002-1 </v>
      </c>
      <c r="B30" s="46" t="str">
        <f>'Appendix A Source'!A30</f>
        <v>Subject to Enforcement</v>
      </c>
      <c r="C30" s="46" t="str">
        <f>'Appendix A Source'!C30</f>
        <v>No</v>
      </c>
      <c r="D30" s="46" t="str">
        <f>IF('Appendix A Source'!G30="R","Yes","No")</f>
        <v>No</v>
      </c>
    </row>
    <row r="31" spans="1:6" s="19" customFormat="1" ht="12.75" customHeight="1" x14ac:dyDescent="0.25">
      <c r="A31" s="45" t="str">
        <f>'Appendix A Source'!B31</f>
        <v xml:space="preserve">FAC-003-3 </v>
      </c>
      <c r="B31" s="46" t="str">
        <f>'Appendix A Source'!A31</f>
        <v>Subject to Enforcement</v>
      </c>
      <c r="C31" s="46" t="str">
        <f>'Appendix A Source'!C31</f>
        <v>No</v>
      </c>
      <c r="D31" s="46" t="str">
        <f>IF('Appendix A Source'!G31="R","Yes","No")</f>
        <v>No</v>
      </c>
    </row>
    <row r="32" spans="1:6" s="19" customFormat="1" x14ac:dyDescent="0.25">
      <c r="A32" s="45" t="str">
        <f>'Appendix A Source'!B32</f>
        <v xml:space="preserve">FAC-008-3 </v>
      </c>
      <c r="B32" s="46" t="str">
        <f>'Appendix A Source'!A32</f>
        <v>Subject to Enforcement</v>
      </c>
      <c r="C32" s="46" t="str">
        <f>'Appendix A Source'!C32</f>
        <v>Yes</v>
      </c>
      <c r="D32" s="46" t="str">
        <f>IF('Appendix A Source'!G32="R","Yes","No")</f>
        <v>No</v>
      </c>
    </row>
    <row r="33" spans="1:4" s="19" customFormat="1" ht="12.75" customHeight="1" x14ac:dyDescent="0.25">
      <c r="A33" s="45" t="str">
        <f>'Appendix A Source'!B33</f>
        <v xml:space="preserve">FAC-010-2.1 </v>
      </c>
      <c r="B33" s="46" t="str">
        <f>'Appendix A Source'!A33</f>
        <v>Subject to Enforcement</v>
      </c>
      <c r="C33" s="46" t="str">
        <f>'Appendix A Source'!C33</f>
        <v>No</v>
      </c>
      <c r="D33" s="46" t="str">
        <f>IF('Appendix A Source'!G33="R","Yes","No")</f>
        <v>No</v>
      </c>
    </row>
    <row r="34" spans="1:4" s="19" customFormat="1" ht="12.75" customHeight="1" x14ac:dyDescent="0.25">
      <c r="A34" s="45" t="str">
        <f>'Appendix A Source'!B34</f>
        <v xml:space="preserve">FAC-011-2 </v>
      </c>
      <c r="B34" s="46" t="str">
        <f>'Appendix A Source'!A34</f>
        <v>Subject to Enforcement</v>
      </c>
      <c r="C34" s="46" t="str">
        <f>'Appendix A Source'!C34</f>
        <v>No</v>
      </c>
      <c r="D34" s="46" t="str">
        <f>IF('Appendix A Source'!G34="R","Yes","No")</f>
        <v>No</v>
      </c>
    </row>
    <row r="35" spans="1:4" s="19" customFormat="1" ht="12.75" customHeight="1" x14ac:dyDescent="0.25">
      <c r="A35" s="45" t="str">
        <f>'Appendix A Source'!B35</f>
        <v xml:space="preserve">FAC-013-2 </v>
      </c>
      <c r="B35" s="46" t="str">
        <f>'Appendix A Source'!A35</f>
        <v>Subject to Enforcement</v>
      </c>
      <c r="C35" s="46" t="str">
        <f>'Appendix A Source'!C35</f>
        <v>No</v>
      </c>
      <c r="D35" s="46" t="str">
        <f>IF('Appendix A Source'!G35="R","Yes","No")</f>
        <v>No</v>
      </c>
    </row>
    <row r="36" spans="1:4" s="19" customFormat="1" ht="12.75" customHeight="1" x14ac:dyDescent="0.25">
      <c r="A36" s="45" t="str">
        <f>'Appendix A Source'!B36</f>
        <v xml:space="preserve">FAC-014-2 </v>
      </c>
      <c r="B36" s="46" t="str">
        <f>'Appendix A Source'!A36</f>
        <v>Subject to Enforcement</v>
      </c>
      <c r="C36" s="46" t="str">
        <f>'Appendix A Source'!C36</f>
        <v>No</v>
      </c>
      <c r="D36" s="46" t="str">
        <f>IF('Appendix A Source'!G36="R","Yes","No")</f>
        <v>No</v>
      </c>
    </row>
    <row r="37" spans="1:4" s="19" customFormat="1" ht="12.75" customHeight="1" x14ac:dyDescent="0.25">
      <c r="A37" s="45" t="str">
        <f>'Appendix A Source'!B37</f>
        <v xml:space="preserve">FAC-501-WECC-1 </v>
      </c>
      <c r="B37" s="46" t="str">
        <f>'Appendix A Source'!A37</f>
        <v>Subject to Enforcement</v>
      </c>
      <c r="C37" s="46" t="str">
        <f>'Appendix A Source'!C37</f>
        <v>No</v>
      </c>
      <c r="D37" s="46" t="str">
        <f>IF('Appendix A Source'!G37="R","Yes","No")</f>
        <v>Yes</v>
      </c>
    </row>
    <row r="38" spans="1:4" s="19" customFormat="1" ht="12.75" customHeight="1" x14ac:dyDescent="0.25">
      <c r="A38" s="45" t="str">
        <f>'Appendix A Source'!B38</f>
        <v xml:space="preserve">INT-004-3 </v>
      </c>
      <c r="B38" s="46" t="str">
        <f>'Appendix A Source'!A38</f>
        <v>Subject to Enforcement</v>
      </c>
      <c r="C38" s="46" t="str">
        <f>'Appendix A Source'!C38</f>
        <v>No</v>
      </c>
      <c r="D38" s="46" t="str">
        <f>IF('Appendix A Source'!G38="R","Yes","No")</f>
        <v>No</v>
      </c>
    </row>
    <row r="39" spans="1:4" s="19" customFormat="1" ht="12.75" customHeight="1" x14ac:dyDescent="0.25">
      <c r="A39" s="45" t="str">
        <f>'Appendix A Source'!B39</f>
        <v xml:space="preserve">INT-006-4 </v>
      </c>
      <c r="B39" s="46" t="str">
        <f>'Appendix A Source'!A39</f>
        <v>Subject to Enforcement</v>
      </c>
      <c r="C39" s="46" t="str">
        <f>'Appendix A Source'!C39</f>
        <v>No</v>
      </c>
      <c r="D39" s="46" t="str">
        <f>IF('Appendix A Source'!G39="R","Yes","No")</f>
        <v>No</v>
      </c>
    </row>
    <row r="40" spans="1:4" s="19" customFormat="1" ht="12.75" customHeight="1" x14ac:dyDescent="0.25">
      <c r="A40" s="45" t="str">
        <f>'Appendix A Source'!B40</f>
        <v xml:space="preserve">INT-009-2 </v>
      </c>
      <c r="B40" s="46" t="str">
        <f>'Appendix A Source'!A40</f>
        <v>Subject to Enforcement</v>
      </c>
      <c r="C40" s="46" t="str">
        <f>'Appendix A Source'!C40</f>
        <v>No</v>
      </c>
      <c r="D40" s="46" t="str">
        <f>IF('Appendix A Source'!G40="R","Yes","No")</f>
        <v>No</v>
      </c>
    </row>
    <row r="41" spans="1:4" s="19" customFormat="1" ht="12.75" customHeight="1" x14ac:dyDescent="0.25">
      <c r="A41" s="45" t="str">
        <f>'Appendix A Source'!B41</f>
        <v xml:space="preserve">INT-010-2 </v>
      </c>
      <c r="B41" s="46" t="str">
        <f>'Appendix A Source'!A41</f>
        <v>Subject to Enforcement</v>
      </c>
      <c r="C41" s="46" t="str">
        <f>'Appendix A Source'!C41</f>
        <v>No</v>
      </c>
      <c r="D41" s="46" t="str">
        <f>IF('Appendix A Source'!G41="R","Yes","No")</f>
        <v>No</v>
      </c>
    </row>
    <row r="42" spans="1:4" s="19" customFormat="1" ht="12.75" customHeight="1" x14ac:dyDescent="0.25">
      <c r="A42" s="45" t="str">
        <f>'Appendix A Source'!B42</f>
        <v xml:space="preserve">INT-011-1 </v>
      </c>
      <c r="B42" s="46" t="str">
        <f>'Appendix A Source'!A42</f>
        <v>Subject to Enforcement</v>
      </c>
      <c r="C42" s="46" t="str">
        <f>'Appendix A Source'!C42</f>
        <v>No</v>
      </c>
      <c r="D42" s="46" t="str">
        <f>IF('Appendix A Source'!G42="R","Yes","No")</f>
        <v>No</v>
      </c>
    </row>
    <row r="43" spans="1:4" s="19" customFormat="1" ht="12.75" customHeight="1" x14ac:dyDescent="0.25">
      <c r="A43" s="45" t="str">
        <f>'Appendix A Source'!B43</f>
        <v xml:space="preserve">IRO-001-1.1 </v>
      </c>
      <c r="B43" s="46" t="str">
        <f>'Appendix A Source'!A43</f>
        <v>Subject to Enforcement</v>
      </c>
      <c r="C43" s="46" t="str">
        <f>'Appendix A Source'!C43</f>
        <v>No</v>
      </c>
      <c r="D43" s="46" t="str">
        <f>IF('Appendix A Source'!G43="R","Yes","No")</f>
        <v>No</v>
      </c>
    </row>
    <row r="44" spans="1:4" s="19" customFormat="1" ht="12.75" customHeight="1" x14ac:dyDescent="0.25">
      <c r="A44" s="45" t="str">
        <f>'Appendix A Source'!B44</f>
        <v xml:space="preserve">IRO-002-2 </v>
      </c>
      <c r="B44" s="46" t="str">
        <f>'Appendix A Source'!A44</f>
        <v>Subject to Enforcement</v>
      </c>
      <c r="C44" s="46" t="str">
        <f>'Appendix A Source'!C44</f>
        <v>No</v>
      </c>
      <c r="D44" s="46" t="str">
        <f>IF('Appendix A Source'!G44="R","Yes","No")</f>
        <v>No</v>
      </c>
    </row>
    <row r="45" spans="1:4" s="19" customFormat="1" ht="12.75" customHeight="1" x14ac:dyDescent="0.25">
      <c r="A45" s="45" t="str">
        <f>'Appendix A Source'!B45</f>
        <v xml:space="preserve">IRO-003-2 </v>
      </c>
      <c r="B45" s="46" t="str">
        <f>'Appendix A Source'!A45</f>
        <v>Subject to Enforcement</v>
      </c>
      <c r="C45" s="46" t="str">
        <f>'Appendix A Source'!C45</f>
        <v>No</v>
      </c>
      <c r="D45" s="46" t="str">
        <f>IF('Appendix A Source'!G45="R","Yes","No")</f>
        <v>No</v>
      </c>
    </row>
    <row r="46" spans="1:4" s="19" customFormat="1" ht="12.75" customHeight="1" x14ac:dyDescent="0.25">
      <c r="A46" s="45" t="str">
        <f>'Appendix A Source'!B46</f>
        <v xml:space="preserve">IRO-004-2 </v>
      </c>
      <c r="B46" s="46" t="str">
        <f>'Appendix A Source'!A46</f>
        <v>Subject to Enforcement</v>
      </c>
      <c r="C46" s="46" t="str">
        <f>'Appendix A Source'!C46</f>
        <v>No</v>
      </c>
      <c r="D46" s="46" t="str">
        <f>IF('Appendix A Source'!G46="R","Yes","No")</f>
        <v>No</v>
      </c>
    </row>
    <row r="47" spans="1:4" s="19" customFormat="1" ht="12.75" customHeight="1" x14ac:dyDescent="0.25">
      <c r="A47" s="45" t="str">
        <f>'Appendix A Source'!B47</f>
        <v xml:space="preserve">IRO-005-3.1a </v>
      </c>
      <c r="B47" s="46" t="str">
        <f>'Appendix A Source'!A47</f>
        <v>Subject to Enforcement</v>
      </c>
      <c r="C47" s="46" t="str">
        <f>'Appendix A Source'!C47</f>
        <v>No</v>
      </c>
      <c r="D47" s="46" t="str">
        <f>IF('Appendix A Source'!G47="R","Yes","No")</f>
        <v>No</v>
      </c>
    </row>
    <row r="48" spans="1:4" s="19" customFormat="1" ht="12.75" customHeight="1" x14ac:dyDescent="0.25">
      <c r="A48" s="45" t="str">
        <f>'Appendix A Source'!B48</f>
        <v xml:space="preserve">IRO-006-5 </v>
      </c>
      <c r="B48" s="46" t="str">
        <f>'Appendix A Source'!A48</f>
        <v>Subject to Enforcement</v>
      </c>
      <c r="C48" s="46" t="str">
        <f>'Appendix A Source'!C48</f>
        <v>No</v>
      </c>
      <c r="D48" s="46" t="str">
        <f>IF('Appendix A Source'!G48="R","Yes","No")</f>
        <v>No</v>
      </c>
    </row>
    <row r="49" spans="1:4" s="19" customFormat="1" ht="12.75" customHeight="1" x14ac:dyDescent="0.25">
      <c r="A49" s="45" t="str">
        <f>'Appendix A Source'!B49</f>
        <v xml:space="preserve">IRO-006-EAST-1 </v>
      </c>
      <c r="B49" s="46" t="str">
        <f>'Appendix A Source'!A49</f>
        <v>Subject to Enforcement</v>
      </c>
      <c r="C49" s="46" t="str">
        <f>'Appendix A Source'!C49</f>
        <v>No</v>
      </c>
      <c r="D49" s="46" t="str">
        <f>IF('Appendix A Source'!G49="R","Yes","No")</f>
        <v>Yes</v>
      </c>
    </row>
    <row r="50" spans="1:4" s="19" customFormat="1" ht="12.75" customHeight="1" x14ac:dyDescent="0.25">
      <c r="A50" s="45" t="str">
        <f>'Appendix A Source'!B50</f>
        <v xml:space="preserve">IRO-006-TRE-1 </v>
      </c>
      <c r="B50" s="46" t="str">
        <f>'Appendix A Source'!A50</f>
        <v>Subject to Enforcement</v>
      </c>
      <c r="C50" s="46" t="str">
        <f>'Appendix A Source'!C50</f>
        <v>No</v>
      </c>
      <c r="D50" s="46" t="str">
        <f>IF('Appendix A Source'!G50="R","Yes","No")</f>
        <v>Yes</v>
      </c>
    </row>
    <row r="51" spans="1:4" s="19" customFormat="1" ht="12.75" customHeight="1" x14ac:dyDescent="0.25">
      <c r="A51" s="45" t="str">
        <f>'Appendix A Source'!B51</f>
        <v xml:space="preserve">IRO-006-WECC-2 </v>
      </c>
      <c r="B51" s="46" t="str">
        <f>'Appendix A Source'!A51</f>
        <v>Subject to Enforcement</v>
      </c>
      <c r="C51" s="46" t="str">
        <f>'Appendix A Source'!C51</f>
        <v>No</v>
      </c>
      <c r="D51" s="46" t="str">
        <f>IF('Appendix A Source'!G51="R","Yes","No")</f>
        <v>Yes</v>
      </c>
    </row>
    <row r="52" spans="1:4" s="19" customFormat="1" ht="12.75" customHeight="1" x14ac:dyDescent="0.25">
      <c r="A52" s="45" t="str">
        <f>'Appendix A Source'!B52</f>
        <v xml:space="preserve">IRO-008-1 </v>
      </c>
      <c r="B52" s="46" t="str">
        <f>'Appendix A Source'!A52</f>
        <v>Subject to Enforcement</v>
      </c>
      <c r="C52" s="46" t="str">
        <f>'Appendix A Source'!C52</f>
        <v>No</v>
      </c>
      <c r="D52" s="46" t="str">
        <f>IF('Appendix A Source'!G52="R","Yes","No")</f>
        <v>No</v>
      </c>
    </row>
    <row r="53" spans="1:4" s="19" customFormat="1" ht="12.75" customHeight="1" x14ac:dyDescent="0.25">
      <c r="A53" s="45" t="str">
        <f>'Appendix A Source'!B53</f>
        <v xml:space="preserve">IRO-009-1 </v>
      </c>
      <c r="B53" s="46" t="str">
        <f>'Appendix A Source'!A53</f>
        <v>Subject to Enforcement</v>
      </c>
      <c r="C53" s="46" t="str">
        <f>'Appendix A Source'!C53</f>
        <v>No</v>
      </c>
      <c r="D53" s="46" t="str">
        <f>IF('Appendix A Source'!G53="R","Yes","No")</f>
        <v>No</v>
      </c>
    </row>
    <row r="54" spans="1:4" s="19" customFormat="1" ht="12.75" customHeight="1" x14ac:dyDescent="0.25">
      <c r="A54" s="45" t="str">
        <f>'Appendix A Source'!B54</f>
        <v xml:space="preserve">IRO-010-1a </v>
      </c>
      <c r="B54" s="46" t="str">
        <f>'Appendix A Source'!A54</f>
        <v>Subject to Enforcement</v>
      </c>
      <c r="C54" s="46" t="str">
        <f>'Appendix A Source'!C54</f>
        <v>No</v>
      </c>
      <c r="D54" s="46" t="str">
        <f>IF('Appendix A Source'!G54="R","Yes","No")</f>
        <v>No</v>
      </c>
    </row>
    <row r="55" spans="1:4" s="19" customFormat="1" ht="12.75" customHeight="1" x14ac:dyDescent="0.25">
      <c r="A55" s="45" t="str">
        <f>'Appendix A Source'!B55</f>
        <v xml:space="preserve">IRO-014-1 </v>
      </c>
      <c r="B55" s="46" t="str">
        <f>'Appendix A Source'!A55</f>
        <v>Subject to Enforcement</v>
      </c>
      <c r="C55" s="46" t="str">
        <f>'Appendix A Source'!C55</f>
        <v>No</v>
      </c>
      <c r="D55" s="46" t="str">
        <f>IF('Appendix A Source'!G55="R","Yes","No")</f>
        <v>No</v>
      </c>
    </row>
    <row r="56" spans="1:4" s="19" customFormat="1" ht="12.75" customHeight="1" x14ac:dyDescent="0.25">
      <c r="A56" s="45" t="str">
        <f>'Appendix A Source'!B56</f>
        <v xml:space="preserve">IRO-015-1 </v>
      </c>
      <c r="B56" s="46" t="str">
        <f>'Appendix A Source'!A56</f>
        <v>Subject to Enforcement</v>
      </c>
      <c r="C56" s="46" t="str">
        <f>'Appendix A Source'!C56</f>
        <v>No</v>
      </c>
      <c r="D56" s="46" t="str">
        <f>IF('Appendix A Source'!G56="R","Yes","No")</f>
        <v>No</v>
      </c>
    </row>
    <row r="57" spans="1:4" s="19" customFormat="1" ht="12.75" customHeight="1" x14ac:dyDescent="0.25">
      <c r="A57" s="45" t="str">
        <f>'Appendix A Source'!B57</f>
        <v xml:space="preserve">IRO-016-1 </v>
      </c>
      <c r="B57" s="46" t="str">
        <f>'Appendix A Source'!A57</f>
        <v>Subject to Enforcement</v>
      </c>
      <c r="C57" s="46" t="str">
        <f>'Appendix A Source'!C57</f>
        <v>No</v>
      </c>
      <c r="D57" s="46" t="str">
        <f>IF('Appendix A Source'!G57="R","Yes","No")</f>
        <v>No</v>
      </c>
    </row>
    <row r="58" spans="1:4" s="19" customFormat="1" ht="12.75" customHeight="1" x14ac:dyDescent="0.25">
      <c r="A58" s="45" t="str">
        <f>'Appendix A Source'!B58</f>
        <v xml:space="preserve">MOD-001-1a </v>
      </c>
      <c r="B58" s="46" t="str">
        <f>'Appendix A Source'!A58</f>
        <v>Subject to Enforcement</v>
      </c>
      <c r="C58" s="46" t="str">
        <f>'Appendix A Source'!C58</f>
        <v>No</v>
      </c>
      <c r="D58" s="46" t="str">
        <f>IF('Appendix A Source'!G58="R","Yes","No")</f>
        <v>No</v>
      </c>
    </row>
    <row r="59" spans="1:4" s="19" customFormat="1" ht="12.75" customHeight="1" x14ac:dyDescent="0.25">
      <c r="A59" s="45" t="str">
        <f>'Appendix A Source'!B59</f>
        <v xml:space="preserve">MOD-004-1 </v>
      </c>
      <c r="B59" s="46" t="str">
        <f>'Appendix A Source'!A59</f>
        <v>Subject to Enforcement</v>
      </c>
      <c r="C59" s="46" t="str">
        <f>'Appendix A Source'!C59</f>
        <v>No</v>
      </c>
      <c r="D59" s="46" t="str">
        <f>IF('Appendix A Source'!G59="R","Yes","No")</f>
        <v>No</v>
      </c>
    </row>
    <row r="60" spans="1:4" s="19" customFormat="1" ht="12.75" customHeight="1" x14ac:dyDescent="0.25">
      <c r="A60" s="45" t="str">
        <f>'Appendix A Source'!B60</f>
        <v xml:space="preserve">MOD-008-1 </v>
      </c>
      <c r="B60" s="46" t="str">
        <f>'Appendix A Source'!A60</f>
        <v>Subject to Enforcement</v>
      </c>
      <c r="C60" s="46" t="str">
        <f>'Appendix A Source'!C60</f>
        <v>No</v>
      </c>
      <c r="D60" s="46" t="str">
        <f>IF('Appendix A Source'!G60="R","Yes","No")</f>
        <v>No</v>
      </c>
    </row>
    <row r="61" spans="1:4" s="19" customFormat="1" ht="12.75" customHeight="1" x14ac:dyDescent="0.25">
      <c r="A61" s="45" t="str">
        <f>'Appendix A Source'!B61</f>
        <v xml:space="preserve">MOD-010-0 </v>
      </c>
      <c r="B61" s="46" t="str">
        <f>'Appendix A Source'!A61</f>
        <v>Subject to Enforcement</v>
      </c>
      <c r="C61" s="46" t="str">
        <f>'Appendix A Source'!C61</f>
        <v>No</v>
      </c>
      <c r="D61" s="46" t="str">
        <f>IF('Appendix A Source'!G61="R","Yes","No")</f>
        <v>No</v>
      </c>
    </row>
    <row r="62" spans="1:4" s="19" customFormat="1" ht="12.75" customHeight="1" x14ac:dyDescent="0.25">
      <c r="A62" s="45" t="str">
        <f>'Appendix A Source'!B62</f>
        <v xml:space="preserve">MOD-012-0 </v>
      </c>
      <c r="B62" s="46" t="str">
        <f>'Appendix A Source'!A62</f>
        <v>Subject to Enforcement</v>
      </c>
      <c r="C62" s="46" t="str">
        <f>'Appendix A Source'!C62</f>
        <v>No</v>
      </c>
      <c r="D62" s="46" t="str">
        <f>IF('Appendix A Source'!G62="R","Yes","No")</f>
        <v>No</v>
      </c>
    </row>
    <row r="63" spans="1:4" s="19" customFormat="1" ht="12.75" customHeight="1" x14ac:dyDescent="0.25">
      <c r="A63" s="45" t="str">
        <f>'Appendix A Source'!B63</f>
        <v xml:space="preserve">MOD-016-1.1 </v>
      </c>
      <c r="B63" s="46" t="str">
        <f>'Appendix A Source'!A63</f>
        <v>Subject to Enforcement</v>
      </c>
      <c r="C63" s="46" t="str">
        <f>'Appendix A Source'!C63</f>
        <v>No</v>
      </c>
      <c r="D63" s="46" t="str">
        <f>IF('Appendix A Source'!G63="R","Yes","No")</f>
        <v>No</v>
      </c>
    </row>
    <row r="64" spans="1:4" s="19" customFormat="1" ht="12.75" customHeight="1" x14ac:dyDescent="0.25">
      <c r="A64" s="45" t="str">
        <f>'Appendix A Source'!B64</f>
        <v xml:space="preserve">MOD-017-0.1 </v>
      </c>
      <c r="B64" s="46" t="str">
        <f>'Appendix A Source'!A64</f>
        <v>Subject to Enforcement</v>
      </c>
      <c r="C64" s="46" t="str">
        <f>'Appendix A Source'!C64</f>
        <v>No</v>
      </c>
      <c r="D64" s="46" t="str">
        <f>IF('Appendix A Source'!G64="R","Yes","No")</f>
        <v>No</v>
      </c>
    </row>
    <row r="65" spans="1:4" s="19" customFormat="1" ht="12.75" customHeight="1" x14ac:dyDescent="0.25">
      <c r="A65" s="45" t="str">
        <f>'Appendix A Source'!B65</f>
        <v xml:space="preserve">MOD-018-0 </v>
      </c>
      <c r="B65" s="46" t="str">
        <f>'Appendix A Source'!A65</f>
        <v>Subject to Enforcement</v>
      </c>
      <c r="C65" s="46" t="str">
        <f>'Appendix A Source'!C65</f>
        <v>No</v>
      </c>
      <c r="D65" s="46" t="str">
        <f>IF('Appendix A Source'!G65="R","Yes","No")</f>
        <v>No</v>
      </c>
    </row>
    <row r="66" spans="1:4" s="19" customFormat="1" ht="12.75" customHeight="1" x14ac:dyDescent="0.25">
      <c r="A66" s="45" t="str">
        <f>'Appendix A Source'!B66</f>
        <v xml:space="preserve">MOD-019-0.1 </v>
      </c>
      <c r="B66" s="46" t="str">
        <f>'Appendix A Source'!A66</f>
        <v>Subject to Enforcement</v>
      </c>
      <c r="C66" s="46" t="str">
        <f>'Appendix A Source'!C66</f>
        <v>No</v>
      </c>
      <c r="D66" s="46" t="str">
        <f>IF('Appendix A Source'!G66="R","Yes","No")</f>
        <v>No</v>
      </c>
    </row>
    <row r="67" spans="1:4" s="19" customFormat="1" ht="12.75" customHeight="1" x14ac:dyDescent="0.25">
      <c r="A67" s="45" t="str">
        <f>'Appendix A Source'!B67</f>
        <v xml:space="preserve">MOD-020-0 </v>
      </c>
      <c r="B67" s="46" t="str">
        <f>'Appendix A Source'!A67</f>
        <v>Subject to Enforcement</v>
      </c>
      <c r="C67" s="46" t="str">
        <f>'Appendix A Source'!C67</f>
        <v>No</v>
      </c>
      <c r="D67" s="46" t="str">
        <f>IF('Appendix A Source'!G67="R","Yes","No")</f>
        <v>No</v>
      </c>
    </row>
    <row r="68" spans="1:4" s="19" customFormat="1" ht="12.75" customHeight="1" x14ac:dyDescent="0.25">
      <c r="A68" s="45" t="str">
        <f>'Appendix A Source'!B68</f>
        <v xml:space="preserve">MOD-021-1 </v>
      </c>
      <c r="B68" s="46" t="str">
        <f>'Appendix A Source'!A68</f>
        <v>Subject to Enforcement</v>
      </c>
      <c r="C68" s="46" t="str">
        <f>'Appendix A Source'!C68</f>
        <v>No</v>
      </c>
      <c r="D68" s="46" t="str">
        <f>IF('Appendix A Source'!G68="R","Yes","No")</f>
        <v>No</v>
      </c>
    </row>
    <row r="69" spans="1:4" s="19" customFormat="1" ht="12.75" customHeight="1" x14ac:dyDescent="0.25">
      <c r="A69" s="45" t="str">
        <f>'Appendix A Source'!B69</f>
        <v xml:space="preserve">MOD-026-1 </v>
      </c>
      <c r="B69" s="46" t="str">
        <f>'Appendix A Source'!A69</f>
        <v>Subject to Enforcement</v>
      </c>
      <c r="C69" s="46" t="str">
        <f>'Appendix A Source'!C69</f>
        <v>Yes</v>
      </c>
      <c r="D69" s="46" t="str">
        <f>IF('Appendix A Source'!G69="R","Yes","No")</f>
        <v>No</v>
      </c>
    </row>
    <row r="70" spans="1:4" s="19" customFormat="1" ht="12.75" customHeight="1" x14ac:dyDescent="0.25">
      <c r="A70" s="45" t="str">
        <f>'Appendix A Source'!B70</f>
        <v xml:space="preserve">MOD-027-1 </v>
      </c>
      <c r="B70" s="46" t="str">
        <f>'Appendix A Source'!A70</f>
        <v>Subject to Enforcement</v>
      </c>
      <c r="C70" s="46" t="str">
        <f>'Appendix A Source'!C70</f>
        <v>Yes</v>
      </c>
      <c r="D70" s="46" t="str">
        <f>IF('Appendix A Source'!G70="R","Yes","No")</f>
        <v>No</v>
      </c>
    </row>
    <row r="71" spans="1:4" s="19" customFormat="1" ht="12.75" customHeight="1" x14ac:dyDescent="0.25">
      <c r="A71" s="45" t="str">
        <f>'Appendix A Source'!B71</f>
        <v xml:space="preserve">MOD-028-2 </v>
      </c>
      <c r="B71" s="46" t="str">
        <f>'Appendix A Source'!A71</f>
        <v>Subject to Enforcement</v>
      </c>
      <c r="C71" s="46" t="str">
        <f>'Appendix A Source'!C71</f>
        <v>No</v>
      </c>
      <c r="D71" s="46" t="str">
        <f>IF('Appendix A Source'!G71="R","Yes","No")</f>
        <v>No</v>
      </c>
    </row>
    <row r="72" spans="1:4" s="19" customFormat="1" ht="12.75" customHeight="1" x14ac:dyDescent="0.25">
      <c r="A72" s="45" t="str">
        <f>'Appendix A Source'!B72</f>
        <v xml:space="preserve">MOD-029-1a </v>
      </c>
      <c r="B72" s="46" t="str">
        <f>'Appendix A Source'!A72</f>
        <v>Subject to Enforcement</v>
      </c>
      <c r="C72" s="46" t="str">
        <f>'Appendix A Source'!C72</f>
        <v>No</v>
      </c>
      <c r="D72" s="46" t="str">
        <f>IF('Appendix A Source'!G72="R","Yes","No")</f>
        <v>No</v>
      </c>
    </row>
    <row r="73" spans="1:4" s="19" customFormat="1" x14ac:dyDescent="0.25">
      <c r="A73" s="45" t="str">
        <f>'Appendix A Source'!B73</f>
        <v xml:space="preserve">MOD-030-2 </v>
      </c>
      <c r="B73" s="46" t="str">
        <f>'Appendix A Source'!A73</f>
        <v>Subject to Enforcement</v>
      </c>
      <c r="C73" s="46" t="str">
        <f>'Appendix A Source'!C73</f>
        <v>No</v>
      </c>
      <c r="D73" s="46" t="str">
        <f>IF('Appendix A Source'!G73="R","Yes","No")</f>
        <v>No</v>
      </c>
    </row>
    <row r="74" spans="1:4" s="19" customFormat="1" x14ac:dyDescent="0.25">
      <c r="A74" s="45" t="str">
        <f>'Appendix A Source'!B74</f>
        <v xml:space="preserve">NUC-001-2.1 </v>
      </c>
      <c r="B74" s="46" t="str">
        <f>'Appendix A Source'!A74</f>
        <v>Subject to Enforcement</v>
      </c>
      <c r="C74" s="46" t="str">
        <f>'Appendix A Source'!C74</f>
        <v>No</v>
      </c>
      <c r="D74" s="46" t="str">
        <f>IF('Appendix A Source'!G74="R","Yes","No")</f>
        <v>No</v>
      </c>
    </row>
    <row r="75" spans="1:4" s="19" customFormat="1" ht="12.75" customHeight="1" x14ac:dyDescent="0.25">
      <c r="A75" s="45" t="str">
        <f>'Appendix A Source'!B75</f>
        <v xml:space="preserve">PER-001-0.2 </v>
      </c>
      <c r="B75" s="46" t="str">
        <f>'Appendix A Source'!A75</f>
        <v>Subject to Enforcement</v>
      </c>
      <c r="C75" s="46" t="str">
        <f>'Appendix A Source'!C75</f>
        <v>No</v>
      </c>
      <c r="D75" s="46" t="str">
        <f>IF('Appendix A Source'!G75="R","Yes","No")</f>
        <v>No</v>
      </c>
    </row>
    <row r="76" spans="1:4" s="19" customFormat="1" ht="12.75" customHeight="1" x14ac:dyDescent="0.25">
      <c r="A76" s="45" t="str">
        <f>'Appendix A Source'!B76</f>
        <v xml:space="preserve">PER-003-1 </v>
      </c>
      <c r="B76" s="46" t="str">
        <f>'Appendix A Source'!A76</f>
        <v>Subject to Enforcement</v>
      </c>
      <c r="C76" s="46" t="str">
        <f>'Appendix A Source'!C76</f>
        <v>No</v>
      </c>
      <c r="D76" s="46" t="str">
        <f>IF('Appendix A Source'!G76="R","Yes","No")</f>
        <v>No</v>
      </c>
    </row>
    <row r="77" spans="1:4" s="19" customFormat="1" ht="12.75" customHeight="1" x14ac:dyDescent="0.25">
      <c r="A77" s="45" t="str">
        <f>'Appendix A Source'!B77</f>
        <v xml:space="preserve">PER-004-2 </v>
      </c>
      <c r="B77" s="46" t="str">
        <f>'Appendix A Source'!A77</f>
        <v>Subject to Enforcement</v>
      </c>
      <c r="C77" s="46" t="str">
        <f>'Appendix A Source'!C77</f>
        <v>No</v>
      </c>
      <c r="D77" s="46" t="str">
        <f>IF('Appendix A Source'!G77="R","Yes","No")</f>
        <v>No</v>
      </c>
    </row>
    <row r="78" spans="1:4" s="19" customFormat="1" ht="12.75" customHeight="1" x14ac:dyDescent="0.25">
      <c r="A78" s="45" t="str">
        <f>'Appendix A Source'!B78</f>
        <v xml:space="preserve">PER-005-1 </v>
      </c>
      <c r="B78" s="46" t="str">
        <f>'Appendix A Source'!A78</f>
        <v>Subject to Enforcement</v>
      </c>
      <c r="C78" s="46" t="str">
        <f>'Appendix A Source'!C78</f>
        <v>No</v>
      </c>
      <c r="D78" s="46" t="str">
        <f>IF('Appendix A Source'!G78="R","Yes","No")</f>
        <v>No</v>
      </c>
    </row>
    <row r="79" spans="1:4" s="19" customFormat="1" ht="12.75" customHeight="1" x14ac:dyDescent="0.25">
      <c r="A79" s="45" t="str">
        <f>'Appendix A Source'!B79</f>
        <v xml:space="preserve">PRC-001-1.1 </v>
      </c>
      <c r="B79" s="46" t="str">
        <f>'Appendix A Source'!A79</f>
        <v>Subject to Enforcement</v>
      </c>
      <c r="C79" s="46" t="str">
        <f>'Appendix A Source'!C79</f>
        <v>Yes</v>
      </c>
      <c r="D79" s="46" t="str">
        <f>IF('Appendix A Source'!G79="R","Yes","No")</f>
        <v>No</v>
      </c>
    </row>
    <row r="80" spans="1:4" s="19" customFormat="1" ht="12.75" customHeight="1" x14ac:dyDescent="0.25">
      <c r="A80" s="45" t="str">
        <f>'Appendix A Source'!B80</f>
        <v xml:space="preserve">PRC-002-NPCC-01 </v>
      </c>
      <c r="B80" s="46" t="str">
        <f>'Appendix A Source'!A80</f>
        <v>Subject to Enforcement</v>
      </c>
      <c r="C80" s="46" t="str">
        <f>'Appendix A Source'!C80</f>
        <v>No</v>
      </c>
      <c r="D80" s="46" t="str">
        <f>IF('Appendix A Source'!G80="R","Yes","No")</f>
        <v>Yes</v>
      </c>
    </row>
    <row r="81" spans="1:4" s="19" customFormat="1" ht="12.75" customHeight="1" x14ac:dyDescent="0.25">
      <c r="A81" s="45" t="str">
        <f>'Appendix A Source'!B81</f>
        <v xml:space="preserve">PRC-004-2.1a </v>
      </c>
      <c r="B81" s="46" t="str">
        <f>'Appendix A Source'!A81</f>
        <v>Subject to Enforcement</v>
      </c>
      <c r="C81" s="46" t="str">
        <f>'Appendix A Source'!C81</f>
        <v>Yes</v>
      </c>
      <c r="D81" s="46" t="str">
        <f>IF('Appendix A Source'!G81="R","Yes","No")</f>
        <v>No</v>
      </c>
    </row>
    <row r="82" spans="1:4" s="19" customFormat="1" ht="12.75" customHeight="1" x14ac:dyDescent="0.25">
      <c r="A82" s="45" t="str">
        <f>'Appendix A Source'!B82</f>
        <v xml:space="preserve">PRC-004-WECC-1 </v>
      </c>
      <c r="B82" s="46" t="str">
        <f>'Appendix A Source'!A82</f>
        <v>Subject to Enforcement</v>
      </c>
      <c r="C82" s="46" t="str">
        <f>'Appendix A Source'!C82</f>
        <v>Yes</v>
      </c>
      <c r="D82" s="46" t="str">
        <f>IF('Appendix A Source'!G82="R","Yes","No")</f>
        <v>Yes</v>
      </c>
    </row>
    <row r="83" spans="1:4" s="19" customFormat="1" x14ac:dyDescent="0.25">
      <c r="A83" s="45" t="str">
        <f>'Appendix A Source'!B83</f>
        <v xml:space="preserve">PRC-005-1.1b </v>
      </c>
      <c r="B83" s="46" t="str">
        <f>'Appendix A Source'!A83</f>
        <v>Subject to Enforcement</v>
      </c>
      <c r="C83" s="46" t="str">
        <f>'Appendix A Source'!C83</f>
        <v>Yes</v>
      </c>
      <c r="D83" s="46" t="str">
        <f>IF('Appendix A Source'!G83="R","Yes","No")</f>
        <v>No</v>
      </c>
    </row>
    <row r="84" spans="1:4" s="19" customFormat="1" ht="12.75" customHeight="1" x14ac:dyDescent="0.25">
      <c r="A84" s="45" t="str">
        <f>'Appendix A Source'!B84</f>
        <v xml:space="preserve">PRC-006-1 </v>
      </c>
      <c r="B84" s="46" t="str">
        <f>'Appendix A Source'!A84</f>
        <v>Subject to Enforcement</v>
      </c>
      <c r="C84" s="46" t="str">
        <f>'Appendix A Source'!C84</f>
        <v>No</v>
      </c>
      <c r="D84" s="46" t="str">
        <f>IF('Appendix A Source'!G84="R","Yes","No")</f>
        <v>No</v>
      </c>
    </row>
    <row r="85" spans="1:4" s="19" customFormat="1" x14ac:dyDescent="0.25">
      <c r="A85" s="45" t="str">
        <f>'Appendix A Source'!B85</f>
        <v xml:space="preserve">PRC-006-SERC-01 </v>
      </c>
      <c r="B85" s="46" t="str">
        <f>'Appendix A Source'!A85</f>
        <v>Subject to Enforcement</v>
      </c>
      <c r="C85" s="46" t="str">
        <f>'Appendix A Source'!C85</f>
        <v>Yes</v>
      </c>
      <c r="D85" s="46" t="str">
        <f>IF('Appendix A Source'!G85="R","Yes","No")</f>
        <v>Yes</v>
      </c>
    </row>
    <row r="86" spans="1:4" s="19" customFormat="1" ht="12.75" customHeight="1" x14ac:dyDescent="0.25">
      <c r="A86" s="45" t="str">
        <f>'Appendix A Source'!B86</f>
        <v xml:space="preserve">PRC-008-0 </v>
      </c>
      <c r="B86" s="46" t="str">
        <f>'Appendix A Source'!A86</f>
        <v>Subject to Enforcement</v>
      </c>
      <c r="C86" s="46" t="str">
        <f>'Appendix A Source'!C86</f>
        <v>No</v>
      </c>
      <c r="D86" s="46" t="str">
        <f>IF('Appendix A Source'!G86="R","Yes","No")</f>
        <v>No</v>
      </c>
    </row>
    <row r="87" spans="1:4" s="19" customFormat="1" x14ac:dyDescent="0.25">
      <c r="A87" s="45" t="str">
        <f>'Appendix A Source'!B87</f>
        <v xml:space="preserve">PRC-010-0 </v>
      </c>
      <c r="B87" s="46" t="str">
        <f>'Appendix A Source'!A87</f>
        <v>Subject to Enforcement</v>
      </c>
      <c r="C87" s="46" t="str">
        <f>'Appendix A Source'!C87</f>
        <v>No</v>
      </c>
      <c r="D87" s="46" t="str">
        <f>IF('Appendix A Source'!G87="R","Yes","No")</f>
        <v>No</v>
      </c>
    </row>
    <row r="88" spans="1:4" s="19" customFormat="1" ht="12.75" customHeight="1" x14ac:dyDescent="0.25">
      <c r="A88" s="45" t="str">
        <f>'Appendix A Source'!B88</f>
        <v xml:space="preserve">PRC-011-0 </v>
      </c>
      <c r="B88" s="46" t="str">
        <f>'Appendix A Source'!A88</f>
        <v>Subject to Enforcement</v>
      </c>
      <c r="C88" s="46" t="str">
        <f>'Appendix A Source'!C88</f>
        <v>No</v>
      </c>
      <c r="D88" s="46" t="str">
        <f>IF('Appendix A Source'!G88="R","Yes","No")</f>
        <v>No</v>
      </c>
    </row>
    <row r="89" spans="1:4" ht="12.75" customHeight="1" x14ac:dyDescent="0.2">
      <c r="A89" s="45" t="str">
        <f>'Appendix A Source'!B89</f>
        <v xml:space="preserve">PRC-015-0 </v>
      </c>
      <c r="B89" s="46" t="str">
        <f>'Appendix A Source'!A89</f>
        <v>Subject to Enforcement</v>
      </c>
      <c r="C89" s="46" t="str">
        <f>'Appendix A Source'!C89</f>
        <v>No</v>
      </c>
      <c r="D89" s="46" t="str">
        <f>IF('Appendix A Source'!G89="R","Yes","No")</f>
        <v>No</v>
      </c>
    </row>
    <row r="90" spans="1:4" s="19" customFormat="1" ht="12.75" customHeight="1" x14ac:dyDescent="0.25">
      <c r="A90" s="45" t="str">
        <f>'Appendix A Source'!B90</f>
        <v xml:space="preserve">PRC-016-0.1 </v>
      </c>
      <c r="B90" s="46" t="str">
        <f>'Appendix A Source'!A90</f>
        <v>Subject to Enforcement</v>
      </c>
      <c r="C90" s="46" t="str">
        <f>'Appendix A Source'!C90</f>
        <v>No</v>
      </c>
      <c r="D90" s="46" t="str">
        <f>IF('Appendix A Source'!G90="R","Yes","No")</f>
        <v>No</v>
      </c>
    </row>
    <row r="91" spans="1:4" s="19" customFormat="1" ht="12.75" customHeight="1" x14ac:dyDescent="0.25">
      <c r="A91" s="45" t="str">
        <f>'Appendix A Source'!B91</f>
        <v xml:space="preserve">PRC-017-0 </v>
      </c>
      <c r="B91" s="46" t="str">
        <f>'Appendix A Source'!A91</f>
        <v>Subject to Enforcement</v>
      </c>
      <c r="C91" s="46" t="str">
        <f>'Appendix A Source'!C91</f>
        <v>No</v>
      </c>
      <c r="D91" s="46" t="str">
        <f>IF('Appendix A Source'!G91="R","Yes","No")</f>
        <v>No</v>
      </c>
    </row>
    <row r="92" spans="1:4" s="19" customFormat="1" ht="12.75" customHeight="1" x14ac:dyDescent="0.25">
      <c r="A92" s="45" t="str">
        <f>'Appendix A Source'!B92</f>
        <v xml:space="preserve">PRC-018-1 </v>
      </c>
      <c r="B92" s="46" t="str">
        <f>'Appendix A Source'!A92</f>
        <v>Subject to Enforcement</v>
      </c>
      <c r="C92" s="46" t="str">
        <f>'Appendix A Source'!C92</f>
        <v>No</v>
      </c>
      <c r="D92" s="46" t="str">
        <f>IF('Appendix A Source'!G92="R","Yes","No")</f>
        <v>No</v>
      </c>
    </row>
    <row r="93" spans="1:4" s="19" customFormat="1" ht="12.75" customHeight="1" x14ac:dyDescent="0.25">
      <c r="A93" s="45" t="str">
        <f>'Appendix A Source'!B93</f>
        <v xml:space="preserve">PRC-021-1 </v>
      </c>
      <c r="B93" s="46" t="str">
        <f>'Appendix A Source'!A93</f>
        <v>Subject to Enforcement</v>
      </c>
      <c r="C93" s="46" t="str">
        <f>'Appendix A Source'!C93</f>
        <v>No</v>
      </c>
      <c r="D93" s="46" t="str">
        <f>IF('Appendix A Source'!G93="R","Yes","No")</f>
        <v>No</v>
      </c>
    </row>
    <row r="94" spans="1:4" s="19" customFormat="1" ht="12.75" customHeight="1" x14ac:dyDescent="0.25">
      <c r="A94" s="45" t="str">
        <f>'Appendix A Source'!B94</f>
        <v xml:space="preserve">PRC-022-1 </v>
      </c>
      <c r="B94" s="46" t="str">
        <f>'Appendix A Source'!A94</f>
        <v>Subject to Enforcement</v>
      </c>
      <c r="C94" s="46" t="str">
        <f>'Appendix A Source'!C94</f>
        <v>No</v>
      </c>
      <c r="D94" s="46" t="str">
        <f>IF('Appendix A Source'!G94="R","Yes","No")</f>
        <v>No</v>
      </c>
    </row>
    <row r="95" spans="1:4" s="19" customFormat="1" ht="12.75" customHeight="1" x14ac:dyDescent="0.25">
      <c r="A95" s="45" t="str">
        <f>'Appendix A Source'!B95</f>
        <v xml:space="preserve">PRC-023-3 </v>
      </c>
      <c r="B95" s="46" t="str">
        <f>'Appendix A Source'!A95</f>
        <v>Subject to Enforcement</v>
      </c>
      <c r="C95" s="46" t="str">
        <f>'Appendix A Source'!C95</f>
        <v>No</v>
      </c>
      <c r="D95" s="46" t="str">
        <f>IF('Appendix A Source'!G95="R","Yes","No")</f>
        <v>No</v>
      </c>
    </row>
    <row r="96" spans="1:4" s="19" customFormat="1" ht="12.75" customHeight="1" x14ac:dyDescent="0.25">
      <c r="A96" s="45" t="str">
        <f>'Appendix A Source'!B96</f>
        <v xml:space="preserve">PRC-025-1 </v>
      </c>
      <c r="B96" s="46" t="str">
        <f>'Appendix A Source'!A96</f>
        <v>Subject to Enforcement</v>
      </c>
      <c r="C96" s="46" t="str">
        <f>'Appendix A Source'!C96</f>
        <v>Yes</v>
      </c>
      <c r="D96" s="46" t="str">
        <f>IF('Appendix A Source'!G96="R","Yes","No")</f>
        <v>No</v>
      </c>
    </row>
    <row r="97" spans="1:4" s="19" customFormat="1" ht="12.75" customHeight="1" x14ac:dyDescent="0.25">
      <c r="A97" s="45" t="str">
        <f>'Appendix A Source'!B97</f>
        <v xml:space="preserve">TOP-001-1a </v>
      </c>
      <c r="B97" s="46" t="str">
        <f>'Appendix A Source'!A97</f>
        <v>Subject to Enforcement</v>
      </c>
      <c r="C97" s="46" t="str">
        <f>'Appendix A Source'!C97</f>
        <v>Yes</v>
      </c>
      <c r="D97" s="46" t="str">
        <f>IF('Appendix A Source'!G97="R","Yes","No")</f>
        <v>No</v>
      </c>
    </row>
    <row r="98" spans="1:4" s="19" customFormat="1" ht="12.75" customHeight="1" x14ac:dyDescent="0.25">
      <c r="A98" s="45" t="str">
        <f>'Appendix A Source'!B98</f>
        <v xml:space="preserve">TOP-002-2.1b </v>
      </c>
      <c r="B98" s="46" t="str">
        <f>'Appendix A Source'!A98</f>
        <v>Subject to Enforcement</v>
      </c>
      <c r="C98" s="46" t="str">
        <f>'Appendix A Source'!C98</f>
        <v>Yes</v>
      </c>
      <c r="D98" s="46" t="str">
        <f>IF('Appendix A Source'!G98="R","Yes","No")</f>
        <v>No</v>
      </c>
    </row>
    <row r="99" spans="1:4" s="19" customFormat="1" ht="12.75" customHeight="1" x14ac:dyDescent="0.25">
      <c r="A99" s="45" t="str">
        <f>'Appendix A Source'!B99</f>
        <v xml:space="preserve">TOP-003-1 </v>
      </c>
      <c r="B99" s="46" t="str">
        <f>'Appendix A Source'!A99</f>
        <v>Subject to Enforcement</v>
      </c>
      <c r="C99" s="46" t="str">
        <f>'Appendix A Source'!C99</f>
        <v>Yes</v>
      </c>
      <c r="D99" s="46" t="str">
        <f>IF('Appendix A Source'!G99="R","Yes","No")</f>
        <v>No</v>
      </c>
    </row>
    <row r="100" spans="1:4" s="19" customFormat="1" x14ac:dyDescent="0.25">
      <c r="A100" s="45" t="str">
        <f>'Appendix A Source'!B100</f>
        <v xml:space="preserve">TOP-004-2 </v>
      </c>
      <c r="B100" s="46" t="str">
        <f>'Appendix A Source'!A100</f>
        <v>Subject to Enforcement</v>
      </c>
      <c r="C100" s="46" t="str">
        <f>'Appendix A Source'!C100</f>
        <v>No</v>
      </c>
      <c r="D100" s="46" t="str">
        <f>IF('Appendix A Source'!G100="R","Yes","No")</f>
        <v>No</v>
      </c>
    </row>
    <row r="101" spans="1:4" s="19" customFormat="1" x14ac:dyDescent="0.25">
      <c r="A101" s="45" t="str">
        <f>'Appendix A Source'!B101</f>
        <v xml:space="preserve">TOP-005-2a </v>
      </c>
      <c r="B101" s="46" t="str">
        <f>'Appendix A Source'!A101</f>
        <v>Subject to Enforcement</v>
      </c>
      <c r="C101" s="46" t="str">
        <f>'Appendix A Source'!C101</f>
        <v>No</v>
      </c>
      <c r="D101" s="46" t="str">
        <f>IF('Appendix A Source'!G101="R","Yes","No")</f>
        <v>No</v>
      </c>
    </row>
    <row r="102" spans="1:4" s="19" customFormat="1" x14ac:dyDescent="0.25">
      <c r="A102" s="45" t="str">
        <f>'Appendix A Source'!B102</f>
        <v xml:space="preserve">TOP-006-2 </v>
      </c>
      <c r="B102" s="46" t="str">
        <f>'Appendix A Source'!A102</f>
        <v>Subject to Enforcement</v>
      </c>
      <c r="C102" s="46" t="str">
        <f>'Appendix A Source'!C102</f>
        <v>Yes</v>
      </c>
      <c r="D102" s="46" t="str">
        <f>IF('Appendix A Source'!G102="R","Yes","No")</f>
        <v>No</v>
      </c>
    </row>
    <row r="103" spans="1:4" s="19" customFormat="1" ht="12.75" customHeight="1" x14ac:dyDescent="0.25">
      <c r="A103" s="45" t="str">
        <f>'Appendix A Source'!B103</f>
        <v xml:space="preserve">TOP-007-0 </v>
      </c>
      <c r="B103" s="46" t="str">
        <f>'Appendix A Source'!A103</f>
        <v>Subject to Enforcement</v>
      </c>
      <c r="C103" s="46" t="str">
        <f>'Appendix A Source'!C103</f>
        <v>No</v>
      </c>
      <c r="D103" s="46" t="str">
        <f>IF('Appendix A Source'!G103="R","Yes","No")</f>
        <v>No</v>
      </c>
    </row>
    <row r="104" spans="1:4" s="19" customFormat="1" ht="12.75" customHeight="1" x14ac:dyDescent="0.25">
      <c r="A104" s="45" t="str">
        <f>'Appendix A Source'!B104</f>
        <v xml:space="preserve">TOP-007-WECC-1a </v>
      </c>
      <c r="B104" s="46" t="str">
        <f>'Appendix A Source'!A104</f>
        <v>Subject to Enforcement</v>
      </c>
      <c r="C104" s="46" t="str">
        <f>'Appendix A Source'!C104</f>
        <v>No</v>
      </c>
      <c r="D104" s="46" t="str">
        <f>IF('Appendix A Source'!G104="R","Yes","No")</f>
        <v>Yes</v>
      </c>
    </row>
    <row r="105" spans="1:4" s="19" customFormat="1" x14ac:dyDescent="0.25">
      <c r="A105" s="45" t="str">
        <f>'Appendix A Source'!B105</f>
        <v xml:space="preserve">TOP-008-1 </v>
      </c>
      <c r="B105" s="46" t="str">
        <f>'Appendix A Source'!A105</f>
        <v>Subject to Enforcement</v>
      </c>
      <c r="C105" s="46" t="str">
        <f>'Appendix A Source'!C105</f>
        <v>No</v>
      </c>
      <c r="D105" s="46" t="str">
        <f>IF('Appendix A Source'!G105="R","Yes","No")</f>
        <v>No</v>
      </c>
    </row>
    <row r="106" spans="1:4" s="19" customFormat="1" ht="12.75" customHeight="1" x14ac:dyDescent="0.25">
      <c r="A106" s="45" t="str">
        <f>'Appendix A Source'!B106</f>
        <v xml:space="preserve">TPL-001-0.1 </v>
      </c>
      <c r="B106" s="46" t="str">
        <f>'Appendix A Source'!A106</f>
        <v>Subject to Enforcement</v>
      </c>
      <c r="C106" s="46" t="str">
        <f>'Appendix A Source'!C106</f>
        <v>No</v>
      </c>
      <c r="D106" s="46" t="str">
        <f>IF('Appendix A Source'!G106="R","Yes","No")</f>
        <v>No</v>
      </c>
    </row>
    <row r="107" spans="1:4" s="19" customFormat="1" ht="12.75" customHeight="1" x14ac:dyDescent="0.25">
      <c r="A107" s="45" t="str">
        <f>'Appendix A Source'!B107</f>
        <v xml:space="preserve">TPL-002-0b </v>
      </c>
      <c r="B107" s="46" t="str">
        <f>'Appendix A Source'!A107</f>
        <v>Subject to Enforcement</v>
      </c>
      <c r="C107" s="46" t="str">
        <f>'Appendix A Source'!C107</f>
        <v>No</v>
      </c>
      <c r="D107" s="46" t="str">
        <f>IF('Appendix A Source'!G107="R","Yes","No")</f>
        <v>No</v>
      </c>
    </row>
    <row r="108" spans="1:4" s="19" customFormat="1" ht="12.75" customHeight="1" x14ac:dyDescent="0.25">
      <c r="A108" s="45" t="str">
        <f>'Appendix A Source'!B108</f>
        <v xml:space="preserve">TPL-003-0b </v>
      </c>
      <c r="B108" s="46" t="str">
        <f>'Appendix A Source'!A108</f>
        <v>Subject to Enforcement</v>
      </c>
      <c r="C108" s="46" t="str">
        <f>'Appendix A Source'!C108</f>
        <v>No</v>
      </c>
      <c r="D108" s="46" t="str">
        <f>IF('Appendix A Source'!G108="R","Yes","No")</f>
        <v>No</v>
      </c>
    </row>
    <row r="109" spans="1:4" s="19" customFormat="1" ht="12.75" customHeight="1" x14ac:dyDescent="0.25">
      <c r="A109" s="45" t="str">
        <f>'Appendix A Source'!B109</f>
        <v xml:space="preserve">TPL-004-0a </v>
      </c>
      <c r="B109" s="46" t="str">
        <f>'Appendix A Source'!A109</f>
        <v>Subject to Enforcement</v>
      </c>
      <c r="C109" s="46" t="str">
        <f>'Appendix A Source'!C109</f>
        <v>No</v>
      </c>
      <c r="D109" s="46" t="str">
        <f>IF('Appendix A Source'!G109="R","Yes","No")</f>
        <v>No</v>
      </c>
    </row>
    <row r="110" spans="1:4" s="19" customFormat="1" ht="12.75" customHeight="1" x14ac:dyDescent="0.25">
      <c r="A110" s="45" t="str">
        <f>'Appendix A Source'!B110</f>
        <v xml:space="preserve">VAR-001-4 </v>
      </c>
      <c r="B110" s="46" t="str">
        <f>'Appendix A Source'!A110</f>
        <v>Subject to Enforcement</v>
      </c>
      <c r="C110" s="46" t="str">
        <f>'Appendix A Source'!C110</f>
        <v>No</v>
      </c>
      <c r="D110" s="46" t="str">
        <f>IF('Appendix A Source'!G110="R","Yes","No")</f>
        <v>No</v>
      </c>
    </row>
    <row r="111" spans="1:4" s="19" customFormat="1" ht="12.75" customHeight="1" x14ac:dyDescent="0.25">
      <c r="A111" s="45" t="str">
        <f>'Appendix A Source'!B111</f>
        <v xml:space="preserve">VAR-002-3 </v>
      </c>
      <c r="B111" s="46" t="str">
        <f>'Appendix A Source'!A111</f>
        <v>Subject to Enforcement</v>
      </c>
      <c r="C111" s="46" t="str">
        <f>'Appendix A Source'!C111</f>
        <v>Yes</v>
      </c>
      <c r="D111" s="46" t="str">
        <f>IF('Appendix A Source'!G111="R","Yes","No")</f>
        <v>No</v>
      </c>
    </row>
    <row r="112" spans="1:4" s="19" customFormat="1" ht="12.75" customHeight="1" x14ac:dyDescent="0.25">
      <c r="A112" s="45" t="str">
        <f>'Appendix A Source'!B112</f>
        <v xml:space="preserve">VAR-002-WECC-1 </v>
      </c>
      <c r="B112" s="46" t="str">
        <f>'Appendix A Source'!A112</f>
        <v>Subject to Enforcement</v>
      </c>
      <c r="C112" s="46" t="str">
        <f>'Appendix A Source'!C112</f>
        <v>No</v>
      </c>
      <c r="D112" s="46" t="str">
        <f>IF('Appendix A Source'!G112="R","Yes","No")</f>
        <v>Yes</v>
      </c>
    </row>
    <row r="113" spans="1:4" s="19" customFormat="1" ht="25.5" customHeight="1" x14ac:dyDescent="0.25">
      <c r="A113" s="45" t="str">
        <f>'Appendix A Source'!B113</f>
        <v>VAR-501-WECC-1</v>
      </c>
      <c r="B113" s="46" t="str">
        <f>'Appendix A Source'!A113</f>
        <v>Subject to Enforcement</v>
      </c>
      <c r="C113" s="46" t="str">
        <f>'Appendix A Source'!C113</f>
        <v>No</v>
      </c>
      <c r="D113" s="46" t="str">
        <f>IF('Appendix A Source'!G113="R","Yes","No")</f>
        <v>Yes</v>
      </c>
    </row>
    <row r="114" spans="1:4" s="19" customFormat="1" x14ac:dyDescent="0.25">
      <c r="A114" s="45" t="str">
        <f>'Appendix A Source'!B114</f>
        <v xml:space="preserve">BAL-003-1 </v>
      </c>
      <c r="B114" s="46" t="str">
        <f>'Appendix A Source'!A114</f>
        <v>Subject to Future Enforcement</v>
      </c>
      <c r="C114" s="46" t="str">
        <f>'Appendix A Source'!C114</f>
        <v>No</v>
      </c>
      <c r="D114" s="46" t="str">
        <f>IF('Appendix A Source'!G114="R","Yes","No")</f>
        <v>No</v>
      </c>
    </row>
    <row r="115" spans="1:4" s="19" customFormat="1" ht="12.75" customHeight="1" x14ac:dyDescent="0.25">
      <c r="A115" s="45" t="str">
        <f>'Appendix A Source'!B115</f>
        <v xml:space="preserve">CIP-002-5.1 </v>
      </c>
      <c r="B115" s="46" t="str">
        <f>'Appendix A Source'!A115</f>
        <v>Subject to Future Enforcement</v>
      </c>
      <c r="C115" s="46" t="str">
        <f>'Appendix A Source'!C115</f>
        <v>No</v>
      </c>
      <c r="D115" s="46" t="str">
        <f>IF('Appendix A Source'!G115="R","Yes","No")</f>
        <v>No</v>
      </c>
    </row>
    <row r="116" spans="1:4" s="19" customFormat="1" ht="12.75" customHeight="1" x14ac:dyDescent="0.25">
      <c r="A116" s="45" t="str">
        <f>'Appendix A Source'!B116</f>
        <v xml:space="preserve">CIP-003-5 </v>
      </c>
      <c r="B116" s="46" t="str">
        <f>'Appendix A Source'!A116</f>
        <v>Subject to Future Enforcement</v>
      </c>
      <c r="C116" s="46" t="str">
        <f>'Appendix A Source'!C116</f>
        <v>No</v>
      </c>
      <c r="D116" s="46" t="str">
        <f>IF('Appendix A Source'!G116="R","Yes","No")</f>
        <v>No</v>
      </c>
    </row>
    <row r="117" spans="1:4" ht="13.5" customHeight="1" x14ac:dyDescent="0.2">
      <c r="A117" s="45" t="str">
        <f>'Appendix A Source'!B117</f>
        <v xml:space="preserve">CIP-004-5.1 </v>
      </c>
      <c r="B117" s="46" t="str">
        <f>'Appendix A Source'!A117</f>
        <v>Subject to Future Enforcement</v>
      </c>
      <c r="C117" s="46" t="str">
        <f>'Appendix A Source'!C117</f>
        <v>No</v>
      </c>
      <c r="D117" s="46" t="str">
        <f>IF('Appendix A Source'!G117="R","Yes","No")</f>
        <v>No</v>
      </c>
    </row>
    <row r="118" spans="1:4" s="21" customFormat="1" ht="12.75" customHeight="1" x14ac:dyDescent="0.2">
      <c r="A118" s="45" t="str">
        <f>'Appendix A Source'!B118</f>
        <v xml:space="preserve">CIP-005-5 </v>
      </c>
      <c r="B118" s="46" t="str">
        <f>'Appendix A Source'!A118</f>
        <v>Subject to Future Enforcement</v>
      </c>
      <c r="C118" s="46" t="str">
        <f>'Appendix A Source'!C118</f>
        <v>No</v>
      </c>
      <c r="D118" s="46" t="str">
        <f>IF('Appendix A Source'!G118="R","Yes","No")</f>
        <v>No</v>
      </c>
    </row>
    <row r="119" spans="1:4" ht="12.75" customHeight="1" x14ac:dyDescent="0.2">
      <c r="A119" s="45" t="str">
        <f>'Appendix A Source'!B119</f>
        <v xml:space="preserve">CIP-006-5 </v>
      </c>
      <c r="B119" s="46" t="str">
        <f>'Appendix A Source'!A119</f>
        <v>Subject to Future Enforcement</v>
      </c>
      <c r="C119" s="46" t="str">
        <f>'Appendix A Source'!C119</f>
        <v>No</v>
      </c>
      <c r="D119" s="46" t="str">
        <f>IF('Appendix A Source'!G119="R","Yes","No")</f>
        <v>No</v>
      </c>
    </row>
    <row r="120" spans="1:4" ht="12.75" customHeight="1" x14ac:dyDescent="0.2">
      <c r="A120" s="45" t="str">
        <f>'Appendix A Source'!B120</f>
        <v xml:space="preserve">CIP-007-5 </v>
      </c>
      <c r="B120" s="46" t="str">
        <f>'Appendix A Source'!A120</f>
        <v>Subject to Future Enforcement</v>
      </c>
      <c r="C120" s="46" t="str">
        <f>'Appendix A Source'!C120</f>
        <v>No</v>
      </c>
      <c r="D120" s="46" t="str">
        <f>IF('Appendix A Source'!G120="R","Yes","No")</f>
        <v>No</v>
      </c>
    </row>
    <row r="121" spans="1:4" ht="12.75" customHeight="1" x14ac:dyDescent="0.2">
      <c r="A121" s="45" t="str">
        <f>'Appendix A Source'!B121</f>
        <v xml:space="preserve">CIP-008-5 </v>
      </c>
      <c r="B121" s="46" t="str">
        <f>'Appendix A Source'!A121</f>
        <v>Subject to Future Enforcement</v>
      </c>
      <c r="C121" s="46" t="str">
        <f>'Appendix A Source'!C121</f>
        <v>No</v>
      </c>
      <c r="D121" s="46" t="str">
        <f>IF('Appendix A Source'!G121="R","Yes","No")</f>
        <v>No</v>
      </c>
    </row>
    <row r="122" spans="1:4" ht="12.75" customHeight="1" x14ac:dyDescent="0.2">
      <c r="A122" s="45" t="str">
        <f>'Appendix A Source'!B122</f>
        <v xml:space="preserve">CIP-009-5 </v>
      </c>
      <c r="B122" s="46" t="str">
        <f>'Appendix A Source'!A122</f>
        <v>Subject to Future Enforcement</v>
      </c>
      <c r="C122" s="46" t="str">
        <f>'Appendix A Source'!C122</f>
        <v>No</v>
      </c>
      <c r="D122" s="46" t="str">
        <f>IF('Appendix A Source'!G122="R","Yes","No")</f>
        <v>No</v>
      </c>
    </row>
    <row r="123" spans="1:4" ht="12.75" customHeight="1" x14ac:dyDescent="0.2">
      <c r="A123" s="45" t="str">
        <f>'Appendix A Source'!B123</f>
        <v xml:space="preserve">CIP-010-1 </v>
      </c>
      <c r="B123" s="46" t="str">
        <f>'Appendix A Source'!A123</f>
        <v>Subject to Future Enforcement</v>
      </c>
      <c r="C123" s="46" t="str">
        <f>'Appendix A Source'!C123</f>
        <v>No</v>
      </c>
      <c r="D123" s="46" t="str">
        <f>IF('Appendix A Source'!G123="R","Yes","No")</f>
        <v>No</v>
      </c>
    </row>
    <row r="124" spans="1:4" ht="12.75" customHeight="1" x14ac:dyDescent="0.2">
      <c r="A124" s="45" t="str">
        <f>'Appendix A Source'!B124</f>
        <v xml:space="preserve">CIP-011-1 </v>
      </c>
      <c r="B124" s="46" t="str">
        <f>'Appendix A Source'!A124</f>
        <v>Subject to Future Enforcement</v>
      </c>
      <c r="C124" s="46" t="str">
        <f>'Appendix A Source'!C124</f>
        <v>No</v>
      </c>
      <c r="D124" s="46" t="str">
        <f>IF('Appendix A Source'!G124="R","Yes","No")</f>
        <v>No</v>
      </c>
    </row>
    <row r="125" spans="1:4" ht="12.75" customHeight="1" x14ac:dyDescent="0.2">
      <c r="A125" s="45" t="str">
        <f>'Appendix A Source'!B125</f>
        <v xml:space="preserve">CIP-014-1 </v>
      </c>
      <c r="B125" s="46" t="str">
        <f>'Appendix A Source'!A125</f>
        <v>Subject to Future Enforcement</v>
      </c>
      <c r="C125" s="46" t="str">
        <f>'Appendix A Source'!C125</f>
        <v>No</v>
      </c>
      <c r="D125" s="46" t="str">
        <f>IF('Appendix A Source'!G125="R","Yes","No")</f>
        <v>No</v>
      </c>
    </row>
    <row r="126" spans="1:4" ht="12.75" customHeight="1" x14ac:dyDescent="0.2">
      <c r="A126" s="45" t="str">
        <f>'Appendix A Source'!B126</f>
        <v xml:space="preserve">EOP-010-1 </v>
      </c>
      <c r="B126" s="46" t="str">
        <f>'Appendix A Source'!A126</f>
        <v>Subject to Future Enforcement</v>
      </c>
      <c r="C126" s="46" t="str">
        <f>'Appendix A Source'!C126</f>
        <v>No</v>
      </c>
      <c r="D126" s="46" t="str">
        <f>IF('Appendix A Source'!G126="R","Yes","No")</f>
        <v>No</v>
      </c>
    </row>
    <row r="127" spans="1:4" ht="12.75" customHeight="1" x14ac:dyDescent="0.2">
      <c r="A127" s="45" t="str">
        <f>'Appendix A Source'!B127</f>
        <v xml:space="preserve">FAC-001-2 </v>
      </c>
      <c r="B127" s="46" t="str">
        <f>'Appendix A Source'!A127</f>
        <v>Subject to Future Enforcement</v>
      </c>
      <c r="C127" s="46" t="str">
        <f>'Appendix A Source'!C127</f>
        <v>No</v>
      </c>
      <c r="D127" s="46" t="str">
        <f>IF('Appendix A Source'!G127="R","Yes","No")</f>
        <v>No</v>
      </c>
    </row>
    <row r="128" spans="1:4" ht="12.75" customHeight="1" x14ac:dyDescent="0.2">
      <c r="A128" s="45" t="str">
        <f>'Appendix A Source'!B128</f>
        <v xml:space="preserve">FAC-002-2 </v>
      </c>
      <c r="B128" s="46" t="str">
        <f>'Appendix A Source'!A128</f>
        <v>Subject to Future Enforcement</v>
      </c>
      <c r="C128" s="46" t="str">
        <f>'Appendix A Source'!C128</f>
        <v>No</v>
      </c>
      <c r="D128" s="46" t="str">
        <f>IF('Appendix A Source'!G128="R","Yes","No")</f>
        <v>No</v>
      </c>
    </row>
    <row r="129" spans="1:4" ht="12.75" customHeight="1" x14ac:dyDescent="0.2">
      <c r="A129" s="45" t="str">
        <f>'Appendix A Source'!B129</f>
        <v xml:space="preserve">MOD-025-2 </v>
      </c>
      <c r="B129" s="46" t="str">
        <f>'Appendix A Source'!A129</f>
        <v>Subject to Future Enforcement</v>
      </c>
      <c r="C129" s="46" t="str">
        <f>'Appendix A Source'!C129</f>
        <v>Yes</v>
      </c>
      <c r="D129" s="46" t="str">
        <f>IF('Appendix A Source'!G129="R","Yes","No")</f>
        <v>No</v>
      </c>
    </row>
    <row r="130" spans="1:4" s="21" customFormat="1" ht="12.75" customHeight="1" x14ac:dyDescent="0.2">
      <c r="A130" s="45" t="str">
        <f>'Appendix A Source'!B130</f>
        <v xml:space="preserve">MOD-032-1 </v>
      </c>
      <c r="B130" s="46" t="str">
        <f>'Appendix A Source'!A130</f>
        <v>Subject to Future Enforcement</v>
      </c>
      <c r="C130" s="46" t="str">
        <f>'Appendix A Source'!C130</f>
        <v>Yes</v>
      </c>
      <c r="D130" s="46" t="str">
        <f>IF('Appendix A Source'!G130="R","Yes","No")</f>
        <v>No</v>
      </c>
    </row>
    <row r="131" spans="1:4" s="21" customFormat="1" ht="12.75" customHeight="1" x14ac:dyDescent="0.2">
      <c r="A131" s="45" t="str">
        <f>'Appendix A Source'!B131</f>
        <v xml:space="preserve">MOD-033-1 </v>
      </c>
      <c r="B131" s="46" t="str">
        <f>'Appendix A Source'!A131</f>
        <v>Subject to Future Enforcement</v>
      </c>
      <c r="C131" s="46" t="str">
        <f>'Appendix A Source'!C131</f>
        <v>No</v>
      </c>
      <c r="D131" s="46" t="str">
        <f>IF('Appendix A Source'!G131="R","Yes","No")</f>
        <v>No</v>
      </c>
    </row>
    <row r="132" spans="1:4" s="21" customFormat="1" ht="12.75" customHeight="1" x14ac:dyDescent="0.2">
      <c r="A132" s="45" t="str">
        <f>'Appendix A Source'!B132</f>
        <v xml:space="preserve">NUC-001-3 </v>
      </c>
      <c r="B132" s="46" t="str">
        <f>'Appendix A Source'!A132</f>
        <v>Subject to Future Enforcement</v>
      </c>
      <c r="C132" s="46" t="str">
        <f>'Appendix A Source'!C132</f>
        <v>No</v>
      </c>
      <c r="D132" s="46" t="str">
        <f>IF('Appendix A Source'!G132="R","Yes","No")</f>
        <v>No</v>
      </c>
    </row>
    <row r="133" spans="1:4" s="21" customFormat="1" ht="12.75" customHeight="1" x14ac:dyDescent="0.2">
      <c r="A133" s="45" t="str">
        <f>'Appendix A Source'!B133</f>
        <v xml:space="preserve">PER-005-2 </v>
      </c>
      <c r="B133" s="46" t="str">
        <f>'Appendix A Source'!A133</f>
        <v>Subject to Future Enforcement</v>
      </c>
      <c r="C133" s="46" t="str">
        <f>'Appendix A Source'!C133</f>
        <v>No</v>
      </c>
      <c r="D133" s="46" t="str">
        <f>IF('Appendix A Source'!G133="R","Yes","No")</f>
        <v>No</v>
      </c>
    </row>
    <row r="134" spans="1:4" s="21" customFormat="1" ht="12.75" customHeight="1" x14ac:dyDescent="0.2">
      <c r="A134" s="45" t="str">
        <f>'Appendix A Source'!B134</f>
        <v xml:space="preserve">PRC-005-2 </v>
      </c>
      <c r="B134" s="46" t="str">
        <f>'Appendix A Source'!A134</f>
        <v>Subject to Future Enforcement</v>
      </c>
      <c r="C134" s="46" t="str">
        <f>'Appendix A Source'!C134</f>
        <v>Yes</v>
      </c>
      <c r="D134" s="46" t="str">
        <f>IF('Appendix A Source'!G134="R","Yes","No")</f>
        <v>No</v>
      </c>
    </row>
    <row r="135" spans="1:4" s="21" customFormat="1" ht="12.75" customHeight="1" x14ac:dyDescent="0.2">
      <c r="A135" s="45" t="str">
        <f>'Appendix A Source'!B135</f>
        <v xml:space="preserve">PRC-006-NPCC-1 </v>
      </c>
      <c r="B135" s="46" t="str">
        <f>'Appendix A Source'!A135</f>
        <v>Subject to Future Enforcement</v>
      </c>
      <c r="C135" s="46" t="str">
        <f>'Appendix A Source'!C135</f>
        <v>Yes</v>
      </c>
      <c r="D135" s="46" t="str">
        <f>IF('Appendix A Source'!G135="R","Yes","No")</f>
        <v>Yes</v>
      </c>
    </row>
    <row r="136" spans="1:4" s="21" customFormat="1" ht="12.75" customHeight="1" x14ac:dyDescent="0.2">
      <c r="A136" s="45" t="str">
        <f>'Appendix A Source'!B136</f>
        <v xml:space="preserve">PRC-019-1 </v>
      </c>
      <c r="B136" s="46" t="str">
        <f>'Appendix A Source'!A136</f>
        <v>Subject to Future Enforcement</v>
      </c>
      <c r="C136" s="46" t="str">
        <f>'Appendix A Source'!C136</f>
        <v>Yes</v>
      </c>
      <c r="D136" s="46" t="str">
        <f>IF('Appendix A Source'!G136="R","Yes","No")</f>
        <v>No</v>
      </c>
    </row>
    <row r="137" spans="1:4" s="21" customFormat="1" ht="12.75" customHeight="1" x14ac:dyDescent="0.2">
      <c r="A137" s="45" t="str">
        <f>'Appendix A Source'!B137</f>
        <v xml:space="preserve">PRC-024-1 </v>
      </c>
      <c r="B137" s="46" t="str">
        <f>'Appendix A Source'!A137</f>
        <v>Subject to Future Enforcement</v>
      </c>
      <c r="C137" s="46" t="str">
        <f>'Appendix A Source'!C137</f>
        <v>Yes</v>
      </c>
      <c r="D137" s="46" t="str">
        <f>IF('Appendix A Source'!G137="R","Yes","No")</f>
        <v>No</v>
      </c>
    </row>
    <row r="138" spans="1:4" ht="12.75" customHeight="1" x14ac:dyDescent="0.2">
      <c r="A138" s="45" t="str">
        <f>'Appendix A Source'!B138</f>
        <v xml:space="preserve">TPL-001-4 </v>
      </c>
      <c r="B138" s="46" t="str">
        <f>'Appendix A Source'!A138</f>
        <v>Subject to Future Enforcement</v>
      </c>
      <c r="C138" s="46" t="str">
        <f>'Appendix A Source'!C138</f>
        <v>No</v>
      </c>
      <c r="D138" s="46" t="str">
        <f>IF('Appendix A Source'!G138="R","Yes","No")</f>
        <v>No</v>
      </c>
    </row>
    <row r="139" spans="1:4" ht="12.75" customHeight="1" x14ac:dyDescent="0.2">
      <c r="A139" s="45" t="str">
        <f>'Appendix A Source'!B139</f>
        <v xml:space="preserve">BAL-001-2 </v>
      </c>
      <c r="B139" s="46" t="str">
        <f>'Appendix A Source'!A139</f>
        <v>Pending Regulatory Approval</v>
      </c>
      <c r="C139" s="46" t="str">
        <f>'Appendix A Source'!C139</f>
        <v>No</v>
      </c>
      <c r="D139" s="46" t="str">
        <f>IF('Appendix A Source'!G139="R","Yes","No")</f>
        <v>No</v>
      </c>
    </row>
    <row r="140" spans="1:4" ht="13.5" customHeight="1" x14ac:dyDescent="0.2">
      <c r="A140" s="45" t="str">
        <f>'Appendix A Source'!B140</f>
        <v xml:space="preserve">BAL-002-1a </v>
      </c>
      <c r="B140" s="46" t="str">
        <f>'Appendix A Source'!A140</f>
        <v>Pending Regulatory Approval</v>
      </c>
      <c r="C140" s="46" t="str">
        <f>'Appendix A Source'!C140</f>
        <v>No</v>
      </c>
      <c r="D140" s="46" t="str">
        <f>IF('Appendix A Source'!G140="R","Yes","No")</f>
        <v>No</v>
      </c>
    </row>
    <row r="141" spans="1:4" ht="12.75" customHeight="1" x14ac:dyDescent="0.2">
      <c r="A141" s="45" t="str">
        <f>'Appendix A Source'!B141</f>
        <v xml:space="preserve">COM-001-2 </v>
      </c>
      <c r="B141" s="46" t="str">
        <f>'Appendix A Source'!A141</f>
        <v>Pending Regulatory Approval</v>
      </c>
      <c r="C141" s="46" t="str">
        <f>'Appendix A Source'!C141</f>
        <v>No</v>
      </c>
      <c r="D141" s="46" t="str">
        <f>IF('Appendix A Source'!G141="R","Yes","No")</f>
        <v>No</v>
      </c>
    </row>
    <row r="142" spans="1:4" ht="12.75" customHeight="1" x14ac:dyDescent="0.2">
      <c r="A142" s="45" t="str">
        <f>'Appendix A Source'!B142</f>
        <v xml:space="preserve">COM-002-4 </v>
      </c>
      <c r="B142" s="46" t="str">
        <f>'Appendix A Source'!A142</f>
        <v>Pending Regulatory Approval</v>
      </c>
      <c r="C142" s="46" t="str">
        <f>'Appendix A Source'!C142</f>
        <v>No</v>
      </c>
      <c r="D142" s="46" t="str">
        <f>IF('Appendix A Source'!G142="R","Yes","No")</f>
        <v>No</v>
      </c>
    </row>
    <row r="143" spans="1:4" ht="12.75" customHeight="1" x14ac:dyDescent="0.2">
      <c r="A143" s="45" t="str">
        <f>'Appendix A Source'!B143</f>
        <v xml:space="preserve">MOD-001-2 </v>
      </c>
      <c r="B143" s="46" t="str">
        <f>'Appendix A Source'!A143</f>
        <v>Pending Regulatory Approval</v>
      </c>
      <c r="C143" s="46" t="str">
        <f>'Appendix A Source'!C143</f>
        <v>No</v>
      </c>
      <c r="D143" s="46" t="str">
        <f>IF('Appendix A Source'!G143="R","Yes","No")</f>
        <v>No</v>
      </c>
    </row>
    <row r="144" spans="1:4" ht="12.75" customHeight="1" x14ac:dyDescent="0.2">
      <c r="A144" s="45" t="str">
        <f>'Appendix A Source'!B144</f>
        <v xml:space="preserve">MOD-011-0 </v>
      </c>
      <c r="B144" s="46" t="str">
        <f>'Appendix A Source'!A144</f>
        <v>Pending Regulatory Approval</v>
      </c>
      <c r="C144" s="46" t="str">
        <f>'Appendix A Source'!C144</f>
        <v>No</v>
      </c>
      <c r="D144" s="46" t="str">
        <f>IF('Appendix A Source'!G144="R","Yes","No")</f>
        <v>No</v>
      </c>
    </row>
    <row r="145" spans="1:4" ht="12.75" customHeight="1" x14ac:dyDescent="0.2">
      <c r="A145" s="45" t="str">
        <f>'Appendix A Source'!B145</f>
        <v xml:space="preserve">MOD-013-1 </v>
      </c>
      <c r="B145" s="46" t="str">
        <f>'Appendix A Source'!A145</f>
        <v>Pending Regulatory Approval</v>
      </c>
      <c r="C145" s="46" t="str">
        <f>'Appendix A Source'!C145</f>
        <v>No</v>
      </c>
      <c r="D145" s="46" t="str">
        <f>IF('Appendix A Source'!G145="R","Yes","No")</f>
        <v>No</v>
      </c>
    </row>
    <row r="146" spans="1:4" ht="12.75" customHeight="1" x14ac:dyDescent="0.2">
      <c r="A146" s="45" t="str">
        <f>'Appendix A Source'!B146</f>
        <v xml:space="preserve">MOD-014-0 </v>
      </c>
      <c r="B146" s="46" t="str">
        <f>'Appendix A Source'!A146</f>
        <v>Pending Regulatory Approval</v>
      </c>
      <c r="C146" s="46" t="str">
        <f>'Appendix A Source'!C146</f>
        <v>No</v>
      </c>
      <c r="D146" s="46" t="str">
        <f>IF('Appendix A Source'!G146="R","Yes","No")</f>
        <v>No</v>
      </c>
    </row>
    <row r="147" spans="1:4" ht="12.75" customHeight="1" x14ac:dyDescent="0.2">
      <c r="A147" s="45" t="str">
        <f>'Appendix A Source'!B147</f>
        <v xml:space="preserve">MOD-015-0 </v>
      </c>
      <c r="B147" s="46" t="str">
        <f>'Appendix A Source'!A147</f>
        <v>Pending Regulatory Approval</v>
      </c>
      <c r="C147" s="46" t="str">
        <f>'Appendix A Source'!C147</f>
        <v>No</v>
      </c>
      <c r="D147" s="46" t="str">
        <f>IF('Appendix A Source'!G147="R","Yes","No")</f>
        <v>No</v>
      </c>
    </row>
    <row r="148" spans="1:4" ht="12.75" customHeight="1" x14ac:dyDescent="0.2">
      <c r="A148" s="45" t="str">
        <f>'Appendix A Source'!B148</f>
        <v xml:space="preserve">MOD-031-1 </v>
      </c>
      <c r="B148" s="46" t="str">
        <f>'Appendix A Source'!A148</f>
        <v>Pending Regulatory Approval</v>
      </c>
      <c r="C148" s="46" t="str">
        <f>'Appendix A Source'!C148</f>
        <v>No</v>
      </c>
      <c r="D148" s="46" t="str">
        <f>IF('Appendix A Source'!G148="R","Yes","No")</f>
        <v>No</v>
      </c>
    </row>
    <row r="149" spans="1:4" ht="12.75" customHeight="1" x14ac:dyDescent="0.2">
      <c r="A149" s="45" t="str">
        <f>'Appendix A Source'!B149</f>
        <v xml:space="preserve">PRC-002-1 </v>
      </c>
      <c r="B149" s="46" t="str">
        <f>'Appendix A Source'!A149</f>
        <v>Pending Regulatory Approval</v>
      </c>
      <c r="C149" s="46" t="str">
        <f>'Appendix A Source'!C149</f>
        <v>No</v>
      </c>
      <c r="D149" s="46" t="str">
        <f>IF('Appendix A Source'!G149="R","Yes","No")</f>
        <v>No</v>
      </c>
    </row>
    <row r="150" spans="1:4" ht="12.75" customHeight="1" x14ac:dyDescent="0.2">
      <c r="A150" s="45" t="str">
        <f>'Appendix A Source'!B150</f>
        <v xml:space="preserve">PRC-003-1 </v>
      </c>
      <c r="B150" s="46" t="str">
        <f>'Appendix A Source'!A150</f>
        <v>Pending Regulatory Approval</v>
      </c>
      <c r="C150" s="46" t="str">
        <f>'Appendix A Source'!C150</f>
        <v>No</v>
      </c>
      <c r="D150" s="46" t="str">
        <f>IF('Appendix A Source'!G150="R","Yes","No")</f>
        <v>No</v>
      </c>
    </row>
    <row r="151" spans="1:4" ht="12.75" customHeight="1" x14ac:dyDescent="0.2">
      <c r="A151" s="45" t="str">
        <f>'Appendix A Source'!B151</f>
        <v xml:space="preserve">PRC-004-3 </v>
      </c>
      <c r="B151" s="46" t="str">
        <f>'Appendix A Source'!A151</f>
        <v>Pending Regulatory Approval</v>
      </c>
      <c r="C151" s="46" t="str">
        <f>'Appendix A Source'!C151</f>
        <v>Yes</v>
      </c>
      <c r="D151" s="46" t="str">
        <f>IF('Appendix A Source'!G151="R","Yes","No")</f>
        <v>No</v>
      </c>
    </row>
    <row r="152" spans="1:4" ht="12.75" customHeight="1" x14ac:dyDescent="0.2">
      <c r="A152" s="45" t="str">
        <f>'Appendix A Source'!B152</f>
        <v xml:space="preserve">PRC-005-3 </v>
      </c>
      <c r="B152" s="46" t="str">
        <f>'Appendix A Source'!A152</f>
        <v>Pending Regulatory Approval</v>
      </c>
      <c r="C152" s="46" t="str">
        <f>'Appendix A Source'!C152</f>
        <v>Yes</v>
      </c>
      <c r="D152" s="46" t="str">
        <f>IF('Appendix A Source'!G152="R","Yes","No")</f>
        <v>No</v>
      </c>
    </row>
    <row r="153" spans="1:4" ht="12.75" customHeight="1" x14ac:dyDescent="0.2">
      <c r="A153" s="45" t="str">
        <f>'Appendix A Source'!B153</f>
        <v xml:space="preserve">PRC-012-0 </v>
      </c>
      <c r="B153" s="46" t="str">
        <f>'Appendix A Source'!A153</f>
        <v>Pending Regulatory Approval</v>
      </c>
      <c r="C153" s="46" t="str">
        <f>'Appendix A Source'!C153</f>
        <v>No</v>
      </c>
      <c r="D153" s="46" t="str">
        <f>IF('Appendix A Source'!G153="R","Yes","No")</f>
        <v>No</v>
      </c>
    </row>
    <row r="154" spans="1:4" ht="12.75" customHeight="1" x14ac:dyDescent="0.2">
      <c r="A154" s="45" t="str">
        <f>'Appendix A Source'!B154</f>
        <v xml:space="preserve">PRC-013-0 </v>
      </c>
      <c r="B154" s="46" t="str">
        <f>'Appendix A Source'!A154</f>
        <v>Pending Regulatory Approval</v>
      </c>
      <c r="C154" s="46" t="str">
        <f>'Appendix A Source'!C154</f>
        <v>No</v>
      </c>
      <c r="D154" s="46" t="str">
        <f>IF('Appendix A Source'!G154="R","Yes","No")</f>
        <v>No</v>
      </c>
    </row>
    <row r="155" spans="1:4" ht="12.75" customHeight="1" x14ac:dyDescent="0.2">
      <c r="A155" s="45" t="str">
        <f>'Appendix A Source'!B155</f>
        <v xml:space="preserve">PRC-014-0 </v>
      </c>
      <c r="B155" s="46" t="str">
        <f>'Appendix A Source'!A155</f>
        <v>Pending Regulatory Approval</v>
      </c>
      <c r="C155" s="46" t="str">
        <f>'Appendix A Source'!C155</f>
        <v>No</v>
      </c>
      <c r="D155" s="46" t="str">
        <f>IF('Appendix A Source'!G155="R","Yes","No")</f>
        <v>No</v>
      </c>
    </row>
    <row r="156" spans="1:4" ht="12.75" customHeight="1" x14ac:dyDescent="0.2">
      <c r="A156" s="45" t="str">
        <f>'Appendix A Source'!B156</f>
        <v xml:space="preserve">PRC-020-1 </v>
      </c>
      <c r="B156" s="46" t="str">
        <f>'Appendix A Source'!A156</f>
        <v>Pending Regulatory Approval</v>
      </c>
      <c r="C156" s="46" t="str">
        <f>'Appendix A Source'!C156</f>
        <v>No</v>
      </c>
      <c r="D156" s="46" t="str">
        <f>IF('Appendix A Source'!G156="R","Yes","No")</f>
        <v>No</v>
      </c>
    </row>
    <row r="157" spans="1:4" ht="12.75" customHeight="1" x14ac:dyDescent="0.2">
      <c r="A157" s="45" t="str">
        <f>'Appendix A Source'!B157</f>
        <v xml:space="preserve">TOP-006-3 </v>
      </c>
      <c r="B157" s="46" t="str">
        <f>'Appendix A Source'!A157</f>
        <v>Pending Regulatory Approval</v>
      </c>
      <c r="C157" s="46" t="str">
        <f>'Appendix A Source'!C157</f>
        <v>Yes</v>
      </c>
      <c r="D157" s="46" t="str">
        <f>IF('Appendix A Source'!G157="R","Yes","No")</f>
        <v>No</v>
      </c>
    </row>
    <row r="158" spans="1:4" ht="12.75" customHeight="1" x14ac:dyDescent="0.2">
      <c r="A158" s="45" t="str">
        <f>'Appendix A Source'!B158</f>
        <v xml:space="preserve">TPL-001-3 </v>
      </c>
      <c r="B158" s="46" t="str">
        <f>'Appendix A Source'!A158</f>
        <v>Pending Regulatory Approval</v>
      </c>
      <c r="C158" s="46" t="str">
        <f>'Appendix A Source'!C158</f>
        <v>No</v>
      </c>
      <c r="D158" s="46" t="str">
        <f>IF('Appendix A Source'!G158="R","Yes","No")</f>
        <v>No</v>
      </c>
    </row>
    <row r="159" spans="1:4" ht="12.75" customHeight="1" x14ac:dyDescent="0.2">
      <c r="A159" s="45" t="str">
        <f>'Appendix A Source'!B159</f>
        <v xml:space="preserve">TPL-002-2b </v>
      </c>
      <c r="B159" s="46" t="str">
        <f>'Appendix A Source'!A159</f>
        <v>Pending Regulatory Approval</v>
      </c>
      <c r="C159" s="46" t="str">
        <f>'Appendix A Source'!C159</f>
        <v>No</v>
      </c>
      <c r="D159" s="46" t="str">
        <f>IF('Appendix A Source'!G159="R","Yes","No")</f>
        <v>No</v>
      </c>
    </row>
    <row r="160" spans="1:4" ht="12.75" customHeight="1" x14ac:dyDescent="0.2">
      <c r="A160" s="45" t="str">
        <f>'Appendix A Source'!B160</f>
        <v xml:space="preserve">TPL-003-2a </v>
      </c>
      <c r="B160" s="46" t="str">
        <f>'Appendix A Source'!A160</f>
        <v>Pending Regulatory Approval</v>
      </c>
      <c r="C160" s="46" t="str">
        <f>'Appendix A Source'!C160</f>
        <v>No</v>
      </c>
      <c r="D160" s="46" t="str">
        <f>IF('Appendix A Source'!G160="R","Yes","No")</f>
        <v>No</v>
      </c>
    </row>
    <row r="161" spans="1:4" ht="12.75" customHeight="1" x14ac:dyDescent="0.2">
      <c r="A161" s="45" t="str">
        <f>'Appendix A Source'!B161</f>
        <v xml:space="preserve">TPL-004-2 </v>
      </c>
      <c r="B161" s="46" t="str">
        <f>'Appendix A Source'!A161</f>
        <v>Pending Regulatory Approval</v>
      </c>
      <c r="C161" s="46" t="str">
        <f>'Appendix A Source'!C161</f>
        <v>No</v>
      </c>
      <c r="D161" s="46" t="str">
        <f>IF('Appendix A Source'!G161="R","Yes","No")</f>
        <v>No</v>
      </c>
    </row>
    <row r="162" spans="1:4" ht="12.75" customHeight="1" x14ac:dyDescent="0.2">
      <c r="A162" s="45" t="str">
        <f>'Appendix A Source'!B162</f>
        <v xml:space="preserve">TPL-005-0 </v>
      </c>
      <c r="B162" s="46" t="str">
        <f>'Appendix A Source'!A162</f>
        <v>Pending Regulatory Approval</v>
      </c>
      <c r="C162" s="46" t="str">
        <f>'Appendix A Source'!C162</f>
        <v>No</v>
      </c>
      <c r="D162" s="46" t="str">
        <f>IF('Appendix A Source'!G162="R","Yes","No")</f>
        <v>No</v>
      </c>
    </row>
    <row r="163" spans="1:4" ht="12.75" customHeight="1" x14ac:dyDescent="0.2">
      <c r="A163" s="45" t="str">
        <f>'Appendix A Source'!B163</f>
        <v xml:space="preserve">CIP-002-3b </v>
      </c>
      <c r="B163" s="46" t="str">
        <f>'Appendix A Source'!A163</f>
        <v>Pending Regulatory Filing</v>
      </c>
      <c r="C163" s="46" t="str">
        <f>'Appendix A Source'!C163</f>
        <v>No</v>
      </c>
      <c r="D163" s="46" t="str">
        <f>IF('Appendix A Source'!G163="R","Yes","No")</f>
        <v>No</v>
      </c>
    </row>
    <row r="164" spans="1:4" ht="12.75" customHeight="1" x14ac:dyDescent="0.2">
      <c r="A164" s="45" t="str">
        <f>'Appendix A Source'!B164</f>
        <v xml:space="preserve">CIP-003-3a </v>
      </c>
      <c r="B164" s="46" t="str">
        <f>'Appendix A Source'!A164</f>
        <v>Pending Regulatory Filing</v>
      </c>
      <c r="C164" s="46" t="str">
        <f>'Appendix A Source'!C164</f>
        <v>No</v>
      </c>
      <c r="D164" s="46" t="str">
        <f>IF('Appendix A Source'!G164="R","Yes","No")</f>
        <v>No</v>
      </c>
    </row>
    <row r="165" spans="1:4" ht="12.75" customHeight="1" x14ac:dyDescent="0.2">
      <c r="A165" s="45" t="str">
        <f>'Appendix A Source'!B165</f>
        <v xml:space="preserve">CIP-007-3b </v>
      </c>
      <c r="B165" s="46" t="str">
        <f>'Appendix A Source'!A165</f>
        <v>Pending Regulatory Filing</v>
      </c>
      <c r="C165" s="46" t="str">
        <f>'Appendix A Source'!C165</f>
        <v>No</v>
      </c>
      <c r="D165" s="46" t="str">
        <f>IF('Appendix A Source'!G165="R","Yes","No")</f>
        <v>No</v>
      </c>
    </row>
    <row r="166" spans="1:4" ht="12.75" customHeight="1" x14ac:dyDescent="0.2">
      <c r="A166" s="45" t="str">
        <f>'Appendix A Source'!B166</f>
        <v xml:space="preserve">COM-002-2a </v>
      </c>
      <c r="B166" s="46" t="str">
        <f>'Appendix A Source'!A166</f>
        <v>Pending Regulatory Filing</v>
      </c>
      <c r="C166" s="46" t="str">
        <f>'Appendix A Source'!C166</f>
        <v>No</v>
      </c>
      <c r="D166" s="46" t="str">
        <f>IF('Appendix A Source'!G166="R","Yes","No")</f>
        <v>No</v>
      </c>
    </row>
    <row r="167" spans="1:4" ht="12.75" customHeight="1" x14ac:dyDescent="0.2">
      <c r="A167" s="45" t="str">
        <f>'Appendix A Source'!B167</f>
        <v>IRO-001-4</v>
      </c>
      <c r="B167" s="46" t="str">
        <f>'Appendix A Source'!A167</f>
        <v>Pending Regulatory Filing</v>
      </c>
      <c r="C167" s="46" t="str">
        <f>'Appendix A Source'!C167</f>
        <v>No</v>
      </c>
      <c r="D167" s="46" t="str">
        <f>IF('Appendix A Source'!G167="R","Yes","No")</f>
        <v>No</v>
      </c>
    </row>
    <row r="168" spans="1:4" ht="12.75" customHeight="1" x14ac:dyDescent="0.2">
      <c r="A168" s="45" t="str">
        <f>'Appendix A Source'!B168</f>
        <v>IRO-002-4</v>
      </c>
      <c r="B168" s="46" t="str">
        <f>'Appendix A Source'!A168</f>
        <v>Pending Regulatory Filing</v>
      </c>
      <c r="C168" s="46" t="str">
        <f>'Appendix A Source'!C168</f>
        <v>No</v>
      </c>
      <c r="D168" s="46" t="str">
        <f>IF('Appendix A Source'!G168="R","Yes","No")</f>
        <v>No</v>
      </c>
    </row>
    <row r="169" spans="1:4" ht="13.5" customHeight="1" x14ac:dyDescent="0.2">
      <c r="A169" s="45" t="str">
        <f>'Appendix A Source'!B169</f>
        <v>IRO-008-2</v>
      </c>
      <c r="B169" s="46" t="str">
        <f>'Appendix A Source'!A169</f>
        <v>Pending Regulatory Filing</v>
      </c>
      <c r="C169" s="46" t="str">
        <f>'Appendix A Source'!C169</f>
        <v>No</v>
      </c>
      <c r="D169" s="46" t="str">
        <f>IF('Appendix A Source'!G169="R","Yes","No")</f>
        <v>No</v>
      </c>
    </row>
    <row r="170" spans="1:4" ht="12.75" customHeight="1" x14ac:dyDescent="0.2">
      <c r="A170" s="45" t="str">
        <f>'Appendix A Source'!B170</f>
        <v>IRO-010-2</v>
      </c>
      <c r="B170" s="46" t="str">
        <f>'Appendix A Source'!A170</f>
        <v>Pending Regulatory Filing</v>
      </c>
      <c r="C170" s="46" t="str">
        <f>'Appendix A Source'!C170</f>
        <v>No</v>
      </c>
      <c r="D170" s="46" t="str">
        <f>IF('Appendix A Source'!G170="R","Yes","No")</f>
        <v>No</v>
      </c>
    </row>
    <row r="171" spans="1:4" ht="12.75" customHeight="1" x14ac:dyDescent="0.2">
      <c r="A171" s="45" t="str">
        <f>'Appendix A Source'!B171</f>
        <v>IRO-014-3</v>
      </c>
      <c r="B171" s="46" t="str">
        <f>'Appendix A Source'!A171</f>
        <v>Pending Regulatory Filing</v>
      </c>
      <c r="C171" s="46" t="str">
        <f>'Appendix A Source'!C171</f>
        <v>No</v>
      </c>
      <c r="D171" s="46" t="str">
        <f>IF('Appendix A Source'!G171="R","Yes","No")</f>
        <v>No</v>
      </c>
    </row>
    <row r="172" spans="1:4" ht="12.75" customHeight="1" x14ac:dyDescent="0.2">
      <c r="A172" s="45" t="str">
        <f>'Appendix A Source'!B172</f>
        <v>IRO-017-1</v>
      </c>
      <c r="B172" s="46" t="str">
        <f>'Appendix A Source'!A172</f>
        <v>Pending Regulatory Filing</v>
      </c>
      <c r="C172" s="46">
        <f>'Appendix A Source'!C172</f>
        <v>0</v>
      </c>
      <c r="D172" s="46" t="str">
        <f>IF('Appendix A Source'!G172="R","Yes","No")</f>
        <v>No</v>
      </c>
    </row>
    <row r="173" spans="1:4" ht="12.75" customHeight="1" x14ac:dyDescent="0.2">
      <c r="A173" s="45" t="str">
        <f>'Appendix A Source'!B173</f>
        <v>TOP-002-4</v>
      </c>
      <c r="B173" s="46" t="str">
        <f>'Appendix A Source'!A173</f>
        <v>Pending Regulatory Filing</v>
      </c>
      <c r="C173" s="46" t="str">
        <f>'Appendix A Source'!C173</f>
        <v>Yes</v>
      </c>
      <c r="D173" s="46" t="str">
        <f>IF('Appendix A Source'!G173="R","Yes","No")</f>
        <v>No</v>
      </c>
    </row>
    <row r="174" spans="1:4" ht="12.75" customHeight="1" x14ac:dyDescent="0.2">
      <c r="A174" s="45" t="str">
        <f>'Appendix A Source'!B174</f>
        <v>TOP-003-3</v>
      </c>
      <c r="B174" s="46" t="str">
        <f>'Appendix A Source'!A174</f>
        <v>Pending Regulatory Filing</v>
      </c>
      <c r="C174" s="46" t="str">
        <f>'Appendix A Source'!C174</f>
        <v>Yes</v>
      </c>
      <c r="D174" s="46" t="str">
        <f>IF('Appendix A Source'!G174="R","Yes","No")</f>
        <v>No</v>
      </c>
    </row>
    <row r="175" spans="1:4" ht="12.75" customHeight="1" x14ac:dyDescent="0.2">
      <c r="A175" s="45" t="str">
        <f>'Appendix A Source'!B175</f>
        <v xml:space="preserve">IRO-001-3 </v>
      </c>
      <c r="B175" s="46" t="str">
        <f>'Appendix A Source'!A175</f>
        <v>*See Project 2014-03</v>
      </c>
      <c r="C175" s="46" t="str">
        <f>'Appendix A Source'!C175</f>
        <v>Yes</v>
      </c>
      <c r="D175" s="46" t="str">
        <f>IF('Appendix A Source'!G175="R","Yes","No")</f>
        <v>No</v>
      </c>
    </row>
    <row r="176" spans="1:4" ht="13.5" customHeight="1" x14ac:dyDescent="0.2">
      <c r="A176" s="45" t="str">
        <f>'Appendix A Source'!B176</f>
        <v xml:space="preserve">IRO-002-3 </v>
      </c>
      <c r="B176" s="46" t="str">
        <f>'Appendix A Source'!A176</f>
        <v>*See Project 2014-03</v>
      </c>
      <c r="C176" s="46" t="str">
        <f>'Appendix A Source'!C176</f>
        <v>No</v>
      </c>
      <c r="D176" s="46" t="str">
        <f>IF('Appendix A Source'!G176="R","Yes","No")</f>
        <v>No</v>
      </c>
    </row>
    <row r="177" spans="1:4" ht="13.5" customHeight="1" x14ac:dyDescent="0.2">
      <c r="A177" s="45" t="str">
        <f>'Appendix A Source'!B177</f>
        <v xml:space="preserve">IRO-005-4 </v>
      </c>
      <c r="B177" s="46" t="str">
        <f>'Appendix A Source'!A177</f>
        <v>*See Project 2014-03</v>
      </c>
      <c r="C177" s="46" t="str">
        <f>'Appendix A Source'!C177</f>
        <v>Yes</v>
      </c>
      <c r="D177" s="46" t="str">
        <f>IF('Appendix A Source'!G177="R","Yes","No")</f>
        <v>No</v>
      </c>
    </row>
    <row r="178" spans="1:4" ht="12.75" customHeight="1" x14ac:dyDescent="0.2">
      <c r="A178" s="45" t="str">
        <f>'Appendix A Source'!B178</f>
        <v xml:space="preserve">IRO-014-2 </v>
      </c>
      <c r="B178" s="46" t="str">
        <f>'Appendix A Source'!A178</f>
        <v>*See Project 2014-03</v>
      </c>
      <c r="C178" s="46" t="str">
        <f>'Appendix A Source'!C178</f>
        <v>No</v>
      </c>
      <c r="D178" s="46" t="str">
        <f>IF('Appendix A Source'!G178="R","Yes","No")</f>
        <v>No</v>
      </c>
    </row>
    <row r="179" spans="1:4" ht="13.5" customHeight="1" x14ac:dyDescent="0.2">
      <c r="A179" s="45" t="str">
        <f>'Appendix A Source'!B179</f>
        <v xml:space="preserve">PRC-001-2 </v>
      </c>
      <c r="B179" s="46" t="str">
        <f>'Appendix A Source'!A179</f>
        <v>*See Project 2014-03</v>
      </c>
      <c r="C179" s="46" t="str">
        <f>'Appendix A Source'!C179</f>
        <v>Yes</v>
      </c>
      <c r="D179" s="46" t="str">
        <f>IF('Appendix A Source'!G179="R","Yes","No")</f>
        <v>No</v>
      </c>
    </row>
    <row r="180" spans="1:4" ht="13.5" customHeight="1" x14ac:dyDescent="0.2">
      <c r="A180" s="45" t="str">
        <f>'Appendix A Source'!B180</f>
        <v xml:space="preserve">TOP-001-2 </v>
      </c>
      <c r="B180" s="46" t="str">
        <f>'Appendix A Source'!A180</f>
        <v>*See Project 2014-03</v>
      </c>
      <c r="C180" s="46" t="str">
        <f>'Appendix A Source'!C180</f>
        <v>Yes</v>
      </c>
      <c r="D180" s="46" t="str">
        <f>IF('Appendix A Source'!G180="R","Yes","No")</f>
        <v>No</v>
      </c>
    </row>
    <row r="181" spans="1:4" ht="12.75" customHeight="1" x14ac:dyDescent="0.2">
      <c r="A181" s="45" t="str">
        <f>'Appendix A Source'!B181</f>
        <v xml:space="preserve">TOP-002-3 </v>
      </c>
      <c r="B181" s="46" t="str">
        <f>'Appendix A Source'!A181</f>
        <v>*See Project 2014-03</v>
      </c>
      <c r="C181" s="46" t="str">
        <f>'Appendix A Source'!C181</f>
        <v>Yes</v>
      </c>
      <c r="D181" s="46" t="str">
        <f>IF('Appendix A Source'!G181="R","Yes","No")</f>
        <v>No</v>
      </c>
    </row>
    <row r="182" spans="1:4" ht="12.75" customHeight="1" x14ac:dyDescent="0.2">
      <c r="A182" s="45" t="str">
        <f>'Appendix A Source'!B182</f>
        <v xml:space="preserve">TOP-003-2 </v>
      </c>
      <c r="B182" s="46" t="str">
        <f>'Appendix A Source'!A182</f>
        <v>*See Project 2014-03</v>
      </c>
      <c r="C182" s="46" t="str">
        <f>'Appendix A Source'!C182</f>
        <v>Yes</v>
      </c>
      <c r="D182" s="46" t="str">
        <f>IF('Appendix A Source'!G182="R","Yes","No")</f>
        <v>No</v>
      </c>
    </row>
    <row r="183" spans="1:4" ht="12.75" customHeight="1" x14ac:dyDescent="0.2">
      <c r="A183" s="45" t="str">
        <f>'Appendix A Source'!B183</f>
        <v xml:space="preserve">MOD-024-1 </v>
      </c>
      <c r="B183" s="46" t="str">
        <f>'Appendix A Source'!A183</f>
        <v>Designated for Retirement</v>
      </c>
      <c r="C183" s="46" t="str">
        <f>'Appendix A Source'!C183</f>
        <v>No</v>
      </c>
      <c r="D183" s="46" t="str">
        <f>IF('Appendix A Source'!G183="R","Yes","No")</f>
        <v>No</v>
      </c>
    </row>
    <row r="184" spans="1:4" ht="12.75" customHeight="1" x14ac:dyDescent="0.2">
      <c r="A184" s="45" t="str">
        <f>'Appendix A Source'!B184</f>
        <v xml:space="preserve">MOD-025-1 </v>
      </c>
      <c r="B184" s="46" t="str">
        <f>'Appendix A Source'!A184</f>
        <v>Designated for Retirement</v>
      </c>
      <c r="C184" s="46" t="str">
        <f>'Appendix A Source'!C184</f>
        <v>No</v>
      </c>
      <c r="D184" s="46" t="str">
        <f>IF('Appendix A Source'!G184="R","Yes","No")</f>
        <v>No</v>
      </c>
    </row>
    <row r="185" spans="1:4" ht="12.75" customHeight="1" x14ac:dyDescent="0.2">
      <c r="A185" s="45">
        <f>'Appendix A Source'!B185</f>
        <v>0</v>
      </c>
      <c r="B185" s="46">
        <f>'Appendix A Source'!A185</f>
        <v>0</v>
      </c>
      <c r="C185" s="46">
        <f>'Appendix A Source'!C185</f>
        <v>0</v>
      </c>
      <c r="D185" s="46" t="str">
        <f>IF('Appendix A Source'!G185="R","Yes","No")</f>
        <v>No</v>
      </c>
    </row>
    <row r="186" spans="1:4" ht="12.75" customHeight="1" x14ac:dyDescent="0.2">
      <c r="A186" s="45">
        <f>'Appendix A Source'!B186</f>
        <v>0</v>
      </c>
      <c r="B186" s="46">
        <f>'Appendix A Source'!A186</f>
        <v>0</v>
      </c>
      <c r="C186" s="46">
        <f>'Appendix A Source'!C186</f>
        <v>0</v>
      </c>
      <c r="D186" s="46" t="str">
        <f>IF('Appendix A Source'!G186="R","Yes","No")</f>
        <v>No</v>
      </c>
    </row>
    <row r="187" spans="1:4" ht="12.75" customHeight="1" x14ac:dyDescent="0.2">
      <c r="A187" s="45">
        <f>'Appendix A Source'!B187</f>
        <v>0</v>
      </c>
      <c r="B187" s="46">
        <f>'Appendix A Source'!A187</f>
        <v>0</v>
      </c>
      <c r="C187" s="46">
        <f>'Appendix A Source'!C187</f>
        <v>0</v>
      </c>
      <c r="D187" s="46" t="str">
        <f>IF('Appendix A Source'!G187="R","Yes","No")</f>
        <v>No</v>
      </c>
    </row>
    <row r="188" spans="1:4" ht="13.5" customHeight="1" x14ac:dyDescent="0.2">
      <c r="A188" s="45">
        <f>'Appendix A Source'!B188</f>
        <v>0</v>
      </c>
      <c r="B188" s="46">
        <f>'Appendix A Source'!A188</f>
        <v>0</v>
      </c>
      <c r="C188" s="46">
        <f>'Appendix A Source'!C188</f>
        <v>0</v>
      </c>
      <c r="D188" s="46" t="str">
        <f>IF('Appendix A Source'!G188="R","Yes","No")</f>
        <v>No</v>
      </c>
    </row>
    <row r="189" spans="1:4" x14ac:dyDescent="0.2">
      <c r="A189" s="45">
        <f>'Appendix A Source'!B189</f>
        <v>0</v>
      </c>
      <c r="B189" s="46">
        <f>'Appendix A Source'!A189</f>
        <v>0</v>
      </c>
      <c r="C189" s="46">
        <f>'Appendix A Source'!C189</f>
        <v>0</v>
      </c>
      <c r="D189" s="46" t="str">
        <f>IF('Appendix A Source'!G189="R","Yes","No")</f>
        <v>No</v>
      </c>
    </row>
    <row r="190" spans="1:4" x14ac:dyDescent="0.2">
      <c r="A190" s="45">
        <f>'Appendix A Source'!B190</f>
        <v>0</v>
      </c>
      <c r="B190" s="46">
        <f>'Appendix A Source'!A190</f>
        <v>0</v>
      </c>
      <c r="C190" s="46" t="str">
        <f>'Appendix A Source'!C190</f>
        <v>Note: Verify/complete yellow cells. Ensure rest aligns with the paper.  Delete rows not needed.</v>
      </c>
      <c r="D190" s="46" t="str">
        <f>IF('Appendix A Source'!G190="R","Yes","No")</f>
        <v>No</v>
      </c>
    </row>
    <row r="191" spans="1:4" x14ac:dyDescent="0.2">
      <c r="A191" s="45">
        <f>'Appendix A Source'!B191</f>
        <v>0</v>
      </c>
      <c r="B191" s="46">
        <f>'Appendix A Source'!A191</f>
        <v>0</v>
      </c>
      <c r="C191" s="46">
        <f>'Appendix A Source'!C191</f>
        <v>0</v>
      </c>
      <c r="D191" s="46" t="str">
        <f>IF('Appendix A Source'!G191="R","Yes","No")</f>
        <v>No</v>
      </c>
    </row>
    <row r="192" spans="1:4" x14ac:dyDescent="0.2">
      <c r="A192" s="45">
        <f>'Appendix A Source'!B192</f>
        <v>0</v>
      </c>
      <c r="B192" s="46">
        <f>'Appendix A Source'!A192</f>
        <v>0</v>
      </c>
      <c r="C192" s="46">
        <f>'Appendix A Source'!C192</f>
        <v>0</v>
      </c>
      <c r="D192" s="46" t="str">
        <f>IF('Appendix A Source'!G192="R","Yes","No")</f>
        <v>No</v>
      </c>
    </row>
    <row r="193" spans="1:4" x14ac:dyDescent="0.2">
      <c r="A193" s="45">
        <f>'Appendix A Source'!B193</f>
        <v>0</v>
      </c>
      <c r="B193" s="46">
        <f>'Appendix A Source'!A193</f>
        <v>0</v>
      </c>
      <c r="C193" s="46">
        <f>'Appendix A Source'!C193</f>
        <v>0</v>
      </c>
      <c r="D193" s="46" t="str">
        <f>IF('Appendix A Source'!G193="R","Yes","No")</f>
        <v>No</v>
      </c>
    </row>
    <row r="194" spans="1:4" x14ac:dyDescent="0.2">
      <c r="A194" s="45">
        <f>'Appendix A Source'!B194</f>
        <v>0</v>
      </c>
      <c r="B194" s="46">
        <f>'Appendix A Source'!A194</f>
        <v>0</v>
      </c>
      <c r="C194" s="46">
        <f>'Appendix A Source'!C194</f>
        <v>0</v>
      </c>
      <c r="D194" s="46" t="str">
        <f>IF('Appendix A Source'!G194="R","Yes","No")</f>
        <v>No</v>
      </c>
    </row>
    <row r="195" spans="1:4" x14ac:dyDescent="0.2">
      <c r="A195" s="45">
        <f>'Appendix A Source'!B195</f>
        <v>0</v>
      </c>
      <c r="B195" s="46">
        <f>'Appendix A Source'!A195</f>
        <v>0</v>
      </c>
      <c r="C195" s="46">
        <f>'Appendix A Source'!C195</f>
        <v>0</v>
      </c>
      <c r="D195" s="46" t="str">
        <f>IF('Appendix A Source'!G195="R","Yes","No")</f>
        <v>No</v>
      </c>
    </row>
    <row r="196" spans="1:4" x14ac:dyDescent="0.2">
      <c r="A196" s="45">
        <f>'Appendix A Source'!B196</f>
        <v>0</v>
      </c>
      <c r="B196" s="46">
        <f>'Appendix A Source'!A196</f>
        <v>0</v>
      </c>
      <c r="C196" s="46">
        <f>'Appendix A Source'!C196</f>
        <v>0</v>
      </c>
      <c r="D196" s="46" t="str">
        <f>IF('Appendix A Source'!G196="R","Yes","No")</f>
        <v>No</v>
      </c>
    </row>
    <row r="197" spans="1:4" x14ac:dyDescent="0.2">
      <c r="A197" s="45">
        <f>'Appendix A Source'!B197</f>
        <v>0</v>
      </c>
      <c r="B197" s="46">
        <f>'Appendix A Source'!A197</f>
        <v>0</v>
      </c>
      <c r="C197" s="46">
        <f>'Appendix A Source'!C197</f>
        <v>0</v>
      </c>
      <c r="D197" s="46" t="str">
        <f>IF('Appendix A Source'!G197="R","Yes","No")</f>
        <v>No</v>
      </c>
    </row>
    <row r="198" spans="1:4" x14ac:dyDescent="0.2">
      <c r="A198" s="45">
        <f>'Appendix A Source'!B198</f>
        <v>0</v>
      </c>
      <c r="B198" s="46">
        <f>'Appendix A Source'!A198</f>
        <v>0</v>
      </c>
      <c r="C198" s="46">
        <f>'Appendix A Source'!C198</f>
        <v>0</v>
      </c>
      <c r="D198" s="46" t="str">
        <f>IF('Appendix A Source'!G198="R","Yes","No")</f>
        <v>No</v>
      </c>
    </row>
    <row r="199" spans="1:4" x14ac:dyDescent="0.2">
      <c r="A199" s="45">
        <f>'Appendix A Source'!B199</f>
        <v>0</v>
      </c>
      <c r="B199" s="46">
        <f>'Appendix A Source'!A199</f>
        <v>0</v>
      </c>
      <c r="C199" s="46">
        <f>'Appendix A Source'!C199</f>
        <v>0</v>
      </c>
      <c r="D199" s="46" t="str">
        <f>IF('Appendix A Source'!G199="R","Yes","No")</f>
        <v>No</v>
      </c>
    </row>
    <row r="200" spans="1:4" x14ac:dyDescent="0.2">
      <c r="A200" s="45">
        <f>'Appendix A Source'!B200</f>
        <v>0</v>
      </c>
      <c r="B200" s="46">
        <f>'Appendix A Source'!A200</f>
        <v>0</v>
      </c>
      <c r="C200" s="46">
        <f>'Appendix A Source'!C200</f>
        <v>0</v>
      </c>
      <c r="D200" s="46" t="str">
        <f>IF('Appendix A Source'!G200="R","Yes","No")</f>
        <v>No</v>
      </c>
    </row>
    <row r="201" spans="1:4" x14ac:dyDescent="0.2">
      <c r="A201" s="45">
        <f>'Appendix A Source'!B201</f>
        <v>0</v>
      </c>
      <c r="B201" s="46">
        <f>'Appendix A Source'!A201</f>
        <v>0</v>
      </c>
      <c r="C201" s="46">
        <f>'Appendix A Source'!C201</f>
        <v>0</v>
      </c>
      <c r="D201" s="46" t="str">
        <f>IF('Appendix A Source'!G201="R","Yes","No")</f>
        <v>No</v>
      </c>
    </row>
    <row r="202" spans="1:4" x14ac:dyDescent="0.2">
      <c r="A202" s="45">
        <f>'Appendix A Source'!B202</f>
        <v>0</v>
      </c>
      <c r="B202" s="46">
        <f>'Appendix A Source'!A202</f>
        <v>0</v>
      </c>
      <c r="C202" s="46">
        <f>'Appendix A Source'!C202</f>
        <v>0</v>
      </c>
      <c r="D202" s="46" t="str">
        <f>IF('Appendix A Source'!G202="R","Yes","No")</f>
        <v>No</v>
      </c>
    </row>
    <row r="203" spans="1:4" x14ac:dyDescent="0.2">
      <c r="A203" s="45">
        <f>'Appendix A Source'!B203</f>
        <v>0</v>
      </c>
      <c r="B203" s="46">
        <f>'Appendix A Source'!A203</f>
        <v>0</v>
      </c>
      <c r="C203" s="46">
        <f>'Appendix A Source'!C203</f>
        <v>0</v>
      </c>
      <c r="D203" s="46" t="str">
        <f>IF('Appendix A Source'!G203="R","Yes","No")</f>
        <v>No</v>
      </c>
    </row>
    <row r="204" spans="1:4" x14ac:dyDescent="0.2">
      <c r="A204" s="45">
        <f>'Appendix A Source'!B204</f>
        <v>0</v>
      </c>
      <c r="B204" s="46">
        <f>'Appendix A Source'!A204</f>
        <v>0</v>
      </c>
      <c r="C204" s="46">
        <f>'Appendix A Source'!C204</f>
        <v>0</v>
      </c>
      <c r="D204" s="46" t="str">
        <f>IF('Appendix A Source'!G204="R","Yes","No")</f>
        <v>No</v>
      </c>
    </row>
    <row r="205" spans="1:4" x14ac:dyDescent="0.2">
      <c r="A205" s="45">
        <f>'Appendix A Source'!B205</f>
        <v>0</v>
      </c>
      <c r="B205" s="46">
        <f>'Appendix A Source'!A205</f>
        <v>0</v>
      </c>
      <c r="C205" s="46">
        <f>'Appendix A Source'!C205</f>
        <v>0</v>
      </c>
      <c r="D205" s="46" t="str">
        <f>IF('Appendix A Source'!G205="R","Yes","No")</f>
        <v>No</v>
      </c>
    </row>
    <row r="206" spans="1:4" x14ac:dyDescent="0.2">
      <c r="A206" s="45">
        <f>'Appendix A Source'!B206</f>
        <v>0</v>
      </c>
      <c r="B206" s="46">
        <f>'Appendix A Source'!A206</f>
        <v>0</v>
      </c>
      <c r="C206" s="46">
        <f>'Appendix A Source'!C206</f>
        <v>0</v>
      </c>
      <c r="D206" s="46" t="str">
        <f>IF('Appendix A Source'!G206="R","Yes","No")</f>
        <v>No</v>
      </c>
    </row>
    <row r="207" spans="1:4" x14ac:dyDescent="0.2">
      <c r="A207" s="45">
        <f>'Appendix A Source'!B207</f>
        <v>0</v>
      </c>
      <c r="B207" s="46">
        <f>'Appendix A Source'!A207</f>
        <v>0</v>
      </c>
      <c r="C207" s="46">
        <f>'Appendix A Source'!C207</f>
        <v>0</v>
      </c>
      <c r="D207" s="46" t="str">
        <f>IF('Appendix A Source'!G207="R","Yes","No")</f>
        <v>No</v>
      </c>
    </row>
    <row r="208" spans="1:4" x14ac:dyDescent="0.2">
      <c r="A208" s="45">
        <f>'Appendix A Source'!B208</f>
        <v>0</v>
      </c>
      <c r="B208" s="46">
        <f>'Appendix A Source'!A208</f>
        <v>0</v>
      </c>
      <c r="C208" s="46">
        <f>'Appendix A Source'!C208</f>
        <v>0</v>
      </c>
      <c r="D208" s="46" t="str">
        <f>IF('Appendix A Source'!G208="R","Yes","No")</f>
        <v>No</v>
      </c>
    </row>
    <row r="209" spans="1:4" x14ac:dyDescent="0.2">
      <c r="A209" s="45">
        <f>'Appendix A Source'!B209</f>
        <v>0</v>
      </c>
      <c r="B209" s="46">
        <f>'Appendix A Source'!A209</f>
        <v>0</v>
      </c>
      <c r="C209" s="46">
        <f>'Appendix A Source'!C209</f>
        <v>0</v>
      </c>
      <c r="D209" s="46" t="str">
        <f>IF('Appendix A Source'!G209="R","Yes","No")</f>
        <v>No</v>
      </c>
    </row>
    <row r="210" spans="1:4" x14ac:dyDescent="0.2">
      <c r="A210" s="45">
        <f>'Appendix A Source'!B210</f>
        <v>0</v>
      </c>
      <c r="B210" s="46">
        <f>'Appendix A Source'!A210</f>
        <v>0</v>
      </c>
      <c r="C210" s="46">
        <f>'Appendix A Source'!C210</f>
        <v>0</v>
      </c>
      <c r="D210" s="46" t="str">
        <f>IF('Appendix A Source'!G210="R","Yes","No")</f>
        <v>No</v>
      </c>
    </row>
    <row r="211" spans="1:4" x14ac:dyDescent="0.2">
      <c r="A211" s="45">
        <f>'Appendix A Source'!B211</f>
        <v>0</v>
      </c>
      <c r="B211" s="46">
        <f>'Appendix A Source'!A211</f>
        <v>0</v>
      </c>
      <c r="C211" s="46">
        <f>'Appendix A Source'!C211</f>
        <v>0</v>
      </c>
      <c r="D211" s="46" t="str">
        <f>IF('Appendix A Source'!G211="R","Yes","No")</f>
        <v>No</v>
      </c>
    </row>
    <row r="212" spans="1:4" x14ac:dyDescent="0.2">
      <c r="A212" s="45">
        <f>'Appendix A Source'!B212</f>
        <v>0</v>
      </c>
      <c r="B212" s="46">
        <f>'Appendix A Source'!A212</f>
        <v>0</v>
      </c>
      <c r="C212" s="46">
        <f>'Appendix A Source'!C212</f>
        <v>0</v>
      </c>
      <c r="D212" s="46" t="str">
        <f>IF('Appendix A Source'!G212="R","Yes","No")</f>
        <v>No</v>
      </c>
    </row>
    <row r="213" spans="1:4" x14ac:dyDescent="0.2">
      <c r="A213" s="45">
        <f>'Appendix A Source'!B213</f>
        <v>0</v>
      </c>
      <c r="B213" s="46">
        <f>'Appendix A Source'!A213</f>
        <v>0</v>
      </c>
      <c r="C213" s="46">
        <f>'Appendix A Source'!C213</f>
        <v>0</v>
      </c>
      <c r="D213" s="46" t="str">
        <f>IF('Appendix A Source'!G213="R","Yes","No")</f>
        <v>No</v>
      </c>
    </row>
    <row r="214" spans="1:4" x14ac:dyDescent="0.2">
      <c r="A214" s="45">
        <f>'Appendix A Source'!B214</f>
        <v>0</v>
      </c>
      <c r="B214" s="46">
        <f>'Appendix A Source'!A214</f>
        <v>0</v>
      </c>
      <c r="C214" s="46">
        <f>'Appendix A Source'!C214</f>
        <v>0</v>
      </c>
      <c r="D214" s="46" t="str">
        <f>IF('Appendix A Source'!G214="R","Yes","No")</f>
        <v>No</v>
      </c>
    </row>
    <row r="215" spans="1:4" x14ac:dyDescent="0.2">
      <c r="A215" s="45">
        <f>'Appendix A Source'!B215</f>
        <v>0</v>
      </c>
      <c r="B215" s="46">
        <f>'Appendix A Source'!A215</f>
        <v>0</v>
      </c>
      <c r="C215" s="46">
        <f>'Appendix A Source'!C215</f>
        <v>0</v>
      </c>
      <c r="D215" s="46" t="str">
        <f>IF('Appendix A Source'!G215="R","Yes","No")</f>
        <v>No</v>
      </c>
    </row>
    <row r="216" spans="1:4" x14ac:dyDescent="0.2">
      <c r="A216" s="45">
        <f>'Appendix A Source'!B216</f>
        <v>0</v>
      </c>
      <c r="B216" s="46">
        <f>'Appendix A Source'!A216</f>
        <v>0</v>
      </c>
      <c r="C216" s="46">
        <f>'Appendix A Source'!C216</f>
        <v>0</v>
      </c>
      <c r="D216" s="46" t="str">
        <f>IF('Appendix A Source'!G216="R","Yes","No")</f>
        <v>No</v>
      </c>
    </row>
  </sheetData>
  <autoFilter ref="A1:D216"/>
  <mergeCells count="2">
    <mergeCell ref="F3:F10"/>
    <mergeCell ref="F12:F17"/>
  </mergeCells>
  <dataValidations count="2">
    <dataValidation type="list" errorStyle="warning" allowBlank="1" showErrorMessage="1" errorTitle="Just checking" error="Please select from the dropdown list if possible. " sqref="C2:C216">
      <formula1>YES</formula1>
    </dataValidation>
    <dataValidation type="list" errorStyle="warning" allowBlank="1" showErrorMessage="1" errorTitle="Just checking" error="Please select from the dropdown list if possible. " sqref="B1:B216">
      <formula1>Status</formula1>
    </dataValidation>
  </dataValidations>
  <pageMargins left="0.7" right="0.7" top="0.75" bottom="0.75" header="0.3" footer="0.3"/>
  <pageSetup fitToHeight="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F12" sqref="F12"/>
    </sheetView>
  </sheetViews>
  <sheetFormatPr defaultRowHeight="12.75" x14ac:dyDescent="0.2"/>
  <cols>
    <col min="1" max="1" width="39.7109375" style="23" bestFit="1" customWidth="1"/>
    <col min="2" max="2" width="18" style="23" customWidth="1"/>
    <col min="3" max="3" width="24.140625" style="23" customWidth="1"/>
    <col min="4" max="5" width="9.140625" style="23"/>
    <col min="6" max="6" width="19.28515625" style="23" customWidth="1"/>
    <col min="7" max="16384" width="9.140625" style="23"/>
  </cols>
  <sheetData>
    <row r="1" spans="1:6" ht="13.5" thickBot="1" x14ac:dyDescent="0.25"/>
    <row r="2" spans="1:6" ht="51.75" thickBot="1" x14ac:dyDescent="0.25">
      <c r="A2" s="24" t="s">
        <v>0</v>
      </c>
      <c r="B2" s="25" t="s">
        <v>451</v>
      </c>
      <c r="C2" s="25" t="s">
        <v>452</v>
      </c>
    </row>
    <row r="3" spans="1:6" ht="13.5" thickBot="1" x14ac:dyDescent="0.25">
      <c r="A3" s="26" t="s">
        <v>453</v>
      </c>
      <c r="B3" s="27">
        <f>SUM(B4:B9)</f>
        <v>168</v>
      </c>
      <c r="C3" s="28">
        <f>SUM(C4:C9)</f>
        <v>24</v>
      </c>
    </row>
    <row r="4" spans="1:6" x14ac:dyDescent="0.2">
      <c r="A4" s="29" t="s">
        <v>405</v>
      </c>
      <c r="B4" s="30">
        <f>'Appendix A Source'!O185</f>
        <v>98</v>
      </c>
      <c r="C4" s="31">
        <f>'Appendix B Source'!J30</f>
        <v>13</v>
      </c>
      <c r="F4" s="56" t="s">
        <v>501</v>
      </c>
    </row>
    <row r="5" spans="1:6" x14ac:dyDescent="0.2">
      <c r="A5" s="29" t="s">
        <v>406</v>
      </c>
      <c r="B5" s="30">
        <f>'Appendix A Source'!S185</f>
        <v>24</v>
      </c>
      <c r="C5" s="31">
        <f>'Appendix B Source'!N30</f>
        <v>5</v>
      </c>
      <c r="F5" s="57"/>
    </row>
    <row r="6" spans="1:6" x14ac:dyDescent="0.2">
      <c r="A6" s="29" t="s">
        <v>407</v>
      </c>
      <c r="B6" s="30">
        <f>'Appendix A Source'!W185</f>
        <v>24</v>
      </c>
      <c r="C6" s="31">
        <f>'Appendix B Source'!R30</f>
        <v>3</v>
      </c>
      <c r="F6" s="57"/>
    </row>
    <row r="7" spans="1:6" x14ac:dyDescent="0.2">
      <c r="A7" s="29" t="s">
        <v>408</v>
      </c>
      <c r="B7" s="30">
        <f>'Appendix A Source'!AA185</f>
        <v>12</v>
      </c>
      <c r="C7" s="31">
        <f>'Appendix B Source'!V30</f>
        <v>3</v>
      </c>
      <c r="F7" s="57"/>
    </row>
    <row r="8" spans="1:6" x14ac:dyDescent="0.2">
      <c r="A8" s="29" t="s">
        <v>409</v>
      </c>
      <c r="B8" s="30">
        <f>'Appendix A Source'!AI185</f>
        <v>2</v>
      </c>
      <c r="C8" s="31">
        <f>'Appendix B Source'!AD30</f>
        <v>0</v>
      </c>
      <c r="F8" s="57"/>
    </row>
    <row r="9" spans="1:6" ht="13.5" thickBot="1" x14ac:dyDescent="0.25">
      <c r="A9" s="29" t="s">
        <v>450</v>
      </c>
      <c r="B9" s="30">
        <f>'Appendix A Source'!AE185</f>
        <v>8</v>
      </c>
      <c r="C9" s="31">
        <f>'Appendix B Source'!Z30</f>
        <v>0</v>
      </c>
      <c r="F9" s="57"/>
    </row>
    <row r="10" spans="1:6" ht="13.5" thickBot="1" x14ac:dyDescent="0.25">
      <c r="A10" s="26" t="s">
        <v>454</v>
      </c>
      <c r="B10" s="27">
        <f>SUM(B11:B13)</f>
        <v>15</v>
      </c>
      <c r="C10" s="32">
        <f>SUM(C11:C13)</f>
        <v>4</v>
      </c>
      <c r="F10" s="57"/>
    </row>
    <row r="11" spans="1:6" ht="13.5" thickBot="1" x14ac:dyDescent="0.25">
      <c r="A11" s="29" t="s">
        <v>405</v>
      </c>
      <c r="B11" s="30">
        <f>'Appendix A Source'!P185</f>
        <v>14</v>
      </c>
      <c r="C11" s="31">
        <f>'Appendix B Source'!K30</f>
        <v>3</v>
      </c>
      <c r="F11" s="58"/>
    </row>
    <row r="12" spans="1:6" x14ac:dyDescent="0.2">
      <c r="A12" s="29" t="s">
        <v>406</v>
      </c>
      <c r="B12" s="30">
        <f>'Appendix A Source'!T185</f>
        <v>1</v>
      </c>
      <c r="C12" s="31">
        <f>'Appendix B Source'!O30</f>
        <v>1</v>
      </c>
    </row>
    <row r="13" spans="1:6" ht="13.5" thickBot="1" x14ac:dyDescent="0.25">
      <c r="A13" s="33" t="s">
        <v>407</v>
      </c>
      <c r="B13" s="34">
        <f>'Appendix A Source'!X185</f>
        <v>0</v>
      </c>
      <c r="C13" s="35">
        <f>'Appendix B Source'!S30</f>
        <v>0</v>
      </c>
    </row>
    <row r="14" spans="1:6" ht="13.5" thickBot="1" x14ac:dyDescent="0.25">
      <c r="A14" s="36" t="s">
        <v>455</v>
      </c>
      <c r="B14" s="37">
        <f>B10+B3</f>
        <v>183</v>
      </c>
      <c r="C14" s="38">
        <f>C10+C3</f>
        <v>28</v>
      </c>
    </row>
  </sheetData>
  <mergeCells count="1">
    <mergeCell ref="F4:F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topLeftCell="A29" zoomScaleNormal="100" workbookViewId="0">
      <selection activeCell="G19" sqref="G19"/>
    </sheetView>
  </sheetViews>
  <sheetFormatPr defaultRowHeight="14.25" x14ac:dyDescent="0.2"/>
  <cols>
    <col min="1" max="2" width="19.7109375" style="44" bestFit="1" customWidth="1"/>
    <col min="3" max="3" width="31" style="44" bestFit="1" customWidth="1"/>
    <col min="4" max="4" width="67.28515625" style="44" customWidth="1"/>
    <col min="5" max="6" width="9.140625" style="39"/>
    <col min="7" max="7" width="48" style="39" customWidth="1"/>
    <col min="8" max="16384" width="9.140625" style="39"/>
  </cols>
  <sheetData>
    <row r="1" spans="1:7" s="40" customFormat="1" ht="15" x14ac:dyDescent="0.25">
      <c r="A1" s="48" t="s">
        <v>495</v>
      </c>
      <c r="B1" s="48" t="s">
        <v>422</v>
      </c>
      <c r="C1" s="48" t="s">
        <v>456</v>
      </c>
      <c r="D1" s="48" t="s">
        <v>457</v>
      </c>
    </row>
    <row r="2" spans="1:7" s="42" customFormat="1" ht="15" x14ac:dyDescent="0.25">
      <c r="A2" s="49" t="str">
        <f>'Appendix B Source'!A2</f>
        <v>High</v>
      </c>
      <c r="B2" s="49" t="str">
        <f>'Appendix B Source'!C2</f>
        <v>PRC-004-2.1a</v>
      </c>
      <c r="C2" s="50" t="str">
        <f>'Appendix B Source'!D2</f>
        <v>Applicability Section</v>
      </c>
      <c r="D2" s="50" t="str">
        <f>'Appendix B Source'!E2</f>
        <v xml:space="preserve">Misoperations affecting &gt;75MVA </v>
      </c>
      <c r="E2" s="41"/>
    </row>
    <row r="3" spans="1:7" s="41" customFormat="1" ht="15.75" thickBot="1" x14ac:dyDescent="0.3">
      <c r="A3" s="49" t="str">
        <f>'Appendix B Source'!A3</f>
        <v>High</v>
      </c>
      <c r="B3" s="49" t="str">
        <f>'Appendix B Source'!C3</f>
        <v>PRC-004-3</v>
      </c>
      <c r="C3" s="50" t="str">
        <f>'Appendix B Source'!D3</f>
        <v>Applicability Section</v>
      </c>
      <c r="D3" s="50" t="str">
        <f>'Appendix B Source'!E3</f>
        <v xml:space="preserve">Misoperations affecting &gt;75MVA </v>
      </c>
    </row>
    <row r="4" spans="1:7" s="42" customFormat="1" ht="15" x14ac:dyDescent="0.25">
      <c r="A4" s="49" t="str">
        <f>'Appendix B Source'!A4</f>
        <v>High</v>
      </c>
      <c r="B4" s="49" t="str">
        <f>'Appendix B Source'!C4</f>
        <v>PRC-005-1.1b</v>
      </c>
      <c r="C4" s="50" t="str">
        <f>'Appendix B Source'!D4</f>
        <v>Guidance</v>
      </c>
      <c r="D4" s="50" t="str">
        <f>'Appendix B Source'!E4</f>
        <v>Point where aggregates to &gt;75MVA</v>
      </c>
      <c r="E4" s="41"/>
      <c r="G4" s="56" t="s">
        <v>498</v>
      </c>
    </row>
    <row r="5" spans="1:7" s="42" customFormat="1" ht="15" x14ac:dyDescent="0.25">
      <c r="A5" s="49" t="str">
        <f>'Appendix B Source'!A5</f>
        <v>High</v>
      </c>
      <c r="B5" s="49" t="str">
        <f>'Appendix B Source'!C5</f>
        <v>PRC-005-2</v>
      </c>
      <c r="C5" s="50" t="str">
        <f>'Appendix B Source'!D5</f>
        <v>Applicability Section</v>
      </c>
      <c r="D5" s="50" t="str">
        <f>'Appendix B Source'!E5</f>
        <v>Point where aggregates to &gt;75MVA</v>
      </c>
      <c r="E5" s="41"/>
      <c r="G5" s="57"/>
    </row>
    <row r="6" spans="1:7" s="42" customFormat="1" ht="15" x14ac:dyDescent="0.25">
      <c r="A6" s="49" t="str">
        <f>'Appendix B Source'!A6</f>
        <v>High</v>
      </c>
      <c r="B6" s="49" t="str">
        <f>'Appendix B Source'!C6</f>
        <v>PRC-005-3</v>
      </c>
      <c r="C6" s="50" t="str">
        <f>'Appendix B Source'!D6</f>
        <v>Applicability Section</v>
      </c>
      <c r="D6" s="50" t="str">
        <f>'Appendix B Source'!E6</f>
        <v>Point where aggregates to &gt;75MVA</v>
      </c>
      <c r="E6" s="41"/>
      <c r="G6" s="57"/>
    </row>
    <row r="7" spans="1:7" s="41" customFormat="1" ht="15" x14ac:dyDescent="0.25">
      <c r="A7" s="49" t="str">
        <f>'Appendix B Source'!A7</f>
        <v>High</v>
      </c>
      <c r="B7" s="49" t="str">
        <f>'Appendix B Source'!C7</f>
        <v>VAR-002-3</v>
      </c>
      <c r="C7" s="50" t="str">
        <f>'Appendix B Source'!D7</f>
        <v>Applicability Section
&amp; Footnote</v>
      </c>
      <c r="D7" s="50" t="str">
        <f>'Appendix B Source'!E7</f>
        <v>Aggregate Facility Level for Voltage Control; Transmission voltage GSUs</v>
      </c>
      <c r="G7" s="57"/>
    </row>
    <row r="8" spans="1:7" s="41" customFormat="1" ht="15" x14ac:dyDescent="0.25">
      <c r="A8" s="49" t="str">
        <f>'Appendix B Source'!A8</f>
        <v>Medium</v>
      </c>
      <c r="B8" s="49" t="str">
        <f>'Appendix B Source'!C8</f>
        <v>EOP-004-2</v>
      </c>
      <c r="C8" s="50" t="str">
        <f>'Appendix B Source'!D8</f>
        <v>No Action</v>
      </c>
      <c r="D8" s="50" t="str">
        <f>'Appendix B Source'!E8</f>
        <v>NA</v>
      </c>
      <c r="G8" s="57"/>
    </row>
    <row r="9" spans="1:7" s="41" customFormat="1" ht="15" x14ac:dyDescent="0.25">
      <c r="A9" s="49" t="str">
        <f>'Appendix B Source'!A9</f>
        <v>Medium</v>
      </c>
      <c r="B9" s="49" t="str">
        <f>'Appendix B Source'!C9</f>
        <v>FAC-008-3</v>
      </c>
      <c r="C9" s="50" t="str">
        <f>'Appendix B Source'!D9</f>
        <v>Guidance</v>
      </c>
      <c r="D9" s="50" t="str">
        <f>'Appendix B Source'!E9</f>
        <v>Individual BES Resources /Elements to Include Aggregating Equipment</v>
      </c>
      <c r="G9" s="57"/>
    </row>
    <row r="10" spans="1:7" s="41" customFormat="1" ht="15" x14ac:dyDescent="0.25">
      <c r="A10" s="49" t="str">
        <f>'Appendix B Source'!A10</f>
        <v>Medium</v>
      </c>
      <c r="B10" s="49" t="str">
        <f>'Appendix B Source'!C10</f>
        <v>IRO-017-1</v>
      </c>
      <c r="C10" s="50" t="str">
        <f>'Appendix B Source'!D10</f>
        <v>TBD</v>
      </c>
      <c r="D10" s="50" t="str">
        <f>'Appendix B Source'!E10</f>
        <v>TBD</v>
      </c>
      <c r="G10" s="57"/>
    </row>
    <row r="11" spans="1:7" s="41" customFormat="1" ht="15.75" thickBot="1" x14ac:dyDescent="0.3">
      <c r="A11" s="49" t="str">
        <f>'Appendix B Source'!A11</f>
        <v>Medium</v>
      </c>
      <c r="B11" s="49" t="str">
        <f>'Appendix B Source'!C11</f>
        <v>MOD-025-2</v>
      </c>
      <c r="C11" s="50" t="str">
        <f>'Appendix B Source'!D11</f>
        <v>No Action</v>
      </c>
      <c r="D11" s="50" t="str">
        <f>'Appendix B Source'!E11</f>
        <v>NA</v>
      </c>
      <c r="G11" s="58"/>
    </row>
    <row r="12" spans="1:7" s="41" customFormat="1" ht="15.75" thickBot="1" x14ac:dyDescent="0.3">
      <c r="A12" s="49" t="str">
        <f>'Appendix B Source'!A12</f>
        <v>Medium</v>
      </c>
      <c r="B12" s="49" t="str">
        <f>'Appendix B Source'!C12</f>
        <v>MOD-026-1</v>
      </c>
      <c r="C12" s="50" t="str">
        <f>'Appendix B Source'!D12</f>
        <v>No Action</v>
      </c>
      <c r="D12" s="50" t="str">
        <f>'Appendix B Source'!E12</f>
        <v>NA</v>
      </c>
      <c r="G12" s="20"/>
    </row>
    <row r="13" spans="1:7" s="41" customFormat="1" ht="15" x14ac:dyDescent="0.25">
      <c r="A13" s="49" t="str">
        <f>'Appendix B Source'!A13</f>
        <v>Medium</v>
      </c>
      <c r="B13" s="49" t="str">
        <f>'Appendix B Source'!C13</f>
        <v>MOD-027-1</v>
      </c>
      <c r="C13" s="50" t="str">
        <f>'Appendix B Source'!D13</f>
        <v>No Action</v>
      </c>
      <c r="D13" s="50" t="str">
        <f>'Appendix B Source'!E13</f>
        <v>NA</v>
      </c>
      <c r="G13" s="56" t="s">
        <v>502</v>
      </c>
    </row>
    <row r="14" spans="1:7" s="41" customFormat="1" ht="15" x14ac:dyDescent="0.25">
      <c r="A14" s="49" t="str">
        <f>'Appendix B Source'!A14</f>
        <v>Medium</v>
      </c>
      <c r="B14" s="49" t="str">
        <f>'Appendix B Source'!C14</f>
        <v>MOD-032-1</v>
      </c>
      <c r="C14" s="50" t="str">
        <f>'Appendix B Source'!D14</f>
        <v>No Action</v>
      </c>
      <c r="D14" s="50" t="str">
        <f>'Appendix B Source'!E14</f>
        <v>NA</v>
      </c>
      <c r="G14" s="57"/>
    </row>
    <row r="15" spans="1:7" s="41" customFormat="1" ht="15" x14ac:dyDescent="0.25">
      <c r="A15" s="49" t="str">
        <f>'Appendix B Source'!A15</f>
        <v>Medium</v>
      </c>
      <c r="B15" s="49" t="str">
        <f>'Appendix B Source'!C15</f>
        <v>PRC-001-1.1</v>
      </c>
      <c r="C15" s="50" t="str">
        <f>'Appendix B Source'!D15</f>
        <v>Applicability Section</v>
      </c>
      <c r="D15" s="50" t="str">
        <f>'Appendix B Source'!E15</f>
        <v>Aggregate Facility Level</v>
      </c>
      <c r="G15" s="57"/>
    </row>
    <row r="16" spans="1:7" s="41" customFormat="1" ht="15" x14ac:dyDescent="0.25">
      <c r="A16" s="49" t="str">
        <f>'Appendix B Source'!A16</f>
        <v>Medium</v>
      </c>
      <c r="B16" s="49" t="str">
        <f>'Appendix B Source'!C16</f>
        <v>PRC-019-1</v>
      </c>
      <c r="C16" s="50" t="str">
        <f>'Appendix B Source'!D16</f>
        <v>Applicability Section</v>
      </c>
      <c r="D16" s="50" t="str">
        <f>'Appendix B Source'!E16</f>
        <v>Individual BES Resources/Elements</v>
      </c>
      <c r="G16" s="57"/>
    </row>
    <row r="17" spans="1:7" s="41" customFormat="1" ht="15" x14ac:dyDescent="0.25">
      <c r="A17" s="49" t="str">
        <f>'Appendix B Source'!A17</f>
        <v>Medium</v>
      </c>
      <c r="B17" s="49" t="str">
        <f>'Appendix B Source'!C17</f>
        <v>PRC-024-1</v>
      </c>
      <c r="C17" s="50" t="str">
        <f>'Appendix B Source'!D17</f>
        <v>By Requirement</v>
      </c>
      <c r="D17" s="50" t="str">
        <f>'Appendix B Source'!E17</f>
        <v>Individual BES Resources /Elements to Include Aggregating Equipment</v>
      </c>
      <c r="G17" s="57"/>
    </row>
    <row r="18" spans="1:7" s="41" customFormat="1" ht="15.75" thickBot="1" x14ac:dyDescent="0.3">
      <c r="A18" s="49" t="str">
        <f>'Appendix B Source'!A18</f>
        <v>Medium</v>
      </c>
      <c r="B18" s="49" t="str">
        <f>'Appendix B Source'!C18</f>
        <v>PRC-025-1</v>
      </c>
      <c r="C18" s="50" t="str">
        <f>'Appendix B Source'!D18</f>
        <v>Guidance</v>
      </c>
      <c r="D18" s="50" t="str">
        <f>'Appendix B Source'!E18</f>
        <v>Individual BES Resources /Elements to Include Aggregating Equipment</v>
      </c>
      <c r="G18" s="58"/>
    </row>
    <row r="19" spans="1:7" s="41" customFormat="1" ht="15" x14ac:dyDescent="0.25">
      <c r="A19" s="49" t="str">
        <f>'Appendix B Source'!A19</f>
        <v>Medium</v>
      </c>
      <c r="B19" s="49" t="str">
        <f>'Appendix B Source'!C19</f>
        <v>TOP-001-1a</v>
      </c>
      <c r="C19" s="50" t="str">
        <f>'Appendix B Source'!D19</f>
        <v>No Action</v>
      </c>
      <c r="D19" s="50" t="str">
        <f>'Appendix B Source'!E19</f>
        <v>NA</v>
      </c>
    </row>
    <row r="20" spans="1:7" s="43" customFormat="1" ht="15" x14ac:dyDescent="0.25">
      <c r="A20" s="49" t="str">
        <f>'Appendix B Source'!A20</f>
        <v>Medium</v>
      </c>
      <c r="B20" s="49" t="str">
        <f>'Appendix B Source'!C20</f>
        <v>TOP-002-2.1b</v>
      </c>
      <c r="C20" s="50" t="str">
        <f>'Appendix B Source'!D20</f>
        <v>Applicability Section</v>
      </c>
      <c r="D20" s="50" t="str">
        <f>'Appendix B Source'!E20</f>
        <v>Aggregate Facility Level</v>
      </c>
      <c r="E20" s="41"/>
    </row>
    <row r="21" spans="1:7" s="43" customFormat="1" ht="15" x14ac:dyDescent="0.25">
      <c r="A21" s="49" t="str">
        <f>'Appendix B Source'!A21</f>
        <v>Medium</v>
      </c>
      <c r="B21" s="49" t="str">
        <f>'Appendix B Source'!C21</f>
        <v>TOP-002-4</v>
      </c>
      <c r="C21" s="50" t="str">
        <f>'Appendix B Source'!D21</f>
        <v>TBD</v>
      </c>
      <c r="D21" s="50" t="str">
        <f>'Appendix B Source'!E21</f>
        <v>TBD</v>
      </c>
    </row>
    <row r="22" spans="1:7" s="43" customFormat="1" ht="15" x14ac:dyDescent="0.25">
      <c r="A22" s="49" t="str">
        <f>'Appendix B Source'!A22</f>
        <v>Medium</v>
      </c>
      <c r="B22" s="49" t="str">
        <f>'Appendix B Source'!C22</f>
        <v>TOP-003-1</v>
      </c>
      <c r="C22" s="50" t="str">
        <f>'Appendix B Source'!D22</f>
        <v>By Requirement</v>
      </c>
      <c r="D22" s="50" t="str">
        <f>'Appendix B Source'!E22</f>
        <v>Aggregate Facility Level</v>
      </c>
    </row>
    <row r="23" spans="1:7" s="41" customFormat="1" ht="15" x14ac:dyDescent="0.25">
      <c r="A23" s="49" t="str">
        <f>'Appendix B Source'!A23</f>
        <v>Medium</v>
      </c>
      <c r="B23" s="49" t="str">
        <f>'Appendix B Source'!C23</f>
        <v>TOP-003-3</v>
      </c>
      <c r="C23" s="50" t="str">
        <f>'Appendix B Source'!D23</f>
        <v>TBD</v>
      </c>
      <c r="D23" s="50" t="str">
        <f>'Appendix B Source'!E23</f>
        <v>TBD</v>
      </c>
    </row>
    <row r="24" spans="1:7" s="43" customFormat="1" ht="15" x14ac:dyDescent="0.25">
      <c r="A24" s="49" t="str">
        <f>'Appendix B Source'!A24</f>
        <v>Medium</v>
      </c>
      <c r="B24" s="49" t="str">
        <f>'Appendix B Source'!C24</f>
        <v>TOP-006-2</v>
      </c>
      <c r="C24" s="50" t="str">
        <f>'Appendix B Source'!D24</f>
        <v>No Action</v>
      </c>
      <c r="D24" s="50" t="str">
        <f>'Appendix B Source'!E24</f>
        <v>NA</v>
      </c>
    </row>
    <row r="25" spans="1:7" s="41" customFormat="1" ht="15" x14ac:dyDescent="0.25">
      <c r="A25" s="49" t="str">
        <f>'Appendix B Source'!A25</f>
        <v>Medium</v>
      </c>
      <c r="B25" s="49" t="str">
        <f>'Appendix B Source'!C25</f>
        <v>TOP-006-3</v>
      </c>
      <c r="C25" s="50" t="str">
        <f>'Appendix B Source'!D25</f>
        <v>TBD</v>
      </c>
      <c r="D25" s="50" t="str">
        <f>'Appendix B Source'!E25</f>
        <v>TBD</v>
      </c>
    </row>
    <row r="26" spans="1:7" s="41" customFormat="1" ht="15" x14ac:dyDescent="0.25">
      <c r="A26" s="49" t="str">
        <f>'Appendix B Source'!A26</f>
        <v>Low</v>
      </c>
      <c r="B26" s="49" t="str">
        <f>'Appendix B Source'!C26</f>
        <v>BAL-001-TRE-1</v>
      </c>
      <c r="C26" s="50" t="str">
        <f>'Appendix B Source'!D26</f>
        <v>Applicability Section</v>
      </c>
      <c r="D26" s="50" t="str">
        <f>'Appendix B Source'!E26</f>
        <v>Aggregate Facility Level</v>
      </c>
      <c r="E26" s="43"/>
    </row>
    <row r="27" spans="1:7" ht="15" x14ac:dyDescent="0.2">
      <c r="A27" s="49" t="str">
        <f>'Appendix B Source'!A27</f>
        <v>Low</v>
      </c>
      <c r="B27" s="49" t="str">
        <f>'Appendix B Source'!C27</f>
        <v>PRC-004-WECC-1</v>
      </c>
      <c r="C27" s="50" t="str">
        <f>'Appendix B Source'!D27</f>
        <v>Applicability Section</v>
      </c>
      <c r="D27" s="50" t="str">
        <f>'Appendix B Source'!E27</f>
        <v>Point where aggregates to &gt;75MVA</v>
      </c>
    </row>
    <row r="28" spans="1:7" s="44" customFormat="1" ht="15" x14ac:dyDescent="0.2">
      <c r="A28" s="49" t="str">
        <f>'Appendix B Source'!A28</f>
        <v>Low</v>
      </c>
      <c r="B28" s="49" t="str">
        <f>'Appendix B Source'!C28</f>
        <v>PRC-006-NPCC-1</v>
      </c>
      <c r="C28" s="50" t="str">
        <f>'Appendix B Source'!D28</f>
        <v>By Requirement</v>
      </c>
      <c r="D28" s="50" t="str">
        <f>'Appendix B Source'!E28</f>
        <v>Individual BES Resources/Elements</v>
      </c>
      <c r="E28" s="39"/>
    </row>
    <row r="29" spans="1:7" s="44" customFormat="1" ht="15" x14ac:dyDescent="0.2">
      <c r="A29" s="49" t="str">
        <f>'Appendix B Source'!A29</f>
        <v>Low</v>
      </c>
      <c r="B29" s="49" t="str">
        <f>'Appendix B Source'!C29</f>
        <v>PRC-006-SERC-01</v>
      </c>
      <c r="C29" s="50" t="str">
        <f>'Appendix B Source'!D29</f>
        <v>By Requirement</v>
      </c>
      <c r="D29" s="50" t="str">
        <f>'Appendix B Source'!E29</f>
        <v>Individual BES Resources/Elements</v>
      </c>
      <c r="E29" s="39"/>
    </row>
    <row r="30" spans="1:7" s="44" customFormat="1" ht="15" x14ac:dyDescent="0.2">
      <c r="A30" s="49">
        <f>'Appendix B Source'!A30</f>
        <v>0</v>
      </c>
      <c r="B30" s="49">
        <f>'Appendix B Source'!C30</f>
        <v>0</v>
      </c>
      <c r="C30" s="50">
        <f>'Appendix B Source'!D30</f>
        <v>0</v>
      </c>
      <c r="D30" s="50">
        <f>'Appendix B Source'!E30</f>
        <v>0</v>
      </c>
      <c r="E30" s="39"/>
    </row>
    <row r="31" spans="1:7" ht="15" x14ac:dyDescent="0.2">
      <c r="A31" s="49">
        <f>'Appendix B Source'!A31</f>
        <v>0</v>
      </c>
      <c r="B31" s="49">
        <f>'Appendix B Source'!C31</f>
        <v>0</v>
      </c>
      <c r="C31" s="50">
        <f>'Appendix B Source'!D31</f>
        <v>0</v>
      </c>
      <c r="D31" s="50">
        <f>'Appendix B Source'!E31</f>
        <v>0</v>
      </c>
    </row>
    <row r="32" spans="1:7" ht="15" x14ac:dyDescent="0.2">
      <c r="A32" s="49">
        <f>'Appendix B Source'!A32</f>
        <v>0</v>
      </c>
      <c r="B32" s="49">
        <f>'Appendix B Source'!C32</f>
        <v>0</v>
      </c>
      <c r="C32" s="50" t="str">
        <f>'Appendix B Source'!D32</f>
        <v>Note: Verify/complete yellow cells. Ensure rest aligns with the paper.  Delete rows not needed.</v>
      </c>
      <c r="D32" s="50">
        <f>'Appendix B Source'!E32</f>
        <v>0</v>
      </c>
    </row>
    <row r="33" spans="1:4" ht="15" x14ac:dyDescent="0.2">
      <c r="A33" s="49">
        <f>'Appendix B Source'!A33</f>
        <v>0</v>
      </c>
      <c r="B33" s="49">
        <f>'Appendix B Source'!C33</f>
        <v>0</v>
      </c>
      <c r="C33" s="50">
        <f>'Appendix B Source'!D33</f>
        <v>0</v>
      </c>
      <c r="D33" s="50">
        <f>'Appendix B Source'!E33</f>
        <v>0</v>
      </c>
    </row>
    <row r="34" spans="1:4" ht="15" x14ac:dyDescent="0.2">
      <c r="A34" s="49">
        <f>'Appendix B Source'!A34</f>
        <v>0</v>
      </c>
      <c r="B34" s="49">
        <f>'Appendix B Source'!C34</f>
        <v>0</v>
      </c>
      <c r="C34" s="50">
        <f>'Appendix B Source'!D34</f>
        <v>0</v>
      </c>
      <c r="D34" s="50">
        <f>'Appendix B Source'!E34</f>
        <v>0</v>
      </c>
    </row>
    <row r="35" spans="1:4" ht="15" x14ac:dyDescent="0.2">
      <c r="A35" s="49">
        <f>'Appendix B Source'!A35</f>
        <v>0</v>
      </c>
      <c r="B35" s="49">
        <f>'Appendix B Source'!C35</f>
        <v>0</v>
      </c>
      <c r="C35" s="50">
        <f>'Appendix B Source'!D35</f>
        <v>0</v>
      </c>
      <c r="D35" s="50">
        <f>'Appendix B Source'!E35</f>
        <v>0</v>
      </c>
    </row>
  </sheetData>
  <mergeCells count="2">
    <mergeCell ref="G4:G11"/>
    <mergeCell ref="G13:G18"/>
  </mergeCells>
  <dataValidations count="2">
    <dataValidation type="list" allowBlank="1" showErrorMessage="1" errorTitle="Just checking..." error="Please select from the dropdown list if possible. " sqref="C2:C35">
      <formula1>Area</formula1>
    </dataValidation>
    <dataValidation type="list" errorStyle="warning" allowBlank="1" showErrorMessage="1" errorTitle="Just checking..." error="Please select from the dropdown list if possible. " sqref="D2:D35">
      <formula1>Applicability</formula1>
    </dataValidation>
  </dataValidations>
  <pageMargins left="0.7" right="0.7" top="0.75" bottom="0.75" header="0.3" footer="0.3"/>
  <pageSetup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0"/>
  <sheetViews>
    <sheetView workbookViewId="0">
      <pane xSplit="7" ySplit="1" topLeftCell="Q166" activePane="bottomRight" state="frozen"/>
      <selection pane="topRight" activeCell="G1" sqref="G1"/>
      <selection pane="bottomLeft" activeCell="A2" sqref="A2"/>
      <selection pane="bottomRight" activeCell="C174" sqref="B40:C174"/>
    </sheetView>
  </sheetViews>
  <sheetFormatPr defaultRowHeight="15" x14ac:dyDescent="0.25"/>
  <cols>
    <col min="1" max="1" width="28.5703125" style="15" bestFit="1" customWidth="1"/>
    <col min="2" max="2" width="17.5703125" style="5" bestFit="1" customWidth="1"/>
    <col min="3" max="3" width="17.5703125" style="5" customWidth="1"/>
    <col min="4" max="4" width="5.42578125" style="5" hidden="1" customWidth="1"/>
    <col min="5" max="5" width="6.5703125" style="13" hidden="1" customWidth="1"/>
    <col min="6" max="6" width="9.140625" style="5" hidden="1" customWidth="1"/>
    <col min="7" max="7" width="4.42578125" style="5" bestFit="1" customWidth="1"/>
    <col min="8" max="8" width="62.85546875" style="14" bestFit="1" customWidth="1"/>
    <col min="9" max="9" width="12.42578125" style="5" hidden="1" customWidth="1"/>
    <col min="10" max="10" width="10.7109375" style="5" hidden="1" customWidth="1"/>
    <col min="11" max="11" width="10.42578125" style="5" hidden="1" customWidth="1"/>
    <col min="12" max="12" width="75.5703125" style="14" hidden="1" customWidth="1"/>
    <col min="13" max="16384" width="9.140625" style="5"/>
  </cols>
  <sheetData>
    <row r="1" spans="1:37" s="1" customFormat="1" ht="14.25" customHeight="1" x14ac:dyDescent="0.25">
      <c r="A1" s="2" t="s">
        <v>0</v>
      </c>
      <c r="B1" s="2" t="s">
        <v>1</v>
      </c>
      <c r="C1" s="2" t="s">
        <v>421</v>
      </c>
      <c r="D1" s="2" t="s">
        <v>2</v>
      </c>
      <c r="E1" s="3" t="s">
        <v>3</v>
      </c>
      <c r="F1" s="2" t="s">
        <v>4</v>
      </c>
      <c r="G1" s="2" t="s">
        <v>5</v>
      </c>
      <c r="H1" s="4" t="s">
        <v>6</v>
      </c>
      <c r="I1" s="4" t="s">
        <v>7</v>
      </c>
      <c r="J1" s="2" t="s">
        <v>8</v>
      </c>
      <c r="K1" s="2" t="s">
        <v>9</v>
      </c>
      <c r="L1" s="4" t="s">
        <v>10</v>
      </c>
      <c r="M1" s="1" t="s">
        <v>472</v>
      </c>
      <c r="N1" s="1" t="s">
        <v>473</v>
      </c>
      <c r="O1" s="1" t="s">
        <v>474</v>
      </c>
      <c r="P1" s="1" t="s">
        <v>475</v>
      </c>
      <c r="Q1" s="1" t="s">
        <v>476</v>
      </c>
      <c r="R1" s="1" t="s">
        <v>473</v>
      </c>
      <c r="S1" s="1" t="s">
        <v>477</v>
      </c>
      <c r="T1" s="1" t="s">
        <v>478</v>
      </c>
      <c r="U1" s="1" t="s">
        <v>479</v>
      </c>
      <c r="V1" s="1" t="s">
        <v>473</v>
      </c>
      <c r="W1" s="1" t="s">
        <v>480</v>
      </c>
      <c r="X1" s="1" t="s">
        <v>481</v>
      </c>
      <c r="Y1" s="1" t="s">
        <v>489</v>
      </c>
      <c r="Z1" s="1" t="s">
        <v>473</v>
      </c>
      <c r="AA1" s="1" t="s">
        <v>490</v>
      </c>
      <c r="AB1" s="1" t="s">
        <v>491</v>
      </c>
      <c r="AC1" s="1" t="s">
        <v>482</v>
      </c>
      <c r="AD1" s="1" t="s">
        <v>473</v>
      </c>
      <c r="AE1" s="1" t="s">
        <v>484</v>
      </c>
      <c r="AF1" s="1" t="s">
        <v>483</v>
      </c>
      <c r="AG1" s="1" t="s">
        <v>485</v>
      </c>
      <c r="AH1" s="1" t="s">
        <v>473</v>
      </c>
      <c r="AI1" s="1" t="s">
        <v>486</v>
      </c>
      <c r="AJ1" s="1" t="s">
        <v>487</v>
      </c>
      <c r="AK1" s="1" t="s">
        <v>488</v>
      </c>
    </row>
    <row r="2" spans="1:37" x14ac:dyDescent="0.25">
      <c r="A2" s="7" t="s">
        <v>405</v>
      </c>
      <c r="B2" s="7" t="s">
        <v>11</v>
      </c>
      <c r="C2" s="7" t="s">
        <v>424</v>
      </c>
      <c r="D2" s="7" t="s">
        <v>12</v>
      </c>
      <c r="E2" s="8">
        <v>1</v>
      </c>
      <c r="F2" s="7">
        <v>1</v>
      </c>
      <c r="G2" s="7"/>
      <c r="H2" s="9" t="s">
        <v>13</v>
      </c>
      <c r="I2" s="10">
        <v>41730</v>
      </c>
      <c r="J2" s="10" t="s">
        <v>14</v>
      </c>
      <c r="K2" s="10" t="s">
        <v>14</v>
      </c>
      <c r="L2" s="9"/>
      <c r="M2" s="53">
        <f>IF(A2="subject to enforcement",1,0)</f>
        <v>1</v>
      </c>
      <c r="N2" s="53">
        <f>IF(G2="r",1,0)</f>
        <v>0</v>
      </c>
      <c r="O2" s="53">
        <f>M2-P2</f>
        <v>1</v>
      </c>
      <c r="P2" s="53">
        <f>M2*N2</f>
        <v>0</v>
      </c>
      <c r="Q2" s="53">
        <f>IF(A2="subject to future enforcement",1,0)</f>
        <v>0</v>
      </c>
      <c r="R2" s="53">
        <f>N2</f>
        <v>0</v>
      </c>
      <c r="S2" s="53">
        <f>Q2-T2</f>
        <v>0</v>
      </c>
      <c r="T2" s="53">
        <f>Q2*R2</f>
        <v>0</v>
      </c>
      <c r="U2" s="53">
        <f>IF(A2="Pending Regulatory Approval",1,0)</f>
        <v>0</v>
      </c>
      <c r="V2" s="53">
        <f>R2</f>
        <v>0</v>
      </c>
      <c r="W2" s="53">
        <f>U2-X2</f>
        <v>0</v>
      </c>
      <c r="X2" s="53">
        <f>U2*V2</f>
        <v>0</v>
      </c>
      <c r="Y2" s="53">
        <f>IF(A2="Pending Regulatory Filing",1,0)</f>
        <v>0</v>
      </c>
      <c r="Z2" s="53">
        <f>V2</f>
        <v>0</v>
      </c>
      <c r="AA2" s="53">
        <f>Y2-AB2</f>
        <v>0</v>
      </c>
      <c r="AB2" s="53">
        <f>Y2*Z2</f>
        <v>0</v>
      </c>
      <c r="AC2" s="53">
        <f>IF(A2="*See Project 2014-03",1,0)</f>
        <v>0</v>
      </c>
      <c r="AD2" s="53">
        <f>V2</f>
        <v>0</v>
      </c>
      <c r="AE2" s="53">
        <f>AC2-AF2</f>
        <v>0</v>
      </c>
      <c r="AF2" s="53">
        <f>AC2*AD2</f>
        <v>0</v>
      </c>
      <c r="AG2" s="53">
        <f>IF(A2="Designated for Retirement",1,0)</f>
        <v>0</v>
      </c>
      <c r="AH2" s="53">
        <f>AD2</f>
        <v>0</v>
      </c>
      <c r="AI2" s="53">
        <f>AG2-AJ2</f>
        <v>0</v>
      </c>
      <c r="AJ2" s="53">
        <f>AG2*AH2</f>
        <v>0</v>
      </c>
      <c r="AK2" s="53">
        <f>SUM(O2:P2,S2:T2,W2:X2,AE2:AF2,AI2:AJ2,AA2:AB2)</f>
        <v>1</v>
      </c>
    </row>
    <row r="3" spans="1:37" ht="30" x14ac:dyDescent="0.25">
      <c r="A3" s="7" t="s">
        <v>405</v>
      </c>
      <c r="B3" s="7" t="s">
        <v>368</v>
      </c>
      <c r="C3" s="7" t="s">
        <v>426</v>
      </c>
      <c r="D3" s="7" t="s">
        <v>12</v>
      </c>
      <c r="E3" s="8">
        <v>1</v>
      </c>
      <c r="F3" s="7" t="s">
        <v>369</v>
      </c>
      <c r="G3" s="7" t="s">
        <v>370</v>
      </c>
      <c r="H3" s="9" t="s">
        <v>371</v>
      </c>
      <c r="I3" s="10">
        <v>41730</v>
      </c>
      <c r="J3" s="10" t="s">
        <v>14</v>
      </c>
      <c r="K3" s="10" t="s">
        <v>14</v>
      </c>
      <c r="L3" s="9" t="s">
        <v>236</v>
      </c>
      <c r="M3" s="53">
        <f t="shared" ref="M3:M66" si="0">IF(A3="subject to enforcement",1,0)</f>
        <v>1</v>
      </c>
      <c r="N3" s="53">
        <f t="shared" ref="N3:N66" si="1">IF(G3="r",1,0)</f>
        <v>1</v>
      </c>
      <c r="O3" s="53">
        <f t="shared" ref="O3:O66" si="2">M3-P3</f>
        <v>0</v>
      </c>
      <c r="P3" s="53">
        <f t="shared" ref="P3:P66" si="3">M3*N3</f>
        <v>1</v>
      </c>
      <c r="Q3" s="53">
        <f t="shared" ref="Q3:Q66" si="4">IF(A3="subject to future enforcement",1,0)</f>
        <v>0</v>
      </c>
      <c r="R3" s="53">
        <f t="shared" ref="R3:R66" si="5">N3</f>
        <v>1</v>
      </c>
      <c r="S3" s="53">
        <f t="shared" ref="S3:S66" si="6">Q3-T3</f>
        <v>0</v>
      </c>
      <c r="T3" s="53">
        <f t="shared" ref="T3:T66" si="7">Q3*R3</f>
        <v>0</v>
      </c>
      <c r="U3" s="53">
        <f t="shared" ref="U3:U66" si="8">IF(A3="Pending Regulatory Approval",1,0)</f>
        <v>0</v>
      </c>
      <c r="V3" s="53">
        <f t="shared" ref="V3:V66" si="9">R3</f>
        <v>1</v>
      </c>
      <c r="W3" s="53">
        <f t="shared" ref="W3:W66" si="10">U3-X3</f>
        <v>0</v>
      </c>
      <c r="X3" s="53">
        <f t="shared" ref="X3:X66" si="11">U3*V3</f>
        <v>0</v>
      </c>
      <c r="Y3" s="53">
        <f t="shared" ref="Y3:Y66" si="12">IF(A3="Pending Regulatory Filing",1,0)</f>
        <v>0</v>
      </c>
      <c r="Z3" s="53">
        <f t="shared" ref="Z3:Z66" si="13">V3</f>
        <v>1</v>
      </c>
      <c r="AA3" s="53">
        <f t="shared" ref="AA3:AA66" si="14">Y3-AB3</f>
        <v>0</v>
      </c>
      <c r="AB3" s="53">
        <f t="shared" ref="AB3:AB66" si="15">Y3*Z3</f>
        <v>0</v>
      </c>
      <c r="AC3" s="53">
        <f t="shared" ref="AC3:AC66" si="16">IF(A3="*See Project 2014-03",1,0)</f>
        <v>0</v>
      </c>
      <c r="AD3" s="53">
        <f t="shared" ref="AD3:AD66" si="17">V3</f>
        <v>1</v>
      </c>
      <c r="AE3" s="53">
        <f t="shared" ref="AE3:AE66" si="18">AC3-AF3</f>
        <v>0</v>
      </c>
      <c r="AF3" s="53">
        <f t="shared" ref="AF3:AF66" si="19">AC3*AD3</f>
        <v>0</v>
      </c>
      <c r="AG3" s="53">
        <f t="shared" ref="AG3:AG66" si="20">IF(A3="Designated for Retirement",1,0)</f>
        <v>0</v>
      </c>
      <c r="AH3" s="53">
        <f t="shared" ref="AH3:AH66" si="21">AD3</f>
        <v>1</v>
      </c>
      <c r="AI3" s="53">
        <f t="shared" ref="AI3:AI66" si="22">AG3-AJ3</f>
        <v>0</v>
      </c>
      <c r="AJ3" s="53">
        <f t="shared" ref="AJ3:AJ66" si="23">AG3*AH3</f>
        <v>0</v>
      </c>
      <c r="AK3" s="53">
        <f t="shared" ref="AK3:AK66" si="24">SUM(O3:P3,S3:T3,W3:X3,AE3:AF3,AI3:AJ3,AA3:AB3)</f>
        <v>1</v>
      </c>
    </row>
    <row r="4" spans="1:37" x14ac:dyDescent="0.25">
      <c r="A4" s="7" t="s">
        <v>405</v>
      </c>
      <c r="B4" s="7" t="s">
        <v>16</v>
      </c>
      <c r="C4" s="7" t="s">
        <v>424</v>
      </c>
      <c r="D4" s="7" t="s">
        <v>12</v>
      </c>
      <c r="E4" s="8">
        <v>2</v>
      </c>
      <c r="F4" s="7">
        <v>1</v>
      </c>
      <c r="G4" s="7"/>
      <c r="H4" s="9" t="s">
        <v>17</v>
      </c>
      <c r="I4" s="10">
        <v>41000</v>
      </c>
      <c r="J4" s="10" t="s">
        <v>14</v>
      </c>
      <c r="K4" s="10" t="s">
        <v>14</v>
      </c>
      <c r="L4" s="9"/>
      <c r="M4" s="53">
        <f t="shared" si="0"/>
        <v>1</v>
      </c>
      <c r="N4" s="53">
        <f t="shared" si="1"/>
        <v>0</v>
      </c>
      <c r="O4" s="53">
        <f t="shared" si="2"/>
        <v>1</v>
      </c>
      <c r="P4" s="53">
        <f t="shared" si="3"/>
        <v>0</v>
      </c>
      <c r="Q4" s="53">
        <f t="shared" si="4"/>
        <v>0</v>
      </c>
      <c r="R4" s="53">
        <f t="shared" si="5"/>
        <v>0</v>
      </c>
      <c r="S4" s="53">
        <f t="shared" si="6"/>
        <v>0</v>
      </c>
      <c r="T4" s="53">
        <f t="shared" si="7"/>
        <v>0</v>
      </c>
      <c r="U4" s="53">
        <f t="shared" si="8"/>
        <v>0</v>
      </c>
      <c r="V4" s="53">
        <f t="shared" si="9"/>
        <v>0</v>
      </c>
      <c r="W4" s="53">
        <f t="shared" si="10"/>
        <v>0</v>
      </c>
      <c r="X4" s="53">
        <f t="shared" si="11"/>
        <v>0</v>
      </c>
      <c r="Y4" s="53">
        <f t="shared" si="12"/>
        <v>0</v>
      </c>
      <c r="Z4" s="53">
        <f t="shared" si="13"/>
        <v>0</v>
      </c>
      <c r="AA4" s="53">
        <f t="shared" si="14"/>
        <v>0</v>
      </c>
      <c r="AB4" s="53">
        <f t="shared" si="15"/>
        <v>0</v>
      </c>
      <c r="AC4" s="53">
        <f t="shared" si="16"/>
        <v>0</v>
      </c>
      <c r="AD4" s="53">
        <f t="shared" si="17"/>
        <v>0</v>
      </c>
      <c r="AE4" s="53">
        <f t="shared" si="18"/>
        <v>0</v>
      </c>
      <c r="AF4" s="53">
        <f t="shared" si="19"/>
        <v>0</v>
      </c>
      <c r="AG4" s="53">
        <f t="shared" si="20"/>
        <v>0</v>
      </c>
      <c r="AH4" s="53">
        <f t="shared" si="21"/>
        <v>0</v>
      </c>
      <c r="AI4" s="53">
        <f t="shared" si="22"/>
        <v>0</v>
      </c>
      <c r="AJ4" s="53">
        <f t="shared" si="23"/>
        <v>0</v>
      </c>
      <c r="AK4" s="53">
        <f t="shared" si="24"/>
        <v>1</v>
      </c>
    </row>
    <row r="5" spans="1:37" x14ac:dyDescent="0.25">
      <c r="A5" s="7" t="s">
        <v>405</v>
      </c>
      <c r="B5" s="7" t="s">
        <v>372</v>
      </c>
      <c r="C5" s="7" t="s">
        <v>424</v>
      </c>
      <c r="D5" s="7" t="s">
        <v>12</v>
      </c>
      <c r="E5" s="8">
        <v>2</v>
      </c>
      <c r="F5" s="7" t="s">
        <v>373</v>
      </c>
      <c r="G5" s="7" t="s">
        <v>370</v>
      </c>
      <c r="H5" s="9" t="s">
        <v>374</v>
      </c>
      <c r="I5" s="10">
        <v>41913</v>
      </c>
      <c r="J5" s="10" t="s">
        <v>14</v>
      </c>
      <c r="K5" s="10" t="s">
        <v>14</v>
      </c>
      <c r="L5" s="9"/>
      <c r="M5" s="53">
        <f t="shared" si="0"/>
        <v>1</v>
      </c>
      <c r="N5" s="53">
        <f t="shared" si="1"/>
        <v>1</v>
      </c>
      <c r="O5" s="53">
        <f t="shared" si="2"/>
        <v>0</v>
      </c>
      <c r="P5" s="53">
        <f t="shared" si="3"/>
        <v>1</v>
      </c>
      <c r="Q5" s="53">
        <f t="shared" si="4"/>
        <v>0</v>
      </c>
      <c r="R5" s="53">
        <f t="shared" si="5"/>
        <v>1</v>
      </c>
      <c r="S5" s="53">
        <f t="shared" si="6"/>
        <v>0</v>
      </c>
      <c r="T5" s="53">
        <f t="shared" si="7"/>
        <v>0</v>
      </c>
      <c r="U5" s="53">
        <f t="shared" si="8"/>
        <v>0</v>
      </c>
      <c r="V5" s="53">
        <f t="shared" si="9"/>
        <v>1</v>
      </c>
      <c r="W5" s="53">
        <f t="shared" si="10"/>
        <v>0</v>
      </c>
      <c r="X5" s="53">
        <f t="shared" si="11"/>
        <v>0</v>
      </c>
      <c r="Y5" s="53">
        <f t="shared" si="12"/>
        <v>0</v>
      </c>
      <c r="Z5" s="53">
        <f t="shared" si="13"/>
        <v>1</v>
      </c>
      <c r="AA5" s="53">
        <f t="shared" si="14"/>
        <v>0</v>
      </c>
      <c r="AB5" s="53">
        <f t="shared" si="15"/>
        <v>0</v>
      </c>
      <c r="AC5" s="53">
        <f t="shared" si="16"/>
        <v>0</v>
      </c>
      <c r="AD5" s="53">
        <f t="shared" si="17"/>
        <v>1</v>
      </c>
      <c r="AE5" s="53">
        <f t="shared" si="18"/>
        <v>0</v>
      </c>
      <c r="AF5" s="53">
        <f t="shared" si="19"/>
        <v>0</v>
      </c>
      <c r="AG5" s="53">
        <f t="shared" si="20"/>
        <v>0</v>
      </c>
      <c r="AH5" s="53">
        <f t="shared" si="21"/>
        <v>1</v>
      </c>
      <c r="AI5" s="53">
        <f t="shared" si="22"/>
        <v>0</v>
      </c>
      <c r="AJ5" s="53">
        <f t="shared" si="23"/>
        <v>0</v>
      </c>
      <c r="AK5" s="53">
        <f t="shared" si="24"/>
        <v>1</v>
      </c>
    </row>
    <row r="6" spans="1:37" x14ac:dyDescent="0.25">
      <c r="A6" s="7" t="s">
        <v>405</v>
      </c>
      <c r="B6" s="7" t="s">
        <v>23</v>
      </c>
      <c r="C6" s="7" t="s">
        <v>424</v>
      </c>
      <c r="D6" s="7" t="s">
        <v>12</v>
      </c>
      <c r="E6" s="8">
        <v>3</v>
      </c>
      <c r="F6" s="7" t="s">
        <v>24</v>
      </c>
      <c r="G6" s="7"/>
      <c r="H6" s="9" t="s">
        <v>25</v>
      </c>
      <c r="I6" s="10">
        <v>39993</v>
      </c>
      <c r="J6" s="10" t="s">
        <v>14</v>
      </c>
      <c r="K6" s="10" t="s">
        <v>14</v>
      </c>
      <c r="L6" s="9"/>
      <c r="M6" s="53">
        <f t="shared" si="0"/>
        <v>1</v>
      </c>
      <c r="N6" s="53">
        <f t="shared" si="1"/>
        <v>0</v>
      </c>
      <c r="O6" s="53">
        <f t="shared" si="2"/>
        <v>1</v>
      </c>
      <c r="P6" s="53">
        <f t="shared" si="3"/>
        <v>0</v>
      </c>
      <c r="Q6" s="53">
        <f t="shared" si="4"/>
        <v>0</v>
      </c>
      <c r="R6" s="53">
        <f t="shared" si="5"/>
        <v>0</v>
      </c>
      <c r="S6" s="53">
        <f t="shared" si="6"/>
        <v>0</v>
      </c>
      <c r="T6" s="53">
        <f t="shared" si="7"/>
        <v>0</v>
      </c>
      <c r="U6" s="53">
        <f t="shared" si="8"/>
        <v>0</v>
      </c>
      <c r="V6" s="53">
        <f t="shared" si="9"/>
        <v>0</v>
      </c>
      <c r="W6" s="53">
        <f t="shared" si="10"/>
        <v>0</v>
      </c>
      <c r="X6" s="53">
        <f t="shared" si="11"/>
        <v>0</v>
      </c>
      <c r="Y6" s="53">
        <f t="shared" si="12"/>
        <v>0</v>
      </c>
      <c r="Z6" s="53">
        <f t="shared" si="13"/>
        <v>0</v>
      </c>
      <c r="AA6" s="53">
        <f t="shared" si="14"/>
        <v>0</v>
      </c>
      <c r="AB6" s="53">
        <f t="shared" si="15"/>
        <v>0</v>
      </c>
      <c r="AC6" s="53">
        <f t="shared" si="16"/>
        <v>0</v>
      </c>
      <c r="AD6" s="53">
        <f t="shared" si="17"/>
        <v>0</v>
      </c>
      <c r="AE6" s="53">
        <f t="shared" si="18"/>
        <v>0</v>
      </c>
      <c r="AF6" s="53">
        <f t="shared" si="19"/>
        <v>0</v>
      </c>
      <c r="AG6" s="53">
        <f t="shared" si="20"/>
        <v>0</v>
      </c>
      <c r="AH6" s="53">
        <f t="shared" si="21"/>
        <v>0</v>
      </c>
      <c r="AI6" s="53">
        <f t="shared" si="22"/>
        <v>0</v>
      </c>
      <c r="AJ6" s="53">
        <f t="shared" si="23"/>
        <v>0</v>
      </c>
      <c r="AK6" s="53">
        <f t="shared" si="24"/>
        <v>1</v>
      </c>
    </row>
    <row r="7" spans="1:37" x14ac:dyDescent="0.25">
      <c r="A7" s="7" t="s">
        <v>405</v>
      </c>
      <c r="B7" s="7" t="s">
        <v>26</v>
      </c>
      <c r="C7" s="7" t="s">
        <v>424</v>
      </c>
      <c r="D7" s="7" t="s">
        <v>12</v>
      </c>
      <c r="E7" s="8">
        <v>4</v>
      </c>
      <c r="F7" s="7">
        <v>0</v>
      </c>
      <c r="G7" s="7"/>
      <c r="H7" s="9" t="s">
        <v>27</v>
      </c>
      <c r="I7" s="10">
        <v>39251</v>
      </c>
      <c r="J7" s="10" t="s">
        <v>14</v>
      </c>
      <c r="K7" s="10" t="s">
        <v>14</v>
      </c>
      <c r="L7" s="9"/>
      <c r="M7" s="53">
        <f t="shared" si="0"/>
        <v>1</v>
      </c>
      <c r="N7" s="53">
        <f t="shared" si="1"/>
        <v>0</v>
      </c>
      <c r="O7" s="53">
        <f t="shared" si="2"/>
        <v>1</v>
      </c>
      <c r="P7" s="53">
        <f t="shared" si="3"/>
        <v>0</v>
      </c>
      <c r="Q7" s="53">
        <f t="shared" si="4"/>
        <v>0</v>
      </c>
      <c r="R7" s="53">
        <f t="shared" si="5"/>
        <v>0</v>
      </c>
      <c r="S7" s="53">
        <f t="shared" si="6"/>
        <v>0</v>
      </c>
      <c r="T7" s="53">
        <f t="shared" si="7"/>
        <v>0</v>
      </c>
      <c r="U7" s="53">
        <f t="shared" si="8"/>
        <v>0</v>
      </c>
      <c r="V7" s="53">
        <f t="shared" si="9"/>
        <v>0</v>
      </c>
      <c r="W7" s="53">
        <f t="shared" si="10"/>
        <v>0</v>
      </c>
      <c r="X7" s="53">
        <f t="shared" si="11"/>
        <v>0</v>
      </c>
      <c r="Y7" s="53">
        <f t="shared" si="12"/>
        <v>0</v>
      </c>
      <c r="Z7" s="53">
        <f t="shared" si="13"/>
        <v>0</v>
      </c>
      <c r="AA7" s="53">
        <f t="shared" si="14"/>
        <v>0</v>
      </c>
      <c r="AB7" s="53">
        <f t="shared" si="15"/>
        <v>0</v>
      </c>
      <c r="AC7" s="53">
        <f t="shared" si="16"/>
        <v>0</v>
      </c>
      <c r="AD7" s="53">
        <f t="shared" si="17"/>
        <v>0</v>
      </c>
      <c r="AE7" s="53">
        <f t="shared" si="18"/>
        <v>0</v>
      </c>
      <c r="AF7" s="53">
        <f t="shared" si="19"/>
        <v>0</v>
      </c>
      <c r="AG7" s="53">
        <f t="shared" si="20"/>
        <v>0</v>
      </c>
      <c r="AH7" s="53">
        <f t="shared" si="21"/>
        <v>0</v>
      </c>
      <c r="AI7" s="53">
        <f t="shared" si="22"/>
        <v>0</v>
      </c>
      <c r="AJ7" s="53">
        <f t="shared" si="23"/>
        <v>0</v>
      </c>
      <c r="AK7" s="53">
        <f t="shared" si="24"/>
        <v>1</v>
      </c>
    </row>
    <row r="8" spans="1:37" x14ac:dyDescent="0.25">
      <c r="A8" s="7" t="s">
        <v>405</v>
      </c>
      <c r="B8" s="7" t="s">
        <v>375</v>
      </c>
      <c r="C8" s="7" t="s">
        <v>424</v>
      </c>
      <c r="D8" s="7" t="s">
        <v>12</v>
      </c>
      <c r="E8" s="8">
        <v>4</v>
      </c>
      <c r="F8" s="7" t="s">
        <v>373</v>
      </c>
      <c r="G8" s="7" t="s">
        <v>370</v>
      </c>
      <c r="H8" s="9" t="s">
        <v>376</v>
      </c>
      <c r="I8" s="10">
        <v>41730</v>
      </c>
      <c r="J8" s="10" t="s">
        <v>14</v>
      </c>
      <c r="K8" s="10" t="s">
        <v>14</v>
      </c>
      <c r="L8" s="9"/>
      <c r="M8" s="53">
        <f t="shared" si="0"/>
        <v>1</v>
      </c>
      <c r="N8" s="53">
        <f t="shared" si="1"/>
        <v>1</v>
      </c>
      <c r="O8" s="53">
        <f t="shared" si="2"/>
        <v>0</v>
      </c>
      <c r="P8" s="53">
        <f t="shared" si="3"/>
        <v>1</v>
      </c>
      <c r="Q8" s="53">
        <f t="shared" si="4"/>
        <v>0</v>
      </c>
      <c r="R8" s="53">
        <f t="shared" si="5"/>
        <v>1</v>
      </c>
      <c r="S8" s="53">
        <f t="shared" si="6"/>
        <v>0</v>
      </c>
      <c r="T8" s="53">
        <f t="shared" si="7"/>
        <v>0</v>
      </c>
      <c r="U8" s="53">
        <f t="shared" si="8"/>
        <v>0</v>
      </c>
      <c r="V8" s="53">
        <f t="shared" si="9"/>
        <v>1</v>
      </c>
      <c r="W8" s="53">
        <f t="shared" si="10"/>
        <v>0</v>
      </c>
      <c r="X8" s="53">
        <f t="shared" si="11"/>
        <v>0</v>
      </c>
      <c r="Y8" s="53">
        <f t="shared" si="12"/>
        <v>0</v>
      </c>
      <c r="Z8" s="53">
        <f t="shared" si="13"/>
        <v>1</v>
      </c>
      <c r="AA8" s="53">
        <f t="shared" si="14"/>
        <v>0</v>
      </c>
      <c r="AB8" s="53">
        <f t="shared" si="15"/>
        <v>0</v>
      </c>
      <c r="AC8" s="53">
        <f t="shared" si="16"/>
        <v>0</v>
      </c>
      <c r="AD8" s="53">
        <f t="shared" si="17"/>
        <v>1</v>
      </c>
      <c r="AE8" s="53">
        <f t="shared" si="18"/>
        <v>0</v>
      </c>
      <c r="AF8" s="53">
        <f t="shared" si="19"/>
        <v>0</v>
      </c>
      <c r="AG8" s="53">
        <f t="shared" si="20"/>
        <v>0</v>
      </c>
      <c r="AH8" s="53">
        <f t="shared" si="21"/>
        <v>1</v>
      </c>
      <c r="AI8" s="53">
        <f t="shared" si="22"/>
        <v>0</v>
      </c>
      <c r="AJ8" s="53">
        <f t="shared" si="23"/>
        <v>0</v>
      </c>
      <c r="AK8" s="53">
        <f t="shared" si="24"/>
        <v>1</v>
      </c>
    </row>
    <row r="9" spans="1:37" x14ac:dyDescent="0.25">
      <c r="A9" s="7" t="s">
        <v>405</v>
      </c>
      <c r="B9" s="7" t="s">
        <v>28</v>
      </c>
      <c r="C9" s="7" t="s">
        <v>424</v>
      </c>
      <c r="D9" s="7" t="s">
        <v>12</v>
      </c>
      <c r="E9" s="8">
        <v>5</v>
      </c>
      <c r="F9" s="7" t="s">
        <v>29</v>
      </c>
      <c r="G9" s="7"/>
      <c r="H9" s="9" t="s">
        <v>30</v>
      </c>
      <c r="I9" s="10">
        <v>41165</v>
      </c>
      <c r="J9" s="10" t="s">
        <v>14</v>
      </c>
      <c r="K9" s="10" t="s">
        <v>14</v>
      </c>
      <c r="L9" s="9"/>
      <c r="M9" s="53">
        <f t="shared" si="0"/>
        <v>1</v>
      </c>
      <c r="N9" s="53">
        <f t="shared" si="1"/>
        <v>0</v>
      </c>
      <c r="O9" s="53">
        <f t="shared" si="2"/>
        <v>1</v>
      </c>
      <c r="P9" s="53">
        <f t="shared" si="3"/>
        <v>0</v>
      </c>
      <c r="Q9" s="53">
        <f t="shared" si="4"/>
        <v>0</v>
      </c>
      <c r="R9" s="53">
        <f t="shared" si="5"/>
        <v>0</v>
      </c>
      <c r="S9" s="53">
        <f t="shared" si="6"/>
        <v>0</v>
      </c>
      <c r="T9" s="53">
        <f t="shared" si="7"/>
        <v>0</v>
      </c>
      <c r="U9" s="53">
        <f t="shared" si="8"/>
        <v>0</v>
      </c>
      <c r="V9" s="53">
        <f t="shared" si="9"/>
        <v>0</v>
      </c>
      <c r="W9" s="53">
        <f t="shared" si="10"/>
        <v>0</v>
      </c>
      <c r="X9" s="53">
        <f t="shared" si="11"/>
        <v>0</v>
      </c>
      <c r="Y9" s="53">
        <f t="shared" si="12"/>
        <v>0</v>
      </c>
      <c r="Z9" s="53">
        <f t="shared" si="13"/>
        <v>0</v>
      </c>
      <c r="AA9" s="53">
        <f t="shared" si="14"/>
        <v>0</v>
      </c>
      <c r="AB9" s="53">
        <f t="shared" si="15"/>
        <v>0</v>
      </c>
      <c r="AC9" s="53">
        <f t="shared" si="16"/>
        <v>0</v>
      </c>
      <c r="AD9" s="53">
        <f t="shared" si="17"/>
        <v>0</v>
      </c>
      <c r="AE9" s="53">
        <f t="shared" si="18"/>
        <v>0</v>
      </c>
      <c r="AF9" s="53">
        <f t="shared" si="19"/>
        <v>0</v>
      </c>
      <c r="AG9" s="53">
        <f t="shared" si="20"/>
        <v>0</v>
      </c>
      <c r="AH9" s="53">
        <f t="shared" si="21"/>
        <v>0</v>
      </c>
      <c r="AI9" s="53">
        <f t="shared" si="22"/>
        <v>0</v>
      </c>
      <c r="AJ9" s="53">
        <f t="shared" si="23"/>
        <v>0</v>
      </c>
      <c r="AK9" s="53">
        <f t="shared" si="24"/>
        <v>1</v>
      </c>
    </row>
    <row r="10" spans="1:37" x14ac:dyDescent="0.25">
      <c r="A10" s="7" t="s">
        <v>405</v>
      </c>
      <c r="B10" s="7" t="s">
        <v>31</v>
      </c>
      <c r="C10" s="7" t="s">
        <v>424</v>
      </c>
      <c r="D10" s="7" t="s">
        <v>12</v>
      </c>
      <c r="E10" s="8">
        <v>6</v>
      </c>
      <c r="F10" s="7">
        <v>2</v>
      </c>
      <c r="G10" s="7"/>
      <c r="H10" s="9" t="s">
        <v>32</v>
      </c>
      <c r="I10" s="10">
        <v>40634</v>
      </c>
      <c r="J10" s="10" t="s">
        <v>14</v>
      </c>
      <c r="K10" s="10" t="s">
        <v>14</v>
      </c>
      <c r="L10" s="9"/>
      <c r="M10" s="53">
        <f t="shared" si="0"/>
        <v>1</v>
      </c>
      <c r="N10" s="53">
        <f t="shared" si="1"/>
        <v>0</v>
      </c>
      <c r="O10" s="53">
        <f t="shared" si="2"/>
        <v>1</v>
      </c>
      <c r="P10" s="53">
        <f t="shared" si="3"/>
        <v>0</v>
      </c>
      <c r="Q10" s="53">
        <f t="shared" si="4"/>
        <v>0</v>
      </c>
      <c r="R10" s="53">
        <f t="shared" si="5"/>
        <v>0</v>
      </c>
      <c r="S10" s="53">
        <f t="shared" si="6"/>
        <v>0</v>
      </c>
      <c r="T10" s="53">
        <f t="shared" si="7"/>
        <v>0</v>
      </c>
      <c r="U10" s="53">
        <f t="shared" si="8"/>
        <v>0</v>
      </c>
      <c r="V10" s="53">
        <f t="shared" si="9"/>
        <v>0</v>
      </c>
      <c r="W10" s="53">
        <f t="shared" si="10"/>
        <v>0</v>
      </c>
      <c r="X10" s="53">
        <f t="shared" si="11"/>
        <v>0</v>
      </c>
      <c r="Y10" s="53">
        <f t="shared" si="12"/>
        <v>0</v>
      </c>
      <c r="Z10" s="53">
        <f t="shared" si="13"/>
        <v>0</v>
      </c>
      <c r="AA10" s="53">
        <f t="shared" si="14"/>
        <v>0</v>
      </c>
      <c r="AB10" s="53">
        <f t="shared" si="15"/>
        <v>0</v>
      </c>
      <c r="AC10" s="53">
        <f t="shared" si="16"/>
        <v>0</v>
      </c>
      <c r="AD10" s="53">
        <f t="shared" si="17"/>
        <v>0</v>
      </c>
      <c r="AE10" s="53">
        <f t="shared" si="18"/>
        <v>0</v>
      </c>
      <c r="AF10" s="53">
        <f t="shared" si="19"/>
        <v>0</v>
      </c>
      <c r="AG10" s="53">
        <f t="shared" si="20"/>
        <v>0</v>
      </c>
      <c r="AH10" s="53">
        <f t="shared" si="21"/>
        <v>0</v>
      </c>
      <c r="AI10" s="53">
        <f t="shared" si="22"/>
        <v>0</v>
      </c>
      <c r="AJ10" s="53">
        <f t="shared" si="23"/>
        <v>0</v>
      </c>
      <c r="AK10" s="53">
        <f t="shared" si="24"/>
        <v>1</v>
      </c>
    </row>
    <row r="11" spans="1:37" ht="30" x14ac:dyDescent="0.25">
      <c r="A11" s="7" t="s">
        <v>405</v>
      </c>
      <c r="B11" s="7" t="s">
        <v>377</v>
      </c>
      <c r="C11" s="7" t="s">
        <v>424</v>
      </c>
      <c r="D11" s="7" t="s">
        <v>12</v>
      </c>
      <c r="E11" s="8">
        <v>502</v>
      </c>
      <c r="F11" s="7" t="s">
        <v>378</v>
      </c>
      <c r="G11" s="7" t="s">
        <v>370</v>
      </c>
      <c r="H11" s="9" t="s">
        <v>379</v>
      </c>
      <c r="I11" s="10">
        <v>40686</v>
      </c>
      <c r="J11" s="10" t="s">
        <v>14</v>
      </c>
      <c r="K11" s="10" t="s">
        <v>14</v>
      </c>
      <c r="L11" s="9"/>
      <c r="M11" s="53">
        <f t="shared" si="0"/>
        <v>1</v>
      </c>
      <c r="N11" s="53">
        <f t="shared" si="1"/>
        <v>1</v>
      </c>
      <c r="O11" s="53">
        <f t="shared" si="2"/>
        <v>0</v>
      </c>
      <c r="P11" s="53">
        <f t="shared" si="3"/>
        <v>1</v>
      </c>
      <c r="Q11" s="53">
        <f t="shared" si="4"/>
        <v>0</v>
      </c>
      <c r="R11" s="53">
        <f t="shared" si="5"/>
        <v>1</v>
      </c>
      <c r="S11" s="53">
        <f t="shared" si="6"/>
        <v>0</v>
      </c>
      <c r="T11" s="53">
        <f t="shared" si="7"/>
        <v>0</v>
      </c>
      <c r="U11" s="53">
        <f t="shared" si="8"/>
        <v>0</v>
      </c>
      <c r="V11" s="53">
        <f t="shared" si="9"/>
        <v>1</v>
      </c>
      <c r="W11" s="53">
        <f t="shared" si="10"/>
        <v>0</v>
      </c>
      <c r="X11" s="53">
        <f t="shared" si="11"/>
        <v>0</v>
      </c>
      <c r="Y11" s="53">
        <f t="shared" si="12"/>
        <v>0</v>
      </c>
      <c r="Z11" s="53">
        <f t="shared" si="13"/>
        <v>1</v>
      </c>
      <c r="AA11" s="53">
        <f t="shared" si="14"/>
        <v>0</v>
      </c>
      <c r="AB11" s="53">
        <f t="shared" si="15"/>
        <v>0</v>
      </c>
      <c r="AC11" s="53">
        <f t="shared" si="16"/>
        <v>0</v>
      </c>
      <c r="AD11" s="53">
        <f t="shared" si="17"/>
        <v>1</v>
      </c>
      <c r="AE11" s="53">
        <f t="shared" si="18"/>
        <v>0</v>
      </c>
      <c r="AF11" s="53">
        <f t="shared" si="19"/>
        <v>0</v>
      </c>
      <c r="AG11" s="53">
        <f t="shared" si="20"/>
        <v>0</v>
      </c>
      <c r="AH11" s="53">
        <f t="shared" si="21"/>
        <v>1</v>
      </c>
      <c r="AI11" s="53">
        <f t="shared" si="22"/>
        <v>0</v>
      </c>
      <c r="AJ11" s="53">
        <f t="shared" si="23"/>
        <v>0</v>
      </c>
      <c r="AK11" s="53">
        <f t="shared" si="24"/>
        <v>1</v>
      </c>
    </row>
    <row r="12" spans="1:37" x14ac:dyDescent="0.25">
      <c r="A12" s="7" t="s">
        <v>405</v>
      </c>
      <c r="B12" s="7" t="s">
        <v>33</v>
      </c>
      <c r="C12" s="7" t="s">
        <v>424</v>
      </c>
      <c r="D12" s="7" t="s">
        <v>34</v>
      </c>
      <c r="E12" s="8">
        <v>2</v>
      </c>
      <c r="F12" s="7">
        <v>3</v>
      </c>
      <c r="G12" s="7"/>
      <c r="H12" s="9" t="s">
        <v>35</v>
      </c>
      <c r="I12" s="10">
        <v>40452</v>
      </c>
      <c r="J12" s="10" t="s">
        <v>14</v>
      </c>
      <c r="K12" s="10" t="s">
        <v>14</v>
      </c>
      <c r="L12" s="9"/>
      <c r="M12" s="53">
        <f t="shared" si="0"/>
        <v>1</v>
      </c>
      <c r="N12" s="53">
        <f t="shared" si="1"/>
        <v>0</v>
      </c>
      <c r="O12" s="53">
        <f t="shared" si="2"/>
        <v>1</v>
      </c>
      <c r="P12" s="53">
        <f t="shared" si="3"/>
        <v>0</v>
      </c>
      <c r="Q12" s="53">
        <f t="shared" si="4"/>
        <v>0</v>
      </c>
      <c r="R12" s="53">
        <f t="shared" si="5"/>
        <v>0</v>
      </c>
      <c r="S12" s="53">
        <f t="shared" si="6"/>
        <v>0</v>
      </c>
      <c r="T12" s="53">
        <f t="shared" si="7"/>
        <v>0</v>
      </c>
      <c r="U12" s="53">
        <f t="shared" si="8"/>
        <v>0</v>
      </c>
      <c r="V12" s="53">
        <f t="shared" si="9"/>
        <v>0</v>
      </c>
      <c r="W12" s="53">
        <f t="shared" si="10"/>
        <v>0</v>
      </c>
      <c r="X12" s="53">
        <f t="shared" si="11"/>
        <v>0</v>
      </c>
      <c r="Y12" s="53">
        <f t="shared" si="12"/>
        <v>0</v>
      </c>
      <c r="Z12" s="53">
        <f t="shared" si="13"/>
        <v>0</v>
      </c>
      <c r="AA12" s="53">
        <f t="shared" si="14"/>
        <v>0</v>
      </c>
      <c r="AB12" s="53">
        <f t="shared" si="15"/>
        <v>0</v>
      </c>
      <c r="AC12" s="53">
        <f t="shared" si="16"/>
        <v>0</v>
      </c>
      <c r="AD12" s="53">
        <f t="shared" si="17"/>
        <v>0</v>
      </c>
      <c r="AE12" s="53">
        <f t="shared" si="18"/>
        <v>0</v>
      </c>
      <c r="AF12" s="53">
        <f t="shared" si="19"/>
        <v>0</v>
      </c>
      <c r="AG12" s="53">
        <f t="shared" si="20"/>
        <v>0</v>
      </c>
      <c r="AH12" s="53">
        <f t="shared" si="21"/>
        <v>0</v>
      </c>
      <c r="AI12" s="53">
        <f t="shared" si="22"/>
        <v>0</v>
      </c>
      <c r="AJ12" s="53">
        <f t="shared" si="23"/>
        <v>0</v>
      </c>
      <c r="AK12" s="53">
        <f t="shared" si="24"/>
        <v>1</v>
      </c>
    </row>
    <row r="13" spans="1:37" x14ac:dyDescent="0.25">
      <c r="A13" s="7" t="s">
        <v>405</v>
      </c>
      <c r="B13" s="7" t="s">
        <v>41</v>
      </c>
      <c r="C13" s="7" t="s">
        <v>424</v>
      </c>
      <c r="D13" s="7" t="s">
        <v>34</v>
      </c>
      <c r="E13" s="8">
        <v>3</v>
      </c>
      <c r="F13" s="7">
        <v>3</v>
      </c>
      <c r="G13" s="7"/>
      <c r="H13" s="9" t="s">
        <v>42</v>
      </c>
      <c r="I13" s="10">
        <v>40452</v>
      </c>
      <c r="J13" s="10" t="s">
        <v>14</v>
      </c>
      <c r="K13" s="10" t="s">
        <v>14</v>
      </c>
      <c r="L13" s="9"/>
      <c r="M13" s="53">
        <f t="shared" si="0"/>
        <v>1</v>
      </c>
      <c r="N13" s="53">
        <f t="shared" si="1"/>
        <v>0</v>
      </c>
      <c r="O13" s="53">
        <f t="shared" si="2"/>
        <v>1</v>
      </c>
      <c r="P13" s="53">
        <f t="shared" si="3"/>
        <v>0</v>
      </c>
      <c r="Q13" s="53">
        <f t="shared" si="4"/>
        <v>0</v>
      </c>
      <c r="R13" s="53">
        <f t="shared" si="5"/>
        <v>0</v>
      </c>
      <c r="S13" s="53">
        <f t="shared" si="6"/>
        <v>0</v>
      </c>
      <c r="T13" s="53">
        <f t="shared" si="7"/>
        <v>0</v>
      </c>
      <c r="U13" s="53">
        <f t="shared" si="8"/>
        <v>0</v>
      </c>
      <c r="V13" s="53">
        <f t="shared" si="9"/>
        <v>0</v>
      </c>
      <c r="W13" s="53">
        <f t="shared" si="10"/>
        <v>0</v>
      </c>
      <c r="X13" s="53">
        <f t="shared" si="11"/>
        <v>0</v>
      </c>
      <c r="Y13" s="53">
        <f t="shared" si="12"/>
        <v>0</v>
      </c>
      <c r="Z13" s="53">
        <f t="shared" si="13"/>
        <v>0</v>
      </c>
      <c r="AA13" s="53">
        <f t="shared" si="14"/>
        <v>0</v>
      </c>
      <c r="AB13" s="53">
        <f t="shared" si="15"/>
        <v>0</v>
      </c>
      <c r="AC13" s="53">
        <f t="shared" si="16"/>
        <v>0</v>
      </c>
      <c r="AD13" s="53">
        <f t="shared" si="17"/>
        <v>0</v>
      </c>
      <c r="AE13" s="53">
        <f t="shared" si="18"/>
        <v>0</v>
      </c>
      <c r="AF13" s="53">
        <f t="shared" si="19"/>
        <v>0</v>
      </c>
      <c r="AG13" s="53">
        <f t="shared" si="20"/>
        <v>0</v>
      </c>
      <c r="AH13" s="53">
        <f t="shared" si="21"/>
        <v>0</v>
      </c>
      <c r="AI13" s="53">
        <f t="shared" si="22"/>
        <v>0</v>
      </c>
      <c r="AJ13" s="53">
        <f t="shared" si="23"/>
        <v>0</v>
      </c>
      <c r="AK13" s="53">
        <f t="shared" si="24"/>
        <v>1</v>
      </c>
    </row>
    <row r="14" spans="1:37" x14ac:dyDescent="0.25">
      <c r="A14" s="7" t="s">
        <v>405</v>
      </c>
      <c r="B14" s="7" t="s">
        <v>49</v>
      </c>
      <c r="C14" s="7" t="s">
        <v>424</v>
      </c>
      <c r="D14" s="7" t="s">
        <v>34</v>
      </c>
      <c r="E14" s="8">
        <v>4</v>
      </c>
      <c r="F14" s="7" t="s">
        <v>46</v>
      </c>
      <c r="G14" s="7"/>
      <c r="H14" s="9" t="s">
        <v>48</v>
      </c>
      <c r="I14" s="10">
        <v>41255</v>
      </c>
      <c r="J14" s="10" t="s">
        <v>14</v>
      </c>
      <c r="K14" s="10" t="s">
        <v>14</v>
      </c>
      <c r="L14" s="9"/>
      <c r="M14" s="53">
        <f t="shared" si="0"/>
        <v>1</v>
      </c>
      <c r="N14" s="53">
        <f t="shared" si="1"/>
        <v>0</v>
      </c>
      <c r="O14" s="53">
        <f t="shared" si="2"/>
        <v>1</v>
      </c>
      <c r="P14" s="53">
        <f t="shared" si="3"/>
        <v>0</v>
      </c>
      <c r="Q14" s="53">
        <f t="shared" si="4"/>
        <v>0</v>
      </c>
      <c r="R14" s="53">
        <f t="shared" si="5"/>
        <v>0</v>
      </c>
      <c r="S14" s="53">
        <f t="shared" si="6"/>
        <v>0</v>
      </c>
      <c r="T14" s="53">
        <f t="shared" si="7"/>
        <v>0</v>
      </c>
      <c r="U14" s="53">
        <f t="shared" si="8"/>
        <v>0</v>
      </c>
      <c r="V14" s="53">
        <f t="shared" si="9"/>
        <v>0</v>
      </c>
      <c r="W14" s="53">
        <f t="shared" si="10"/>
        <v>0</v>
      </c>
      <c r="X14" s="53">
        <f t="shared" si="11"/>
        <v>0</v>
      </c>
      <c r="Y14" s="53">
        <f t="shared" si="12"/>
        <v>0</v>
      </c>
      <c r="Z14" s="53">
        <f t="shared" si="13"/>
        <v>0</v>
      </c>
      <c r="AA14" s="53">
        <f t="shared" si="14"/>
        <v>0</v>
      </c>
      <c r="AB14" s="53">
        <f t="shared" si="15"/>
        <v>0</v>
      </c>
      <c r="AC14" s="53">
        <f t="shared" si="16"/>
        <v>0</v>
      </c>
      <c r="AD14" s="53">
        <f t="shared" si="17"/>
        <v>0</v>
      </c>
      <c r="AE14" s="53">
        <f t="shared" si="18"/>
        <v>0</v>
      </c>
      <c r="AF14" s="53">
        <f t="shared" si="19"/>
        <v>0</v>
      </c>
      <c r="AG14" s="53">
        <f t="shared" si="20"/>
        <v>0</v>
      </c>
      <c r="AH14" s="53">
        <f t="shared" si="21"/>
        <v>0</v>
      </c>
      <c r="AI14" s="53">
        <f t="shared" si="22"/>
        <v>0</v>
      </c>
      <c r="AJ14" s="53">
        <f t="shared" si="23"/>
        <v>0</v>
      </c>
      <c r="AK14" s="53">
        <f t="shared" si="24"/>
        <v>1</v>
      </c>
    </row>
    <row r="15" spans="1:37" x14ac:dyDescent="0.25">
      <c r="A15" s="7" t="s">
        <v>405</v>
      </c>
      <c r="B15" s="7" t="s">
        <v>52</v>
      </c>
      <c r="C15" s="7" t="s">
        <v>424</v>
      </c>
      <c r="D15" s="7" t="s">
        <v>34</v>
      </c>
      <c r="E15" s="8">
        <v>5</v>
      </c>
      <c r="F15" s="7" t="s">
        <v>46</v>
      </c>
      <c r="G15" s="7"/>
      <c r="H15" s="9" t="s">
        <v>51</v>
      </c>
      <c r="I15" s="10">
        <v>40576</v>
      </c>
      <c r="J15" s="10" t="s">
        <v>14</v>
      </c>
      <c r="K15" s="10" t="s">
        <v>14</v>
      </c>
      <c r="L15" s="9"/>
      <c r="M15" s="53">
        <f t="shared" si="0"/>
        <v>1</v>
      </c>
      <c r="N15" s="53">
        <f t="shared" si="1"/>
        <v>0</v>
      </c>
      <c r="O15" s="53">
        <f t="shared" si="2"/>
        <v>1</v>
      </c>
      <c r="P15" s="53">
        <f t="shared" si="3"/>
        <v>0</v>
      </c>
      <c r="Q15" s="53">
        <f t="shared" si="4"/>
        <v>0</v>
      </c>
      <c r="R15" s="53">
        <f t="shared" si="5"/>
        <v>0</v>
      </c>
      <c r="S15" s="53">
        <f t="shared" si="6"/>
        <v>0</v>
      </c>
      <c r="T15" s="53">
        <f t="shared" si="7"/>
        <v>0</v>
      </c>
      <c r="U15" s="53">
        <f t="shared" si="8"/>
        <v>0</v>
      </c>
      <c r="V15" s="53">
        <f t="shared" si="9"/>
        <v>0</v>
      </c>
      <c r="W15" s="53">
        <f t="shared" si="10"/>
        <v>0</v>
      </c>
      <c r="X15" s="53">
        <f t="shared" si="11"/>
        <v>0</v>
      </c>
      <c r="Y15" s="53">
        <f t="shared" si="12"/>
        <v>0</v>
      </c>
      <c r="Z15" s="53">
        <f t="shared" si="13"/>
        <v>0</v>
      </c>
      <c r="AA15" s="53">
        <f t="shared" si="14"/>
        <v>0</v>
      </c>
      <c r="AB15" s="53">
        <f t="shared" si="15"/>
        <v>0</v>
      </c>
      <c r="AC15" s="53">
        <f t="shared" si="16"/>
        <v>0</v>
      </c>
      <c r="AD15" s="53">
        <f t="shared" si="17"/>
        <v>0</v>
      </c>
      <c r="AE15" s="53">
        <f t="shared" si="18"/>
        <v>0</v>
      </c>
      <c r="AF15" s="53">
        <f t="shared" si="19"/>
        <v>0</v>
      </c>
      <c r="AG15" s="53">
        <f t="shared" si="20"/>
        <v>0</v>
      </c>
      <c r="AH15" s="53">
        <f t="shared" si="21"/>
        <v>0</v>
      </c>
      <c r="AI15" s="53">
        <f t="shared" si="22"/>
        <v>0</v>
      </c>
      <c r="AJ15" s="53">
        <f t="shared" si="23"/>
        <v>0</v>
      </c>
      <c r="AK15" s="53">
        <f t="shared" si="24"/>
        <v>1</v>
      </c>
    </row>
    <row r="16" spans="1:37" x14ac:dyDescent="0.25">
      <c r="A16" s="7" t="s">
        <v>405</v>
      </c>
      <c r="B16" s="7" t="s">
        <v>55</v>
      </c>
      <c r="C16" s="7" t="s">
        <v>424</v>
      </c>
      <c r="D16" s="7" t="s">
        <v>34</v>
      </c>
      <c r="E16" s="8">
        <v>6</v>
      </c>
      <c r="F16" s="7" t="s">
        <v>56</v>
      </c>
      <c r="G16" s="7"/>
      <c r="H16" s="9" t="s">
        <v>57</v>
      </c>
      <c r="I16" s="10">
        <v>40682</v>
      </c>
      <c r="J16" s="10" t="s">
        <v>14</v>
      </c>
      <c r="K16" s="10" t="s">
        <v>14</v>
      </c>
      <c r="L16" s="9"/>
      <c r="M16" s="53">
        <f t="shared" si="0"/>
        <v>1</v>
      </c>
      <c r="N16" s="53">
        <f t="shared" si="1"/>
        <v>0</v>
      </c>
      <c r="O16" s="53">
        <f t="shared" si="2"/>
        <v>1</v>
      </c>
      <c r="P16" s="53">
        <f t="shared" si="3"/>
        <v>0</v>
      </c>
      <c r="Q16" s="53">
        <f t="shared" si="4"/>
        <v>0</v>
      </c>
      <c r="R16" s="53">
        <f t="shared" si="5"/>
        <v>0</v>
      </c>
      <c r="S16" s="53">
        <f t="shared" si="6"/>
        <v>0</v>
      </c>
      <c r="T16" s="53">
        <f t="shared" si="7"/>
        <v>0</v>
      </c>
      <c r="U16" s="53">
        <f t="shared" si="8"/>
        <v>0</v>
      </c>
      <c r="V16" s="53">
        <f t="shared" si="9"/>
        <v>0</v>
      </c>
      <c r="W16" s="53">
        <f t="shared" si="10"/>
        <v>0</v>
      </c>
      <c r="X16" s="53">
        <f t="shared" si="11"/>
        <v>0</v>
      </c>
      <c r="Y16" s="53">
        <f t="shared" si="12"/>
        <v>0</v>
      </c>
      <c r="Z16" s="53">
        <f t="shared" si="13"/>
        <v>0</v>
      </c>
      <c r="AA16" s="53">
        <f t="shared" si="14"/>
        <v>0</v>
      </c>
      <c r="AB16" s="53">
        <f t="shared" si="15"/>
        <v>0</v>
      </c>
      <c r="AC16" s="53">
        <f t="shared" si="16"/>
        <v>0</v>
      </c>
      <c r="AD16" s="53">
        <f t="shared" si="17"/>
        <v>0</v>
      </c>
      <c r="AE16" s="53">
        <f t="shared" si="18"/>
        <v>0</v>
      </c>
      <c r="AF16" s="53">
        <f t="shared" si="19"/>
        <v>0</v>
      </c>
      <c r="AG16" s="53">
        <f t="shared" si="20"/>
        <v>0</v>
      </c>
      <c r="AH16" s="53">
        <f t="shared" si="21"/>
        <v>0</v>
      </c>
      <c r="AI16" s="53">
        <f t="shared" si="22"/>
        <v>0</v>
      </c>
      <c r="AJ16" s="53">
        <f t="shared" si="23"/>
        <v>0</v>
      </c>
      <c r="AK16" s="53">
        <f t="shared" si="24"/>
        <v>1</v>
      </c>
    </row>
    <row r="17" spans="1:37" ht="30" x14ac:dyDescent="0.25">
      <c r="A17" s="7" t="s">
        <v>405</v>
      </c>
      <c r="B17" s="7" t="s">
        <v>60</v>
      </c>
      <c r="C17" s="7" t="s">
        <v>424</v>
      </c>
      <c r="D17" s="7" t="s">
        <v>34</v>
      </c>
      <c r="E17" s="8">
        <v>7</v>
      </c>
      <c r="F17" s="7" t="s">
        <v>46</v>
      </c>
      <c r="G17" s="7"/>
      <c r="H17" s="9" t="s">
        <v>61</v>
      </c>
      <c r="I17" s="10">
        <v>40452</v>
      </c>
      <c r="J17" s="10" t="s">
        <v>14</v>
      </c>
      <c r="K17" s="10" t="s">
        <v>14</v>
      </c>
      <c r="L17" s="9" t="s">
        <v>62</v>
      </c>
      <c r="M17" s="53">
        <f t="shared" si="0"/>
        <v>1</v>
      </c>
      <c r="N17" s="53">
        <f t="shared" si="1"/>
        <v>0</v>
      </c>
      <c r="O17" s="53">
        <f t="shared" si="2"/>
        <v>1</v>
      </c>
      <c r="P17" s="53">
        <f t="shared" si="3"/>
        <v>0</v>
      </c>
      <c r="Q17" s="53">
        <f t="shared" si="4"/>
        <v>0</v>
      </c>
      <c r="R17" s="53">
        <f t="shared" si="5"/>
        <v>0</v>
      </c>
      <c r="S17" s="53">
        <f t="shared" si="6"/>
        <v>0</v>
      </c>
      <c r="T17" s="53">
        <f t="shared" si="7"/>
        <v>0</v>
      </c>
      <c r="U17" s="53">
        <f t="shared" si="8"/>
        <v>0</v>
      </c>
      <c r="V17" s="53">
        <f t="shared" si="9"/>
        <v>0</v>
      </c>
      <c r="W17" s="53">
        <f t="shared" si="10"/>
        <v>0</v>
      </c>
      <c r="X17" s="53">
        <f t="shared" si="11"/>
        <v>0</v>
      </c>
      <c r="Y17" s="53">
        <f t="shared" si="12"/>
        <v>0</v>
      </c>
      <c r="Z17" s="53">
        <f t="shared" si="13"/>
        <v>0</v>
      </c>
      <c r="AA17" s="53">
        <f t="shared" si="14"/>
        <v>0</v>
      </c>
      <c r="AB17" s="53">
        <f t="shared" si="15"/>
        <v>0</v>
      </c>
      <c r="AC17" s="53">
        <f t="shared" si="16"/>
        <v>0</v>
      </c>
      <c r="AD17" s="53">
        <f t="shared" si="17"/>
        <v>0</v>
      </c>
      <c r="AE17" s="53">
        <f t="shared" si="18"/>
        <v>0</v>
      </c>
      <c r="AF17" s="53">
        <f t="shared" si="19"/>
        <v>0</v>
      </c>
      <c r="AG17" s="53">
        <f t="shared" si="20"/>
        <v>0</v>
      </c>
      <c r="AH17" s="53">
        <f t="shared" si="21"/>
        <v>0</v>
      </c>
      <c r="AI17" s="53">
        <f t="shared" si="22"/>
        <v>0</v>
      </c>
      <c r="AJ17" s="53">
        <f t="shared" si="23"/>
        <v>0</v>
      </c>
      <c r="AK17" s="53">
        <f t="shared" si="24"/>
        <v>1</v>
      </c>
    </row>
    <row r="18" spans="1:37" x14ac:dyDescent="0.25">
      <c r="A18" s="7" t="s">
        <v>405</v>
      </c>
      <c r="B18" s="7" t="s">
        <v>64</v>
      </c>
      <c r="C18" s="7" t="s">
        <v>424</v>
      </c>
      <c r="D18" s="7" t="s">
        <v>34</v>
      </c>
      <c r="E18" s="8">
        <v>8</v>
      </c>
      <c r="F18" s="7">
        <v>3</v>
      </c>
      <c r="G18" s="7"/>
      <c r="H18" s="9" t="s">
        <v>65</v>
      </c>
      <c r="I18" s="10">
        <v>40452</v>
      </c>
      <c r="J18" s="10" t="s">
        <v>14</v>
      </c>
      <c r="K18" s="10" t="s">
        <v>14</v>
      </c>
      <c r="L18" s="9"/>
      <c r="M18" s="53">
        <f t="shared" si="0"/>
        <v>1</v>
      </c>
      <c r="N18" s="53">
        <f t="shared" si="1"/>
        <v>0</v>
      </c>
      <c r="O18" s="53">
        <f t="shared" si="2"/>
        <v>1</v>
      </c>
      <c r="P18" s="53">
        <f t="shared" si="3"/>
        <v>0</v>
      </c>
      <c r="Q18" s="53">
        <f t="shared" si="4"/>
        <v>0</v>
      </c>
      <c r="R18" s="53">
        <f t="shared" si="5"/>
        <v>0</v>
      </c>
      <c r="S18" s="53">
        <f t="shared" si="6"/>
        <v>0</v>
      </c>
      <c r="T18" s="53">
        <f t="shared" si="7"/>
        <v>0</v>
      </c>
      <c r="U18" s="53">
        <f t="shared" si="8"/>
        <v>0</v>
      </c>
      <c r="V18" s="53">
        <f t="shared" si="9"/>
        <v>0</v>
      </c>
      <c r="W18" s="53">
        <f t="shared" si="10"/>
        <v>0</v>
      </c>
      <c r="X18" s="53">
        <f t="shared" si="11"/>
        <v>0</v>
      </c>
      <c r="Y18" s="53">
        <f t="shared" si="12"/>
        <v>0</v>
      </c>
      <c r="Z18" s="53">
        <f t="shared" si="13"/>
        <v>0</v>
      </c>
      <c r="AA18" s="53">
        <f t="shared" si="14"/>
        <v>0</v>
      </c>
      <c r="AB18" s="53">
        <f t="shared" si="15"/>
        <v>0</v>
      </c>
      <c r="AC18" s="53">
        <f t="shared" si="16"/>
        <v>0</v>
      </c>
      <c r="AD18" s="53">
        <f t="shared" si="17"/>
        <v>0</v>
      </c>
      <c r="AE18" s="53">
        <f t="shared" si="18"/>
        <v>0</v>
      </c>
      <c r="AF18" s="53">
        <f t="shared" si="19"/>
        <v>0</v>
      </c>
      <c r="AG18" s="53">
        <f t="shared" si="20"/>
        <v>0</v>
      </c>
      <c r="AH18" s="53">
        <f t="shared" si="21"/>
        <v>0</v>
      </c>
      <c r="AI18" s="53">
        <f t="shared" si="22"/>
        <v>0</v>
      </c>
      <c r="AJ18" s="53">
        <f t="shared" si="23"/>
        <v>0</v>
      </c>
      <c r="AK18" s="53">
        <f t="shared" si="24"/>
        <v>1</v>
      </c>
    </row>
    <row r="19" spans="1:37" x14ac:dyDescent="0.25">
      <c r="A19" s="7" t="s">
        <v>405</v>
      </c>
      <c r="B19" s="7" t="s">
        <v>67</v>
      </c>
      <c r="C19" s="7" t="s">
        <v>424</v>
      </c>
      <c r="D19" s="7" t="s">
        <v>34</v>
      </c>
      <c r="E19" s="8">
        <v>9</v>
      </c>
      <c r="F19" s="7">
        <v>3</v>
      </c>
      <c r="G19" s="7"/>
      <c r="H19" s="9" t="s">
        <v>68</v>
      </c>
      <c r="I19" s="10">
        <v>40452</v>
      </c>
      <c r="J19" s="10" t="s">
        <v>14</v>
      </c>
      <c r="K19" s="10" t="s">
        <v>14</v>
      </c>
      <c r="L19" s="9"/>
      <c r="M19" s="53">
        <f t="shared" si="0"/>
        <v>1</v>
      </c>
      <c r="N19" s="53">
        <f t="shared" si="1"/>
        <v>0</v>
      </c>
      <c r="O19" s="53">
        <f t="shared" si="2"/>
        <v>1</v>
      </c>
      <c r="P19" s="53">
        <f t="shared" si="3"/>
        <v>0</v>
      </c>
      <c r="Q19" s="53">
        <f t="shared" si="4"/>
        <v>0</v>
      </c>
      <c r="R19" s="53">
        <f t="shared" si="5"/>
        <v>0</v>
      </c>
      <c r="S19" s="53">
        <f t="shared" si="6"/>
        <v>0</v>
      </c>
      <c r="T19" s="53">
        <f t="shared" si="7"/>
        <v>0</v>
      </c>
      <c r="U19" s="53">
        <f t="shared" si="8"/>
        <v>0</v>
      </c>
      <c r="V19" s="53">
        <f t="shared" si="9"/>
        <v>0</v>
      </c>
      <c r="W19" s="53">
        <f t="shared" si="10"/>
        <v>0</v>
      </c>
      <c r="X19" s="53">
        <f t="shared" si="11"/>
        <v>0</v>
      </c>
      <c r="Y19" s="53">
        <f t="shared" si="12"/>
        <v>0</v>
      </c>
      <c r="Z19" s="53">
        <f t="shared" si="13"/>
        <v>0</v>
      </c>
      <c r="AA19" s="53">
        <f t="shared" si="14"/>
        <v>0</v>
      </c>
      <c r="AB19" s="53">
        <f t="shared" si="15"/>
        <v>0</v>
      </c>
      <c r="AC19" s="53">
        <f t="shared" si="16"/>
        <v>0</v>
      </c>
      <c r="AD19" s="53">
        <f t="shared" si="17"/>
        <v>0</v>
      </c>
      <c r="AE19" s="53">
        <f t="shared" si="18"/>
        <v>0</v>
      </c>
      <c r="AF19" s="53">
        <f t="shared" si="19"/>
        <v>0</v>
      </c>
      <c r="AG19" s="53">
        <f t="shared" si="20"/>
        <v>0</v>
      </c>
      <c r="AH19" s="53">
        <f t="shared" si="21"/>
        <v>0</v>
      </c>
      <c r="AI19" s="53">
        <f t="shared" si="22"/>
        <v>0</v>
      </c>
      <c r="AJ19" s="53">
        <f t="shared" si="23"/>
        <v>0</v>
      </c>
      <c r="AK19" s="53">
        <f t="shared" si="24"/>
        <v>1</v>
      </c>
    </row>
    <row r="20" spans="1:37" x14ac:dyDescent="0.25">
      <c r="A20" s="7" t="s">
        <v>405</v>
      </c>
      <c r="B20" s="7" t="s">
        <v>78</v>
      </c>
      <c r="C20" s="7" t="s">
        <v>424</v>
      </c>
      <c r="D20" s="7" t="s">
        <v>79</v>
      </c>
      <c r="E20" s="8">
        <v>1</v>
      </c>
      <c r="F20" s="7">
        <v>1.1000000000000001</v>
      </c>
      <c r="G20" s="7"/>
      <c r="H20" s="9" t="s">
        <v>80</v>
      </c>
      <c r="I20" s="10">
        <v>39946</v>
      </c>
      <c r="J20" s="10" t="s">
        <v>14</v>
      </c>
      <c r="K20" s="10" t="s">
        <v>14</v>
      </c>
      <c r="L20" s="9"/>
      <c r="M20" s="53">
        <f t="shared" si="0"/>
        <v>1</v>
      </c>
      <c r="N20" s="53">
        <f t="shared" si="1"/>
        <v>0</v>
      </c>
      <c r="O20" s="53">
        <f t="shared" si="2"/>
        <v>1</v>
      </c>
      <c r="P20" s="53">
        <f t="shared" si="3"/>
        <v>0</v>
      </c>
      <c r="Q20" s="53">
        <f t="shared" si="4"/>
        <v>0</v>
      </c>
      <c r="R20" s="53">
        <f t="shared" si="5"/>
        <v>0</v>
      </c>
      <c r="S20" s="53">
        <f t="shared" si="6"/>
        <v>0</v>
      </c>
      <c r="T20" s="53">
        <f t="shared" si="7"/>
        <v>0</v>
      </c>
      <c r="U20" s="53">
        <f t="shared" si="8"/>
        <v>0</v>
      </c>
      <c r="V20" s="53">
        <f t="shared" si="9"/>
        <v>0</v>
      </c>
      <c r="W20" s="53">
        <f t="shared" si="10"/>
        <v>0</v>
      </c>
      <c r="X20" s="53">
        <f t="shared" si="11"/>
        <v>0</v>
      </c>
      <c r="Y20" s="53">
        <f t="shared" si="12"/>
        <v>0</v>
      </c>
      <c r="Z20" s="53">
        <f t="shared" si="13"/>
        <v>0</v>
      </c>
      <c r="AA20" s="53">
        <f t="shared" si="14"/>
        <v>0</v>
      </c>
      <c r="AB20" s="53">
        <f t="shared" si="15"/>
        <v>0</v>
      </c>
      <c r="AC20" s="53">
        <f t="shared" si="16"/>
        <v>0</v>
      </c>
      <c r="AD20" s="53">
        <f t="shared" si="17"/>
        <v>0</v>
      </c>
      <c r="AE20" s="53">
        <f t="shared" si="18"/>
        <v>0</v>
      </c>
      <c r="AF20" s="53">
        <f t="shared" si="19"/>
        <v>0</v>
      </c>
      <c r="AG20" s="53">
        <f t="shared" si="20"/>
        <v>0</v>
      </c>
      <c r="AH20" s="53">
        <f t="shared" si="21"/>
        <v>0</v>
      </c>
      <c r="AI20" s="53">
        <f t="shared" si="22"/>
        <v>0</v>
      </c>
      <c r="AJ20" s="53">
        <f t="shared" si="23"/>
        <v>0</v>
      </c>
      <c r="AK20" s="53">
        <f t="shared" si="24"/>
        <v>1</v>
      </c>
    </row>
    <row r="21" spans="1:37" x14ac:dyDescent="0.25">
      <c r="A21" s="7" t="s">
        <v>405</v>
      </c>
      <c r="B21" s="7" t="s">
        <v>83</v>
      </c>
      <c r="C21" s="7" t="s">
        <v>424</v>
      </c>
      <c r="D21" s="7" t="s">
        <v>79</v>
      </c>
      <c r="E21" s="8">
        <v>2</v>
      </c>
      <c r="F21" s="7">
        <v>2</v>
      </c>
      <c r="G21" s="7"/>
      <c r="H21" s="9" t="s">
        <v>84</v>
      </c>
      <c r="I21" s="10">
        <v>39251</v>
      </c>
      <c r="J21" s="10" t="s">
        <v>14</v>
      </c>
      <c r="K21" s="10" t="s">
        <v>14</v>
      </c>
      <c r="L21" s="9"/>
      <c r="M21" s="53">
        <f t="shared" si="0"/>
        <v>1</v>
      </c>
      <c r="N21" s="53">
        <f t="shared" si="1"/>
        <v>0</v>
      </c>
      <c r="O21" s="53">
        <f t="shared" si="2"/>
        <v>1</v>
      </c>
      <c r="P21" s="53">
        <f t="shared" si="3"/>
        <v>0</v>
      </c>
      <c r="Q21" s="53">
        <f t="shared" si="4"/>
        <v>0</v>
      </c>
      <c r="R21" s="53">
        <f t="shared" si="5"/>
        <v>0</v>
      </c>
      <c r="S21" s="53">
        <f t="shared" si="6"/>
        <v>0</v>
      </c>
      <c r="T21" s="53">
        <f t="shared" si="7"/>
        <v>0</v>
      </c>
      <c r="U21" s="53">
        <f t="shared" si="8"/>
        <v>0</v>
      </c>
      <c r="V21" s="53">
        <f t="shared" si="9"/>
        <v>0</v>
      </c>
      <c r="W21" s="53">
        <f t="shared" si="10"/>
        <v>0</v>
      </c>
      <c r="X21" s="53">
        <f t="shared" si="11"/>
        <v>0</v>
      </c>
      <c r="Y21" s="53">
        <f t="shared" si="12"/>
        <v>0</v>
      </c>
      <c r="Z21" s="53">
        <f t="shared" si="13"/>
        <v>0</v>
      </c>
      <c r="AA21" s="53">
        <f t="shared" si="14"/>
        <v>0</v>
      </c>
      <c r="AB21" s="53">
        <f t="shared" si="15"/>
        <v>0</v>
      </c>
      <c r="AC21" s="53">
        <f t="shared" si="16"/>
        <v>0</v>
      </c>
      <c r="AD21" s="53">
        <f t="shared" si="17"/>
        <v>0</v>
      </c>
      <c r="AE21" s="53">
        <f t="shared" si="18"/>
        <v>0</v>
      </c>
      <c r="AF21" s="53">
        <f t="shared" si="19"/>
        <v>0</v>
      </c>
      <c r="AG21" s="53">
        <f t="shared" si="20"/>
        <v>0</v>
      </c>
      <c r="AH21" s="53">
        <f t="shared" si="21"/>
        <v>0</v>
      </c>
      <c r="AI21" s="53">
        <f t="shared" si="22"/>
        <v>0</v>
      </c>
      <c r="AJ21" s="53">
        <f t="shared" si="23"/>
        <v>0</v>
      </c>
      <c r="AK21" s="53">
        <f t="shared" si="24"/>
        <v>1</v>
      </c>
    </row>
    <row r="22" spans="1:37" x14ac:dyDescent="0.25">
      <c r="A22" s="7" t="s">
        <v>405</v>
      </c>
      <c r="B22" s="7" t="s">
        <v>89</v>
      </c>
      <c r="C22" s="7" t="s">
        <v>424</v>
      </c>
      <c r="D22" s="7" t="s">
        <v>90</v>
      </c>
      <c r="E22" s="8">
        <v>1</v>
      </c>
      <c r="F22" s="7" t="s">
        <v>91</v>
      </c>
      <c r="G22" s="7"/>
      <c r="H22" s="9" t="s">
        <v>92</v>
      </c>
      <c r="I22" s="10">
        <v>41456</v>
      </c>
      <c r="J22" s="10" t="s">
        <v>14</v>
      </c>
      <c r="K22" s="10" t="s">
        <v>14</v>
      </c>
      <c r="L22" s="9"/>
      <c r="M22" s="53">
        <f t="shared" si="0"/>
        <v>1</v>
      </c>
      <c r="N22" s="53">
        <f t="shared" si="1"/>
        <v>0</v>
      </c>
      <c r="O22" s="53">
        <f t="shared" si="2"/>
        <v>1</v>
      </c>
      <c r="P22" s="53">
        <f t="shared" si="3"/>
        <v>0</v>
      </c>
      <c r="Q22" s="53">
        <f t="shared" si="4"/>
        <v>0</v>
      </c>
      <c r="R22" s="53">
        <f t="shared" si="5"/>
        <v>0</v>
      </c>
      <c r="S22" s="53">
        <f t="shared" si="6"/>
        <v>0</v>
      </c>
      <c r="T22" s="53">
        <f t="shared" si="7"/>
        <v>0</v>
      </c>
      <c r="U22" s="53">
        <f t="shared" si="8"/>
        <v>0</v>
      </c>
      <c r="V22" s="53">
        <f t="shared" si="9"/>
        <v>0</v>
      </c>
      <c r="W22" s="53">
        <f t="shared" si="10"/>
        <v>0</v>
      </c>
      <c r="X22" s="53">
        <f t="shared" si="11"/>
        <v>0</v>
      </c>
      <c r="Y22" s="53">
        <f t="shared" si="12"/>
        <v>0</v>
      </c>
      <c r="Z22" s="53">
        <f t="shared" si="13"/>
        <v>0</v>
      </c>
      <c r="AA22" s="53">
        <f t="shared" si="14"/>
        <v>0</v>
      </c>
      <c r="AB22" s="53">
        <f t="shared" si="15"/>
        <v>0</v>
      </c>
      <c r="AC22" s="53">
        <f t="shared" si="16"/>
        <v>0</v>
      </c>
      <c r="AD22" s="53">
        <f t="shared" si="17"/>
        <v>0</v>
      </c>
      <c r="AE22" s="53">
        <f t="shared" si="18"/>
        <v>0</v>
      </c>
      <c r="AF22" s="53">
        <f t="shared" si="19"/>
        <v>0</v>
      </c>
      <c r="AG22" s="53">
        <f t="shared" si="20"/>
        <v>0</v>
      </c>
      <c r="AH22" s="53">
        <f t="shared" si="21"/>
        <v>0</v>
      </c>
      <c r="AI22" s="53">
        <f t="shared" si="22"/>
        <v>0</v>
      </c>
      <c r="AJ22" s="53">
        <f t="shared" si="23"/>
        <v>0</v>
      </c>
      <c r="AK22" s="53">
        <f t="shared" si="24"/>
        <v>1</v>
      </c>
    </row>
    <row r="23" spans="1:37" x14ac:dyDescent="0.25">
      <c r="A23" s="7" t="s">
        <v>405</v>
      </c>
      <c r="B23" s="7" t="s">
        <v>93</v>
      </c>
      <c r="C23" s="7" t="s">
        <v>424</v>
      </c>
      <c r="D23" s="7" t="s">
        <v>90</v>
      </c>
      <c r="E23" s="8">
        <v>2</v>
      </c>
      <c r="F23" s="7">
        <v>3.1</v>
      </c>
      <c r="G23" s="7"/>
      <c r="H23" s="9" t="s">
        <v>94</v>
      </c>
      <c r="I23" s="10">
        <v>41165</v>
      </c>
      <c r="J23" s="10" t="s">
        <v>14</v>
      </c>
      <c r="K23" s="10" t="s">
        <v>14</v>
      </c>
      <c r="L23" s="9"/>
      <c r="M23" s="53">
        <f t="shared" si="0"/>
        <v>1</v>
      </c>
      <c r="N23" s="53">
        <f t="shared" si="1"/>
        <v>0</v>
      </c>
      <c r="O23" s="53">
        <f t="shared" si="2"/>
        <v>1</v>
      </c>
      <c r="P23" s="53">
        <f t="shared" si="3"/>
        <v>0</v>
      </c>
      <c r="Q23" s="53">
        <f t="shared" si="4"/>
        <v>0</v>
      </c>
      <c r="R23" s="53">
        <f t="shared" si="5"/>
        <v>0</v>
      </c>
      <c r="S23" s="53">
        <f t="shared" si="6"/>
        <v>0</v>
      </c>
      <c r="T23" s="53">
        <f t="shared" si="7"/>
        <v>0</v>
      </c>
      <c r="U23" s="53">
        <f t="shared" si="8"/>
        <v>0</v>
      </c>
      <c r="V23" s="53">
        <f t="shared" si="9"/>
        <v>0</v>
      </c>
      <c r="W23" s="53">
        <f t="shared" si="10"/>
        <v>0</v>
      </c>
      <c r="X23" s="53">
        <f t="shared" si="11"/>
        <v>0</v>
      </c>
      <c r="Y23" s="53">
        <f t="shared" si="12"/>
        <v>0</v>
      </c>
      <c r="Z23" s="53">
        <f t="shared" si="13"/>
        <v>0</v>
      </c>
      <c r="AA23" s="53">
        <f t="shared" si="14"/>
        <v>0</v>
      </c>
      <c r="AB23" s="53">
        <f t="shared" si="15"/>
        <v>0</v>
      </c>
      <c r="AC23" s="53">
        <f t="shared" si="16"/>
        <v>0</v>
      </c>
      <c r="AD23" s="53">
        <f t="shared" si="17"/>
        <v>0</v>
      </c>
      <c r="AE23" s="53">
        <f t="shared" si="18"/>
        <v>0</v>
      </c>
      <c r="AF23" s="53">
        <f t="shared" si="19"/>
        <v>0</v>
      </c>
      <c r="AG23" s="53">
        <f t="shared" si="20"/>
        <v>0</v>
      </c>
      <c r="AH23" s="53">
        <f t="shared" si="21"/>
        <v>0</v>
      </c>
      <c r="AI23" s="53">
        <f t="shared" si="22"/>
        <v>0</v>
      </c>
      <c r="AJ23" s="53">
        <f t="shared" si="23"/>
        <v>0</v>
      </c>
      <c r="AK23" s="53">
        <f t="shared" si="24"/>
        <v>1</v>
      </c>
    </row>
    <row r="24" spans="1:37" x14ac:dyDescent="0.25">
      <c r="A24" s="7" t="s">
        <v>405</v>
      </c>
      <c r="B24" s="7" t="s">
        <v>95</v>
      </c>
      <c r="C24" s="7" t="s">
        <v>424</v>
      </c>
      <c r="D24" s="7" t="s">
        <v>90</v>
      </c>
      <c r="E24" s="8">
        <v>3</v>
      </c>
      <c r="F24" s="7">
        <v>2</v>
      </c>
      <c r="G24" s="7"/>
      <c r="H24" s="9" t="s">
        <v>96</v>
      </c>
      <c r="I24" s="10">
        <v>41548</v>
      </c>
      <c r="J24" s="10" t="s">
        <v>14</v>
      </c>
      <c r="K24" s="10" t="s">
        <v>14</v>
      </c>
      <c r="L24" s="9"/>
      <c r="M24" s="53">
        <f t="shared" si="0"/>
        <v>1</v>
      </c>
      <c r="N24" s="53">
        <f t="shared" si="1"/>
        <v>0</v>
      </c>
      <c r="O24" s="53">
        <f t="shared" si="2"/>
        <v>1</v>
      </c>
      <c r="P24" s="53">
        <f t="shared" si="3"/>
        <v>0</v>
      </c>
      <c r="Q24" s="53">
        <f t="shared" si="4"/>
        <v>0</v>
      </c>
      <c r="R24" s="53">
        <f t="shared" si="5"/>
        <v>0</v>
      </c>
      <c r="S24" s="53">
        <f t="shared" si="6"/>
        <v>0</v>
      </c>
      <c r="T24" s="53">
        <f t="shared" si="7"/>
        <v>0</v>
      </c>
      <c r="U24" s="53">
        <f t="shared" si="8"/>
        <v>0</v>
      </c>
      <c r="V24" s="53">
        <f t="shared" si="9"/>
        <v>0</v>
      </c>
      <c r="W24" s="53">
        <f t="shared" si="10"/>
        <v>0</v>
      </c>
      <c r="X24" s="53">
        <f t="shared" si="11"/>
        <v>0</v>
      </c>
      <c r="Y24" s="53">
        <f t="shared" si="12"/>
        <v>0</v>
      </c>
      <c r="Z24" s="53">
        <f t="shared" si="13"/>
        <v>0</v>
      </c>
      <c r="AA24" s="53">
        <f t="shared" si="14"/>
        <v>0</v>
      </c>
      <c r="AB24" s="53">
        <f t="shared" si="15"/>
        <v>0</v>
      </c>
      <c r="AC24" s="53">
        <f t="shared" si="16"/>
        <v>0</v>
      </c>
      <c r="AD24" s="53">
        <f t="shared" si="17"/>
        <v>0</v>
      </c>
      <c r="AE24" s="53">
        <f t="shared" si="18"/>
        <v>0</v>
      </c>
      <c r="AF24" s="53">
        <f t="shared" si="19"/>
        <v>0</v>
      </c>
      <c r="AG24" s="53">
        <f t="shared" si="20"/>
        <v>0</v>
      </c>
      <c r="AH24" s="53">
        <f t="shared" si="21"/>
        <v>0</v>
      </c>
      <c r="AI24" s="53">
        <f t="shared" si="22"/>
        <v>0</v>
      </c>
      <c r="AJ24" s="53">
        <f t="shared" si="23"/>
        <v>0</v>
      </c>
      <c r="AK24" s="53">
        <f t="shared" si="24"/>
        <v>1</v>
      </c>
    </row>
    <row r="25" spans="1:37" x14ac:dyDescent="0.25">
      <c r="A25" s="7" t="s">
        <v>405</v>
      </c>
      <c r="B25" s="7" t="s">
        <v>97</v>
      </c>
      <c r="C25" s="7" t="s">
        <v>426</v>
      </c>
      <c r="D25" s="7" t="s">
        <v>90</v>
      </c>
      <c r="E25" s="8">
        <v>4</v>
      </c>
      <c r="F25" s="7">
        <v>2</v>
      </c>
      <c r="G25" s="7"/>
      <c r="H25" s="9" t="s">
        <v>98</v>
      </c>
      <c r="I25" s="10">
        <v>41640</v>
      </c>
      <c r="J25" s="10" t="s">
        <v>14</v>
      </c>
      <c r="K25" s="10" t="s">
        <v>14</v>
      </c>
      <c r="L25" s="9"/>
      <c r="M25" s="53">
        <f t="shared" si="0"/>
        <v>1</v>
      </c>
      <c r="N25" s="53">
        <f t="shared" si="1"/>
        <v>0</v>
      </c>
      <c r="O25" s="53">
        <f t="shared" si="2"/>
        <v>1</v>
      </c>
      <c r="P25" s="53">
        <f t="shared" si="3"/>
        <v>0</v>
      </c>
      <c r="Q25" s="53">
        <f t="shared" si="4"/>
        <v>0</v>
      </c>
      <c r="R25" s="53">
        <f t="shared" si="5"/>
        <v>0</v>
      </c>
      <c r="S25" s="53">
        <f t="shared" si="6"/>
        <v>0</v>
      </c>
      <c r="T25" s="53">
        <f t="shared" si="7"/>
        <v>0</v>
      </c>
      <c r="U25" s="53">
        <f t="shared" si="8"/>
        <v>0</v>
      </c>
      <c r="V25" s="53">
        <f t="shared" si="9"/>
        <v>0</v>
      </c>
      <c r="W25" s="53">
        <f t="shared" si="10"/>
        <v>0</v>
      </c>
      <c r="X25" s="53">
        <f t="shared" si="11"/>
        <v>0</v>
      </c>
      <c r="Y25" s="53">
        <f t="shared" si="12"/>
        <v>0</v>
      </c>
      <c r="Z25" s="53">
        <f t="shared" si="13"/>
        <v>0</v>
      </c>
      <c r="AA25" s="53">
        <f t="shared" si="14"/>
        <v>0</v>
      </c>
      <c r="AB25" s="53">
        <f t="shared" si="15"/>
        <v>0</v>
      </c>
      <c r="AC25" s="53">
        <f t="shared" si="16"/>
        <v>0</v>
      </c>
      <c r="AD25" s="53">
        <f t="shared" si="17"/>
        <v>0</v>
      </c>
      <c r="AE25" s="53">
        <f t="shared" si="18"/>
        <v>0</v>
      </c>
      <c r="AF25" s="53">
        <f t="shared" si="19"/>
        <v>0</v>
      </c>
      <c r="AG25" s="53">
        <f t="shared" si="20"/>
        <v>0</v>
      </c>
      <c r="AH25" s="53">
        <f t="shared" si="21"/>
        <v>0</v>
      </c>
      <c r="AI25" s="53">
        <f t="shared" si="22"/>
        <v>0</v>
      </c>
      <c r="AJ25" s="53">
        <f t="shared" si="23"/>
        <v>0</v>
      </c>
      <c r="AK25" s="53">
        <f t="shared" si="24"/>
        <v>1</v>
      </c>
    </row>
    <row r="26" spans="1:37" x14ac:dyDescent="0.25">
      <c r="A26" s="7" t="s">
        <v>405</v>
      </c>
      <c r="B26" s="7" t="s">
        <v>99</v>
      </c>
      <c r="C26" s="7" t="s">
        <v>424</v>
      </c>
      <c r="D26" s="7" t="s">
        <v>90</v>
      </c>
      <c r="E26" s="8">
        <v>5</v>
      </c>
      <c r="F26" s="7">
        <v>2</v>
      </c>
      <c r="G26" s="7"/>
      <c r="H26" s="9" t="s">
        <v>100</v>
      </c>
      <c r="I26" s="10">
        <v>41456</v>
      </c>
      <c r="J26" s="10" t="s">
        <v>14</v>
      </c>
      <c r="K26" s="10" t="s">
        <v>14</v>
      </c>
      <c r="L26" s="9"/>
      <c r="M26" s="53">
        <f t="shared" si="0"/>
        <v>1</v>
      </c>
      <c r="N26" s="53">
        <f t="shared" si="1"/>
        <v>0</v>
      </c>
      <c r="O26" s="53">
        <f t="shared" si="2"/>
        <v>1</v>
      </c>
      <c r="P26" s="53">
        <f t="shared" si="3"/>
        <v>0</v>
      </c>
      <c r="Q26" s="53">
        <f t="shared" si="4"/>
        <v>0</v>
      </c>
      <c r="R26" s="53">
        <f t="shared" si="5"/>
        <v>0</v>
      </c>
      <c r="S26" s="53">
        <f t="shared" si="6"/>
        <v>0</v>
      </c>
      <c r="T26" s="53">
        <f t="shared" si="7"/>
        <v>0</v>
      </c>
      <c r="U26" s="53">
        <f t="shared" si="8"/>
        <v>0</v>
      </c>
      <c r="V26" s="53">
        <f t="shared" si="9"/>
        <v>0</v>
      </c>
      <c r="W26" s="53">
        <f t="shared" si="10"/>
        <v>0</v>
      </c>
      <c r="X26" s="53">
        <f t="shared" si="11"/>
        <v>0</v>
      </c>
      <c r="Y26" s="53">
        <f t="shared" si="12"/>
        <v>0</v>
      </c>
      <c r="Z26" s="53">
        <f t="shared" si="13"/>
        <v>0</v>
      </c>
      <c r="AA26" s="53">
        <f t="shared" si="14"/>
        <v>0</v>
      </c>
      <c r="AB26" s="53">
        <f t="shared" si="15"/>
        <v>0</v>
      </c>
      <c r="AC26" s="53">
        <f t="shared" si="16"/>
        <v>0</v>
      </c>
      <c r="AD26" s="53">
        <f t="shared" si="17"/>
        <v>0</v>
      </c>
      <c r="AE26" s="53">
        <f t="shared" si="18"/>
        <v>0</v>
      </c>
      <c r="AF26" s="53">
        <f t="shared" si="19"/>
        <v>0</v>
      </c>
      <c r="AG26" s="53">
        <f t="shared" si="20"/>
        <v>0</v>
      </c>
      <c r="AH26" s="53">
        <f t="shared" si="21"/>
        <v>0</v>
      </c>
      <c r="AI26" s="53">
        <f t="shared" si="22"/>
        <v>0</v>
      </c>
      <c r="AJ26" s="53">
        <f t="shared" si="23"/>
        <v>0</v>
      </c>
      <c r="AK26" s="53">
        <f t="shared" si="24"/>
        <v>1</v>
      </c>
    </row>
    <row r="27" spans="1:37" x14ac:dyDescent="0.25">
      <c r="A27" s="7" t="s">
        <v>405</v>
      </c>
      <c r="B27" s="7" t="s">
        <v>101</v>
      </c>
      <c r="C27" s="7" t="s">
        <v>424</v>
      </c>
      <c r="D27" s="7" t="s">
        <v>90</v>
      </c>
      <c r="E27" s="8">
        <v>6</v>
      </c>
      <c r="F27" s="7">
        <v>2</v>
      </c>
      <c r="G27" s="7"/>
      <c r="H27" s="9" t="s">
        <v>102</v>
      </c>
      <c r="I27" s="10">
        <v>41456</v>
      </c>
      <c r="J27" s="10" t="s">
        <v>14</v>
      </c>
      <c r="K27" s="10" t="s">
        <v>14</v>
      </c>
      <c r="L27" s="9"/>
      <c r="M27" s="53">
        <f t="shared" si="0"/>
        <v>1</v>
      </c>
      <c r="N27" s="53">
        <f t="shared" si="1"/>
        <v>0</v>
      </c>
      <c r="O27" s="53">
        <f t="shared" si="2"/>
        <v>1</v>
      </c>
      <c r="P27" s="53">
        <f t="shared" si="3"/>
        <v>0</v>
      </c>
      <c r="Q27" s="53">
        <f t="shared" si="4"/>
        <v>0</v>
      </c>
      <c r="R27" s="53">
        <f t="shared" si="5"/>
        <v>0</v>
      </c>
      <c r="S27" s="53">
        <f t="shared" si="6"/>
        <v>0</v>
      </c>
      <c r="T27" s="53">
        <f t="shared" si="7"/>
        <v>0</v>
      </c>
      <c r="U27" s="53">
        <f t="shared" si="8"/>
        <v>0</v>
      </c>
      <c r="V27" s="53">
        <f t="shared" si="9"/>
        <v>0</v>
      </c>
      <c r="W27" s="53">
        <f t="shared" si="10"/>
        <v>0</v>
      </c>
      <c r="X27" s="53">
        <f t="shared" si="11"/>
        <v>0</v>
      </c>
      <c r="Y27" s="53">
        <f t="shared" si="12"/>
        <v>0</v>
      </c>
      <c r="Z27" s="53">
        <f t="shared" si="13"/>
        <v>0</v>
      </c>
      <c r="AA27" s="53">
        <f t="shared" si="14"/>
        <v>0</v>
      </c>
      <c r="AB27" s="53">
        <f t="shared" si="15"/>
        <v>0</v>
      </c>
      <c r="AC27" s="53">
        <f t="shared" si="16"/>
        <v>0</v>
      </c>
      <c r="AD27" s="53">
        <f t="shared" si="17"/>
        <v>0</v>
      </c>
      <c r="AE27" s="53">
        <f t="shared" si="18"/>
        <v>0</v>
      </c>
      <c r="AF27" s="53">
        <f t="shared" si="19"/>
        <v>0</v>
      </c>
      <c r="AG27" s="53">
        <f t="shared" si="20"/>
        <v>0</v>
      </c>
      <c r="AH27" s="53">
        <f t="shared" si="21"/>
        <v>0</v>
      </c>
      <c r="AI27" s="53">
        <f t="shared" si="22"/>
        <v>0</v>
      </c>
      <c r="AJ27" s="53">
        <f t="shared" si="23"/>
        <v>0</v>
      </c>
      <c r="AK27" s="53">
        <f t="shared" si="24"/>
        <v>1</v>
      </c>
    </row>
    <row r="28" spans="1:37" x14ac:dyDescent="0.25">
      <c r="A28" s="7" t="s">
        <v>405</v>
      </c>
      <c r="B28" s="7" t="s">
        <v>103</v>
      </c>
      <c r="C28" s="7" t="s">
        <v>424</v>
      </c>
      <c r="D28" s="7" t="s">
        <v>90</v>
      </c>
      <c r="E28" s="8">
        <v>8</v>
      </c>
      <c r="F28" s="7">
        <v>1</v>
      </c>
      <c r="G28" s="7"/>
      <c r="H28" s="9" t="s">
        <v>104</v>
      </c>
      <c r="I28" s="10">
        <v>41456</v>
      </c>
      <c r="J28" s="10" t="s">
        <v>14</v>
      </c>
      <c r="K28" s="10" t="s">
        <v>14</v>
      </c>
      <c r="L28" s="9"/>
      <c r="M28" s="53">
        <f t="shared" si="0"/>
        <v>1</v>
      </c>
      <c r="N28" s="53">
        <f t="shared" si="1"/>
        <v>0</v>
      </c>
      <c r="O28" s="53">
        <f t="shared" si="2"/>
        <v>1</v>
      </c>
      <c r="P28" s="53">
        <f t="shared" si="3"/>
        <v>0</v>
      </c>
      <c r="Q28" s="53">
        <f t="shared" si="4"/>
        <v>0</v>
      </c>
      <c r="R28" s="53">
        <f t="shared" si="5"/>
        <v>0</v>
      </c>
      <c r="S28" s="53">
        <f t="shared" si="6"/>
        <v>0</v>
      </c>
      <c r="T28" s="53">
        <f t="shared" si="7"/>
        <v>0</v>
      </c>
      <c r="U28" s="53">
        <f t="shared" si="8"/>
        <v>0</v>
      </c>
      <c r="V28" s="53">
        <f t="shared" si="9"/>
        <v>0</v>
      </c>
      <c r="W28" s="53">
        <f t="shared" si="10"/>
        <v>0</v>
      </c>
      <c r="X28" s="53">
        <f t="shared" si="11"/>
        <v>0</v>
      </c>
      <c r="Y28" s="53">
        <f t="shared" si="12"/>
        <v>0</v>
      </c>
      <c r="Z28" s="53">
        <f t="shared" si="13"/>
        <v>0</v>
      </c>
      <c r="AA28" s="53">
        <f t="shared" si="14"/>
        <v>0</v>
      </c>
      <c r="AB28" s="53">
        <f t="shared" si="15"/>
        <v>0</v>
      </c>
      <c r="AC28" s="53">
        <f t="shared" si="16"/>
        <v>0</v>
      </c>
      <c r="AD28" s="53">
        <f t="shared" si="17"/>
        <v>0</v>
      </c>
      <c r="AE28" s="53">
        <f t="shared" si="18"/>
        <v>0</v>
      </c>
      <c r="AF28" s="53">
        <f t="shared" si="19"/>
        <v>0</v>
      </c>
      <c r="AG28" s="53">
        <f t="shared" si="20"/>
        <v>0</v>
      </c>
      <c r="AH28" s="53">
        <f t="shared" si="21"/>
        <v>0</v>
      </c>
      <c r="AI28" s="53">
        <f t="shared" si="22"/>
        <v>0</v>
      </c>
      <c r="AJ28" s="53">
        <f t="shared" si="23"/>
        <v>0</v>
      </c>
      <c r="AK28" s="53">
        <f t="shared" si="24"/>
        <v>1</v>
      </c>
    </row>
    <row r="29" spans="1:37" ht="45" x14ac:dyDescent="0.25">
      <c r="A29" s="7" t="s">
        <v>405</v>
      </c>
      <c r="B29" s="7" t="s">
        <v>108</v>
      </c>
      <c r="C29" s="7" t="s">
        <v>424</v>
      </c>
      <c r="D29" s="7" t="s">
        <v>109</v>
      </c>
      <c r="E29" s="8">
        <v>1</v>
      </c>
      <c r="F29" s="7">
        <v>1</v>
      </c>
      <c r="G29" s="7"/>
      <c r="H29" s="9" t="s">
        <v>110</v>
      </c>
      <c r="I29" s="10">
        <v>41603</v>
      </c>
      <c r="J29" s="10" t="s">
        <v>14</v>
      </c>
      <c r="K29" s="10" t="s">
        <v>14</v>
      </c>
      <c r="L29" s="9" t="s">
        <v>111</v>
      </c>
      <c r="M29" s="53">
        <f t="shared" si="0"/>
        <v>1</v>
      </c>
      <c r="N29" s="53">
        <f t="shared" si="1"/>
        <v>0</v>
      </c>
      <c r="O29" s="53">
        <f t="shared" si="2"/>
        <v>1</v>
      </c>
      <c r="P29" s="53">
        <f t="shared" si="3"/>
        <v>0</v>
      </c>
      <c r="Q29" s="53">
        <f t="shared" si="4"/>
        <v>0</v>
      </c>
      <c r="R29" s="53">
        <f t="shared" si="5"/>
        <v>0</v>
      </c>
      <c r="S29" s="53">
        <f t="shared" si="6"/>
        <v>0</v>
      </c>
      <c r="T29" s="53">
        <f t="shared" si="7"/>
        <v>0</v>
      </c>
      <c r="U29" s="53">
        <f t="shared" si="8"/>
        <v>0</v>
      </c>
      <c r="V29" s="53">
        <f t="shared" si="9"/>
        <v>0</v>
      </c>
      <c r="W29" s="53">
        <f t="shared" si="10"/>
        <v>0</v>
      </c>
      <c r="X29" s="53">
        <f t="shared" si="11"/>
        <v>0</v>
      </c>
      <c r="Y29" s="53">
        <f t="shared" si="12"/>
        <v>0</v>
      </c>
      <c r="Z29" s="53">
        <f t="shared" si="13"/>
        <v>0</v>
      </c>
      <c r="AA29" s="53">
        <f t="shared" si="14"/>
        <v>0</v>
      </c>
      <c r="AB29" s="53">
        <f t="shared" si="15"/>
        <v>0</v>
      </c>
      <c r="AC29" s="53">
        <f t="shared" si="16"/>
        <v>0</v>
      </c>
      <c r="AD29" s="53">
        <f t="shared" si="17"/>
        <v>0</v>
      </c>
      <c r="AE29" s="53">
        <f t="shared" si="18"/>
        <v>0</v>
      </c>
      <c r="AF29" s="53">
        <f t="shared" si="19"/>
        <v>0</v>
      </c>
      <c r="AG29" s="53">
        <f t="shared" si="20"/>
        <v>0</v>
      </c>
      <c r="AH29" s="53">
        <f t="shared" si="21"/>
        <v>0</v>
      </c>
      <c r="AI29" s="53">
        <f t="shared" si="22"/>
        <v>0</v>
      </c>
      <c r="AJ29" s="53">
        <f t="shared" si="23"/>
        <v>0</v>
      </c>
      <c r="AK29" s="53">
        <f t="shared" si="24"/>
        <v>1</v>
      </c>
    </row>
    <row r="30" spans="1:37" ht="30" x14ac:dyDescent="0.25">
      <c r="A30" s="7" t="s">
        <v>405</v>
      </c>
      <c r="B30" s="7" t="s">
        <v>114</v>
      </c>
      <c r="C30" s="7" t="s">
        <v>424</v>
      </c>
      <c r="D30" s="7" t="s">
        <v>109</v>
      </c>
      <c r="E30" s="8">
        <v>2</v>
      </c>
      <c r="F30" s="7">
        <v>1</v>
      </c>
      <c r="G30" s="7"/>
      <c r="H30" s="9" t="s">
        <v>115</v>
      </c>
      <c r="I30" s="10">
        <v>40817</v>
      </c>
      <c r="J30" s="10" t="s">
        <v>14</v>
      </c>
      <c r="K30" s="10" t="s">
        <v>14</v>
      </c>
      <c r="L30" s="9"/>
      <c r="M30" s="53">
        <f t="shared" si="0"/>
        <v>1</v>
      </c>
      <c r="N30" s="53">
        <f t="shared" si="1"/>
        <v>0</v>
      </c>
      <c r="O30" s="53">
        <f t="shared" si="2"/>
        <v>1</v>
      </c>
      <c r="P30" s="53">
        <f t="shared" si="3"/>
        <v>0</v>
      </c>
      <c r="Q30" s="53">
        <f t="shared" si="4"/>
        <v>0</v>
      </c>
      <c r="R30" s="53">
        <f t="shared" si="5"/>
        <v>0</v>
      </c>
      <c r="S30" s="53">
        <f t="shared" si="6"/>
        <v>0</v>
      </c>
      <c r="T30" s="53">
        <f t="shared" si="7"/>
        <v>0</v>
      </c>
      <c r="U30" s="53">
        <f t="shared" si="8"/>
        <v>0</v>
      </c>
      <c r="V30" s="53">
        <f t="shared" si="9"/>
        <v>0</v>
      </c>
      <c r="W30" s="53">
        <f t="shared" si="10"/>
        <v>0</v>
      </c>
      <c r="X30" s="53">
        <f t="shared" si="11"/>
        <v>0</v>
      </c>
      <c r="Y30" s="53">
        <f t="shared" si="12"/>
        <v>0</v>
      </c>
      <c r="Z30" s="53">
        <f t="shared" si="13"/>
        <v>0</v>
      </c>
      <c r="AA30" s="53">
        <f t="shared" si="14"/>
        <v>0</v>
      </c>
      <c r="AB30" s="53">
        <f t="shared" si="15"/>
        <v>0</v>
      </c>
      <c r="AC30" s="53">
        <f t="shared" si="16"/>
        <v>0</v>
      </c>
      <c r="AD30" s="53">
        <f t="shared" si="17"/>
        <v>0</v>
      </c>
      <c r="AE30" s="53">
        <f t="shared" si="18"/>
        <v>0</v>
      </c>
      <c r="AF30" s="53">
        <f t="shared" si="19"/>
        <v>0</v>
      </c>
      <c r="AG30" s="53">
        <f t="shared" si="20"/>
        <v>0</v>
      </c>
      <c r="AH30" s="53">
        <f t="shared" si="21"/>
        <v>0</v>
      </c>
      <c r="AI30" s="53">
        <f t="shared" si="22"/>
        <v>0</v>
      </c>
      <c r="AJ30" s="53">
        <f t="shared" si="23"/>
        <v>0</v>
      </c>
      <c r="AK30" s="53">
        <f t="shared" si="24"/>
        <v>1</v>
      </c>
    </row>
    <row r="31" spans="1:37" ht="75" x14ac:dyDescent="0.25">
      <c r="A31" s="7" t="s">
        <v>405</v>
      </c>
      <c r="B31" s="7" t="s">
        <v>118</v>
      </c>
      <c r="C31" s="7" t="s">
        <v>424</v>
      </c>
      <c r="D31" s="7" t="s">
        <v>109</v>
      </c>
      <c r="E31" s="8">
        <v>3</v>
      </c>
      <c r="F31" s="7">
        <v>3</v>
      </c>
      <c r="G31" s="7"/>
      <c r="H31" s="9" t="s">
        <v>119</v>
      </c>
      <c r="I31" s="10">
        <v>41821</v>
      </c>
      <c r="J31" s="10" t="s">
        <v>14</v>
      </c>
      <c r="K31" s="10" t="s">
        <v>14</v>
      </c>
      <c r="L31" s="9" t="s">
        <v>120</v>
      </c>
      <c r="M31" s="53">
        <f t="shared" si="0"/>
        <v>1</v>
      </c>
      <c r="N31" s="53">
        <f t="shared" si="1"/>
        <v>0</v>
      </c>
      <c r="O31" s="53">
        <f t="shared" si="2"/>
        <v>1</v>
      </c>
      <c r="P31" s="53">
        <f t="shared" si="3"/>
        <v>0</v>
      </c>
      <c r="Q31" s="53">
        <f t="shared" si="4"/>
        <v>0</v>
      </c>
      <c r="R31" s="53">
        <f t="shared" si="5"/>
        <v>0</v>
      </c>
      <c r="S31" s="53">
        <f t="shared" si="6"/>
        <v>0</v>
      </c>
      <c r="T31" s="53">
        <f t="shared" si="7"/>
        <v>0</v>
      </c>
      <c r="U31" s="53">
        <f t="shared" si="8"/>
        <v>0</v>
      </c>
      <c r="V31" s="53">
        <f t="shared" si="9"/>
        <v>0</v>
      </c>
      <c r="W31" s="53">
        <f t="shared" si="10"/>
        <v>0</v>
      </c>
      <c r="X31" s="53">
        <f t="shared" si="11"/>
        <v>0</v>
      </c>
      <c r="Y31" s="53">
        <f t="shared" si="12"/>
        <v>0</v>
      </c>
      <c r="Z31" s="53">
        <f t="shared" si="13"/>
        <v>0</v>
      </c>
      <c r="AA31" s="53">
        <f t="shared" si="14"/>
        <v>0</v>
      </c>
      <c r="AB31" s="53">
        <f t="shared" si="15"/>
        <v>0</v>
      </c>
      <c r="AC31" s="53">
        <f t="shared" si="16"/>
        <v>0</v>
      </c>
      <c r="AD31" s="53">
        <f t="shared" si="17"/>
        <v>0</v>
      </c>
      <c r="AE31" s="53">
        <f t="shared" si="18"/>
        <v>0</v>
      </c>
      <c r="AF31" s="53">
        <f t="shared" si="19"/>
        <v>0</v>
      </c>
      <c r="AG31" s="53">
        <f t="shared" si="20"/>
        <v>0</v>
      </c>
      <c r="AH31" s="53">
        <f t="shared" si="21"/>
        <v>0</v>
      </c>
      <c r="AI31" s="53">
        <f t="shared" si="22"/>
        <v>0</v>
      </c>
      <c r="AJ31" s="53">
        <f t="shared" si="23"/>
        <v>0</v>
      </c>
      <c r="AK31" s="53">
        <f t="shared" si="24"/>
        <v>1</v>
      </c>
    </row>
    <row r="32" spans="1:37" x14ac:dyDescent="0.25">
      <c r="A32" s="7" t="s">
        <v>405</v>
      </c>
      <c r="B32" s="7" t="s">
        <v>121</v>
      </c>
      <c r="C32" s="7" t="s">
        <v>426</v>
      </c>
      <c r="D32" s="7" t="s">
        <v>109</v>
      </c>
      <c r="E32" s="8">
        <v>8</v>
      </c>
      <c r="F32" s="7">
        <v>3</v>
      </c>
      <c r="G32" s="7"/>
      <c r="H32" s="9" t="s">
        <v>122</v>
      </c>
      <c r="I32" s="10">
        <v>41275</v>
      </c>
      <c r="J32" s="10" t="s">
        <v>14</v>
      </c>
      <c r="K32" s="10" t="s">
        <v>14</v>
      </c>
      <c r="L32" s="9"/>
      <c r="M32" s="53">
        <f t="shared" si="0"/>
        <v>1</v>
      </c>
      <c r="N32" s="53">
        <f t="shared" si="1"/>
        <v>0</v>
      </c>
      <c r="O32" s="53">
        <f t="shared" si="2"/>
        <v>1</v>
      </c>
      <c r="P32" s="53">
        <f t="shared" si="3"/>
        <v>0</v>
      </c>
      <c r="Q32" s="53">
        <f t="shared" si="4"/>
        <v>0</v>
      </c>
      <c r="R32" s="53">
        <f t="shared" si="5"/>
        <v>0</v>
      </c>
      <c r="S32" s="53">
        <f t="shared" si="6"/>
        <v>0</v>
      </c>
      <c r="T32" s="53">
        <f t="shared" si="7"/>
        <v>0</v>
      </c>
      <c r="U32" s="53">
        <f t="shared" si="8"/>
        <v>0</v>
      </c>
      <c r="V32" s="53">
        <f t="shared" si="9"/>
        <v>0</v>
      </c>
      <c r="W32" s="53">
        <f t="shared" si="10"/>
        <v>0</v>
      </c>
      <c r="X32" s="53">
        <f t="shared" si="11"/>
        <v>0</v>
      </c>
      <c r="Y32" s="53">
        <f t="shared" si="12"/>
        <v>0</v>
      </c>
      <c r="Z32" s="53">
        <f t="shared" si="13"/>
        <v>0</v>
      </c>
      <c r="AA32" s="53">
        <f t="shared" si="14"/>
        <v>0</v>
      </c>
      <c r="AB32" s="53">
        <f t="shared" si="15"/>
        <v>0</v>
      </c>
      <c r="AC32" s="53">
        <f t="shared" si="16"/>
        <v>0</v>
      </c>
      <c r="AD32" s="53">
        <f t="shared" si="17"/>
        <v>0</v>
      </c>
      <c r="AE32" s="53">
        <f t="shared" si="18"/>
        <v>0</v>
      </c>
      <c r="AF32" s="53">
        <f t="shared" si="19"/>
        <v>0</v>
      </c>
      <c r="AG32" s="53">
        <f t="shared" si="20"/>
        <v>0</v>
      </c>
      <c r="AH32" s="53">
        <f t="shared" si="21"/>
        <v>0</v>
      </c>
      <c r="AI32" s="53">
        <f t="shared" si="22"/>
        <v>0</v>
      </c>
      <c r="AJ32" s="53">
        <f t="shared" si="23"/>
        <v>0</v>
      </c>
      <c r="AK32" s="53">
        <f t="shared" si="24"/>
        <v>1</v>
      </c>
    </row>
    <row r="33" spans="1:37" x14ac:dyDescent="0.25">
      <c r="A33" s="7" t="s">
        <v>405</v>
      </c>
      <c r="B33" s="7" t="s">
        <v>123</v>
      </c>
      <c r="C33" s="7" t="s">
        <v>424</v>
      </c>
      <c r="D33" s="7" t="s">
        <v>109</v>
      </c>
      <c r="E33" s="8">
        <v>10</v>
      </c>
      <c r="F33" s="7">
        <v>2.1</v>
      </c>
      <c r="G33" s="7"/>
      <c r="H33" s="9" t="s">
        <v>124</v>
      </c>
      <c r="I33" s="10">
        <v>40287</v>
      </c>
      <c r="J33" s="10" t="s">
        <v>14</v>
      </c>
      <c r="K33" s="10" t="s">
        <v>14</v>
      </c>
      <c r="L33" s="9"/>
      <c r="M33" s="53">
        <f t="shared" si="0"/>
        <v>1</v>
      </c>
      <c r="N33" s="53">
        <f t="shared" si="1"/>
        <v>0</v>
      </c>
      <c r="O33" s="53">
        <f t="shared" si="2"/>
        <v>1</v>
      </c>
      <c r="P33" s="53">
        <f t="shared" si="3"/>
        <v>0</v>
      </c>
      <c r="Q33" s="53">
        <f t="shared" si="4"/>
        <v>0</v>
      </c>
      <c r="R33" s="53">
        <f t="shared" si="5"/>
        <v>0</v>
      </c>
      <c r="S33" s="53">
        <f t="shared" si="6"/>
        <v>0</v>
      </c>
      <c r="T33" s="53">
        <f t="shared" si="7"/>
        <v>0</v>
      </c>
      <c r="U33" s="53">
        <f t="shared" si="8"/>
        <v>0</v>
      </c>
      <c r="V33" s="53">
        <f t="shared" si="9"/>
        <v>0</v>
      </c>
      <c r="W33" s="53">
        <f t="shared" si="10"/>
        <v>0</v>
      </c>
      <c r="X33" s="53">
        <f t="shared" si="11"/>
        <v>0</v>
      </c>
      <c r="Y33" s="53">
        <f t="shared" si="12"/>
        <v>0</v>
      </c>
      <c r="Z33" s="53">
        <f t="shared" si="13"/>
        <v>0</v>
      </c>
      <c r="AA33" s="53">
        <f t="shared" si="14"/>
        <v>0</v>
      </c>
      <c r="AB33" s="53">
        <f t="shared" si="15"/>
        <v>0</v>
      </c>
      <c r="AC33" s="53">
        <f t="shared" si="16"/>
        <v>0</v>
      </c>
      <c r="AD33" s="53">
        <f t="shared" si="17"/>
        <v>0</v>
      </c>
      <c r="AE33" s="53">
        <f t="shared" si="18"/>
        <v>0</v>
      </c>
      <c r="AF33" s="53">
        <f t="shared" si="19"/>
        <v>0</v>
      </c>
      <c r="AG33" s="53">
        <f t="shared" si="20"/>
        <v>0</v>
      </c>
      <c r="AH33" s="53">
        <f t="shared" si="21"/>
        <v>0</v>
      </c>
      <c r="AI33" s="53">
        <f t="shared" si="22"/>
        <v>0</v>
      </c>
      <c r="AJ33" s="53">
        <f t="shared" si="23"/>
        <v>0</v>
      </c>
      <c r="AK33" s="53">
        <f t="shared" si="24"/>
        <v>1</v>
      </c>
    </row>
    <row r="34" spans="1:37" x14ac:dyDescent="0.25">
      <c r="A34" s="7" t="s">
        <v>405</v>
      </c>
      <c r="B34" s="7" t="s">
        <v>125</v>
      </c>
      <c r="C34" s="7" t="s">
        <v>424</v>
      </c>
      <c r="D34" s="7" t="s">
        <v>109</v>
      </c>
      <c r="E34" s="8">
        <v>11</v>
      </c>
      <c r="F34" s="7">
        <v>2</v>
      </c>
      <c r="G34" s="7"/>
      <c r="H34" s="9" t="s">
        <v>126</v>
      </c>
      <c r="I34" s="10">
        <v>39932</v>
      </c>
      <c r="J34" s="10" t="s">
        <v>14</v>
      </c>
      <c r="K34" s="10" t="s">
        <v>14</v>
      </c>
      <c r="L34" s="9"/>
      <c r="M34" s="53">
        <f t="shared" si="0"/>
        <v>1</v>
      </c>
      <c r="N34" s="53">
        <f t="shared" si="1"/>
        <v>0</v>
      </c>
      <c r="O34" s="53">
        <f t="shared" si="2"/>
        <v>1</v>
      </c>
      <c r="P34" s="53">
        <f t="shared" si="3"/>
        <v>0</v>
      </c>
      <c r="Q34" s="53">
        <f t="shared" si="4"/>
        <v>0</v>
      </c>
      <c r="R34" s="53">
        <f t="shared" si="5"/>
        <v>0</v>
      </c>
      <c r="S34" s="53">
        <f t="shared" si="6"/>
        <v>0</v>
      </c>
      <c r="T34" s="53">
        <f t="shared" si="7"/>
        <v>0</v>
      </c>
      <c r="U34" s="53">
        <f t="shared" si="8"/>
        <v>0</v>
      </c>
      <c r="V34" s="53">
        <f t="shared" si="9"/>
        <v>0</v>
      </c>
      <c r="W34" s="53">
        <f t="shared" si="10"/>
        <v>0</v>
      </c>
      <c r="X34" s="53">
        <f t="shared" si="11"/>
        <v>0</v>
      </c>
      <c r="Y34" s="53">
        <f t="shared" si="12"/>
        <v>0</v>
      </c>
      <c r="Z34" s="53">
        <f t="shared" si="13"/>
        <v>0</v>
      </c>
      <c r="AA34" s="53">
        <f t="shared" si="14"/>
        <v>0</v>
      </c>
      <c r="AB34" s="53">
        <f t="shared" si="15"/>
        <v>0</v>
      </c>
      <c r="AC34" s="53">
        <f t="shared" si="16"/>
        <v>0</v>
      </c>
      <c r="AD34" s="53">
        <f t="shared" si="17"/>
        <v>0</v>
      </c>
      <c r="AE34" s="53">
        <f t="shared" si="18"/>
        <v>0</v>
      </c>
      <c r="AF34" s="53">
        <f t="shared" si="19"/>
        <v>0</v>
      </c>
      <c r="AG34" s="53">
        <f t="shared" si="20"/>
        <v>0</v>
      </c>
      <c r="AH34" s="53">
        <f t="shared" si="21"/>
        <v>0</v>
      </c>
      <c r="AI34" s="53">
        <f t="shared" si="22"/>
        <v>0</v>
      </c>
      <c r="AJ34" s="53">
        <f t="shared" si="23"/>
        <v>0</v>
      </c>
      <c r="AK34" s="53">
        <f t="shared" si="24"/>
        <v>1</v>
      </c>
    </row>
    <row r="35" spans="1:37" ht="30" x14ac:dyDescent="0.25">
      <c r="A35" s="7" t="s">
        <v>405</v>
      </c>
      <c r="B35" s="7" t="s">
        <v>127</v>
      </c>
      <c r="C35" s="7" t="s">
        <v>424</v>
      </c>
      <c r="D35" s="7" t="s">
        <v>109</v>
      </c>
      <c r="E35" s="8">
        <v>13</v>
      </c>
      <c r="F35" s="7">
        <v>2</v>
      </c>
      <c r="G35" s="7"/>
      <c r="H35" s="9" t="s">
        <v>128</v>
      </c>
      <c r="I35" s="10">
        <v>41365</v>
      </c>
      <c r="J35" s="10" t="s">
        <v>14</v>
      </c>
      <c r="K35" s="10" t="s">
        <v>14</v>
      </c>
      <c r="L35" s="9"/>
      <c r="M35" s="53">
        <f t="shared" si="0"/>
        <v>1</v>
      </c>
      <c r="N35" s="53">
        <f t="shared" si="1"/>
        <v>0</v>
      </c>
      <c r="O35" s="53">
        <f t="shared" si="2"/>
        <v>1</v>
      </c>
      <c r="P35" s="53">
        <f t="shared" si="3"/>
        <v>0</v>
      </c>
      <c r="Q35" s="53">
        <f t="shared" si="4"/>
        <v>0</v>
      </c>
      <c r="R35" s="53">
        <f t="shared" si="5"/>
        <v>0</v>
      </c>
      <c r="S35" s="53">
        <f t="shared" si="6"/>
        <v>0</v>
      </c>
      <c r="T35" s="53">
        <f t="shared" si="7"/>
        <v>0</v>
      </c>
      <c r="U35" s="53">
        <f t="shared" si="8"/>
        <v>0</v>
      </c>
      <c r="V35" s="53">
        <f t="shared" si="9"/>
        <v>0</v>
      </c>
      <c r="W35" s="53">
        <f t="shared" si="10"/>
        <v>0</v>
      </c>
      <c r="X35" s="53">
        <f t="shared" si="11"/>
        <v>0</v>
      </c>
      <c r="Y35" s="53">
        <f t="shared" si="12"/>
        <v>0</v>
      </c>
      <c r="Z35" s="53">
        <f t="shared" si="13"/>
        <v>0</v>
      </c>
      <c r="AA35" s="53">
        <f t="shared" si="14"/>
        <v>0</v>
      </c>
      <c r="AB35" s="53">
        <f t="shared" si="15"/>
        <v>0</v>
      </c>
      <c r="AC35" s="53">
        <f t="shared" si="16"/>
        <v>0</v>
      </c>
      <c r="AD35" s="53">
        <f t="shared" si="17"/>
        <v>0</v>
      </c>
      <c r="AE35" s="53">
        <f t="shared" si="18"/>
        <v>0</v>
      </c>
      <c r="AF35" s="53">
        <f t="shared" si="19"/>
        <v>0</v>
      </c>
      <c r="AG35" s="53">
        <f t="shared" si="20"/>
        <v>0</v>
      </c>
      <c r="AH35" s="53">
        <f t="shared" si="21"/>
        <v>0</v>
      </c>
      <c r="AI35" s="53">
        <f t="shared" si="22"/>
        <v>0</v>
      </c>
      <c r="AJ35" s="53">
        <f t="shared" si="23"/>
        <v>0</v>
      </c>
      <c r="AK35" s="53">
        <f t="shared" si="24"/>
        <v>1</v>
      </c>
    </row>
    <row r="36" spans="1:37" x14ac:dyDescent="0.25">
      <c r="A36" s="7" t="s">
        <v>405</v>
      </c>
      <c r="B36" s="7" t="s">
        <v>129</v>
      </c>
      <c r="C36" s="7" t="s">
        <v>424</v>
      </c>
      <c r="D36" s="7" t="s">
        <v>109</v>
      </c>
      <c r="E36" s="8">
        <v>14</v>
      </c>
      <c r="F36" s="7">
        <v>2</v>
      </c>
      <c r="G36" s="7"/>
      <c r="H36" s="9" t="s">
        <v>130</v>
      </c>
      <c r="I36" s="10">
        <v>39932</v>
      </c>
      <c r="J36" s="10" t="s">
        <v>14</v>
      </c>
      <c r="K36" s="10" t="s">
        <v>14</v>
      </c>
      <c r="L36" s="9"/>
      <c r="M36" s="53">
        <f t="shared" si="0"/>
        <v>1</v>
      </c>
      <c r="N36" s="53">
        <f t="shared" si="1"/>
        <v>0</v>
      </c>
      <c r="O36" s="53">
        <f t="shared" si="2"/>
        <v>1</v>
      </c>
      <c r="P36" s="53">
        <f t="shared" si="3"/>
        <v>0</v>
      </c>
      <c r="Q36" s="53">
        <f t="shared" si="4"/>
        <v>0</v>
      </c>
      <c r="R36" s="53">
        <f t="shared" si="5"/>
        <v>0</v>
      </c>
      <c r="S36" s="53">
        <f t="shared" si="6"/>
        <v>0</v>
      </c>
      <c r="T36" s="53">
        <f t="shared" si="7"/>
        <v>0</v>
      </c>
      <c r="U36" s="53">
        <f t="shared" si="8"/>
        <v>0</v>
      </c>
      <c r="V36" s="53">
        <f t="shared" si="9"/>
        <v>0</v>
      </c>
      <c r="W36" s="53">
        <f t="shared" si="10"/>
        <v>0</v>
      </c>
      <c r="X36" s="53">
        <f t="shared" si="11"/>
        <v>0</v>
      </c>
      <c r="Y36" s="53">
        <f t="shared" si="12"/>
        <v>0</v>
      </c>
      <c r="Z36" s="53">
        <f t="shared" si="13"/>
        <v>0</v>
      </c>
      <c r="AA36" s="53">
        <f t="shared" si="14"/>
        <v>0</v>
      </c>
      <c r="AB36" s="53">
        <f t="shared" si="15"/>
        <v>0</v>
      </c>
      <c r="AC36" s="53">
        <f t="shared" si="16"/>
        <v>0</v>
      </c>
      <c r="AD36" s="53">
        <f t="shared" si="17"/>
        <v>0</v>
      </c>
      <c r="AE36" s="53">
        <f t="shared" si="18"/>
        <v>0</v>
      </c>
      <c r="AF36" s="53">
        <f t="shared" si="19"/>
        <v>0</v>
      </c>
      <c r="AG36" s="53">
        <f t="shared" si="20"/>
        <v>0</v>
      </c>
      <c r="AH36" s="53">
        <f t="shared" si="21"/>
        <v>0</v>
      </c>
      <c r="AI36" s="53">
        <f t="shared" si="22"/>
        <v>0</v>
      </c>
      <c r="AJ36" s="53">
        <f t="shared" si="23"/>
        <v>0</v>
      </c>
      <c r="AK36" s="53">
        <f t="shared" si="24"/>
        <v>1</v>
      </c>
    </row>
    <row r="37" spans="1:37" x14ac:dyDescent="0.25">
      <c r="A37" s="7" t="s">
        <v>405</v>
      </c>
      <c r="B37" s="7" t="s">
        <v>380</v>
      </c>
      <c r="C37" s="7" t="s">
        <v>424</v>
      </c>
      <c r="D37" s="7" t="s">
        <v>109</v>
      </c>
      <c r="E37" s="8">
        <v>501</v>
      </c>
      <c r="F37" s="7" t="s">
        <v>381</v>
      </c>
      <c r="G37" s="7" t="s">
        <v>370</v>
      </c>
      <c r="H37" s="9" t="s">
        <v>382</v>
      </c>
      <c r="I37" s="10">
        <v>40725</v>
      </c>
      <c r="J37" s="10" t="s">
        <v>14</v>
      </c>
      <c r="K37" s="10" t="s">
        <v>14</v>
      </c>
      <c r="L37" s="9"/>
      <c r="M37" s="53">
        <f t="shared" si="0"/>
        <v>1</v>
      </c>
      <c r="N37" s="53">
        <f t="shared" si="1"/>
        <v>1</v>
      </c>
      <c r="O37" s="53">
        <f t="shared" si="2"/>
        <v>0</v>
      </c>
      <c r="P37" s="53">
        <f t="shared" si="3"/>
        <v>1</v>
      </c>
      <c r="Q37" s="53">
        <f t="shared" si="4"/>
        <v>0</v>
      </c>
      <c r="R37" s="53">
        <f t="shared" si="5"/>
        <v>1</v>
      </c>
      <c r="S37" s="53">
        <f t="shared" si="6"/>
        <v>0</v>
      </c>
      <c r="T37" s="53">
        <f t="shared" si="7"/>
        <v>0</v>
      </c>
      <c r="U37" s="53">
        <f t="shared" si="8"/>
        <v>0</v>
      </c>
      <c r="V37" s="53">
        <f t="shared" si="9"/>
        <v>1</v>
      </c>
      <c r="W37" s="53">
        <f t="shared" si="10"/>
        <v>0</v>
      </c>
      <c r="X37" s="53">
        <f t="shared" si="11"/>
        <v>0</v>
      </c>
      <c r="Y37" s="53">
        <f t="shared" si="12"/>
        <v>0</v>
      </c>
      <c r="Z37" s="53">
        <f t="shared" si="13"/>
        <v>1</v>
      </c>
      <c r="AA37" s="53">
        <f t="shared" si="14"/>
        <v>0</v>
      </c>
      <c r="AB37" s="53">
        <f t="shared" si="15"/>
        <v>0</v>
      </c>
      <c r="AC37" s="53">
        <f t="shared" si="16"/>
        <v>0</v>
      </c>
      <c r="AD37" s="53">
        <f t="shared" si="17"/>
        <v>1</v>
      </c>
      <c r="AE37" s="53">
        <f t="shared" si="18"/>
        <v>0</v>
      </c>
      <c r="AF37" s="53">
        <f t="shared" si="19"/>
        <v>0</v>
      </c>
      <c r="AG37" s="53">
        <f t="shared" si="20"/>
        <v>0</v>
      </c>
      <c r="AH37" s="53">
        <f t="shared" si="21"/>
        <v>1</v>
      </c>
      <c r="AI37" s="53">
        <f t="shared" si="22"/>
        <v>0</v>
      </c>
      <c r="AJ37" s="53">
        <f t="shared" si="23"/>
        <v>0</v>
      </c>
      <c r="AK37" s="53">
        <f t="shared" si="24"/>
        <v>1</v>
      </c>
    </row>
    <row r="38" spans="1:37" ht="60" x14ac:dyDescent="0.25">
      <c r="A38" s="7" t="s">
        <v>405</v>
      </c>
      <c r="B38" s="7" t="s">
        <v>131</v>
      </c>
      <c r="C38" s="7" t="s">
        <v>424</v>
      </c>
      <c r="D38" s="7" t="s">
        <v>132</v>
      </c>
      <c r="E38" s="8">
        <v>4</v>
      </c>
      <c r="F38" s="7">
        <v>3</v>
      </c>
      <c r="G38" s="7"/>
      <c r="H38" s="9" t="s">
        <v>133</v>
      </c>
      <c r="I38" s="10">
        <v>41913</v>
      </c>
      <c r="J38" s="10" t="s">
        <v>14</v>
      </c>
      <c r="K38" s="10" t="s">
        <v>14</v>
      </c>
      <c r="L38" s="9" t="s">
        <v>134</v>
      </c>
      <c r="M38" s="53">
        <f t="shared" si="0"/>
        <v>1</v>
      </c>
      <c r="N38" s="53">
        <f t="shared" si="1"/>
        <v>0</v>
      </c>
      <c r="O38" s="53">
        <f t="shared" si="2"/>
        <v>1</v>
      </c>
      <c r="P38" s="53">
        <f t="shared" si="3"/>
        <v>0</v>
      </c>
      <c r="Q38" s="53">
        <f t="shared" si="4"/>
        <v>0</v>
      </c>
      <c r="R38" s="53">
        <f t="shared" si="5"/>
        <v>0</v>
      </c>
      <c r="S38" s="53">
        <f t="shared" si="6"/>
        <v>0</v>
      </c>
      <c r="T38" s="53">
        <f t="shared" si="7"/>
        <v>0</v>
      </c>
      <c r="U38" s="53">
        <f t="shared" si="8"/>
        <v>0</v>
      </c>
      <c r="V38" s="53">
        <f t="shared" si="9"/>
        <v>0</v>
      </c>
      <c r="W38" s="53">
        <f t="shared" si="10"/>
        <v>0</v>
      </c>
      <c r="X38" s="53">
        <f t="shared" si="11"/>
        <v>0</v>
      </c>
      <c r="Y38" s="53">
        <f t="shared" si="12"/>
        <v>0</v>
      </c>
      <c r="Z38" s="53">
        <f t="shared" si="13"/>
        <v>0</v>
      </c>
      <c r="AA38" s="53">
        <f t="shared" si="14"/>
        <v>0</v>
      </c>
      <c r="AB38" s="53">
        <f t="shared" si="15"/>
        <v>0</v>
      </c>
      <c r="AC38" s="53">
        <f t="shared" si="16"/>
        <v>0</v>
      </c>
      <c r="AD38" s="53">
        <f t="shared" si="17"/>
        <v>0</v>
      </c>
      <c r="AE38" s="53">
        <f t="shared" si="18"/>
        <v>0</v>
      </c>
      <c r="AF38" s="53">
        <f t="shared" si="19"/>
        <v>0</v>
      </c>
      <c r="AG38" s="53">
        <f t="shared" si="20"/>
        <v>0</v>
      </c>
      <c r="AH38" s="53">
        <f t="shared" si="21"/>
        <v>0</v>
      </c>
      <c r="AI38" s="53">
        <f t="shared" si="22"/>
        <v>0</v>
      </c>
      <c r="AJ38" s="53">
        <f t="shared" si="23"/>
        <v>0</v>
      </c>
      <c r="AK38" s="53">
        <f t="shared" si="24"/>
        <v>1</v>
      </c>
    </row>
    <row r="39" spans="1:37" x14ac:dyDescent="0.25">
      <c r="A39" s="7" t="s">
        <v>405</v>
      </c>
      <c r="B39" s="7" t="s">
        <v>135</v>
      </c>
      <c r="C39" s="7" t="s">
        <v>424</v>
      </c>
      <c r="D39" s="7" t="s">
        <v>132</v>
      </c>
      <c r="E39" s="8">
        <v>6</v>
      </c>
      <c r="F39" s="7">
        <v>4</v>
      </c>
      <c r="G39" s="7"/>
      <c r="H39" s="9" t="s">
        <v>136</v>
      </c>
      <c r="I39" s="10">
        <v>41913</v>
      </c>
      <c r="J39" s="10" t="s">
        <v>14</v>
      </c>
      <c r="K39" s="10" t="s">
        <v>14</v>
      </c>
      <c r="L39" s="9"/>
      <c r="M39" s="53">
        <f t="shared" si="0"/>
        <v>1</v>
      </c>
      <c r="N39" s="53">
        <f t="shared" si="1"/>
        <v>0</v>
      </c>
      <c r="O39" s="53">
        <f t="shared" si="2"/>
        <v>1</v>
      </c>
      <c r="P39" s="53">
        <f t="shared" si="3"/>
        <v>0</v>
      </c>
      <c r="Q39" s="53">
        <f t="shared" si="4"/>
        <v>0</v>
      </c>
      <c r="R39" s="53">
        <f t="shared" si="5"/>
        <v>0</v>
      </c>
      <c r="S39" s="53">
        <f t="shared" si="6"/>
        <v>0</v>
      </c>
      <c r="T39" s="53">
        <f t="shared" si="7"/>
        <v>0</v>
      </c>
      <c r="U39" s="53">
        <f t="shared" si="8"/>
        <v>0</v>
      </c>
      <c r="V39" s="53">
        <f t="shared" si="9"/>
        <v>0</v>
      </c>
      <c r="W39" s="53">
        <f t="shared" si="10"/>
        <v>0</v>
      </c>
      <c r="X39" s="53">
        <f t="shared" si="11"/>
        <v>0</v>
      </c>
      <c r="Y39" s="53">
        <f t="shared" si="12"/>
        <v>0</v>
      </c>
      <c r="Z39" s="53">
        <f t="shared" si="13"/>
        <v>0</v>
      </c>
      <c r="AA39" s="53">
        <f t="shared" si="14"/>
        <v>0</v>
      </c>
      <c r="AB39" s="53">
        <f t="shared" si="15"/>
        <v>0</v>
      </c>
      <c r="AC39" s="53">
        <f t="shared" si="16"/>
        <v>0</v>
      </c>
      <c r="AD39" s="53">
        <f t="shared" si="17"/>
        <v>0</v>
      </c>
      <c r="AE39" s="53">
        <f t="shared" si="18"/>
        <v>0</v>
      </c>
      <c r="AF39" s="53">
        <f t="shared" si="19"/>
        <v>0</v>
      </c>
      <c r="AG39" s="53">
        <f t="shared" si="20"/>
        <v>0</v>
      </c>
      <c r="AH39" s="53">
        <f t="shared" si="21"/>
        <v>0</v>
      </c>
      <c r="AI39" s="53">
        <f t="shared" si="22"/>
        <v>0</v>
      </c>
      <c r="AJ39" s="53">
        <f t="shared" si="23"/>
        <v>0</v>
      </c>
      <c r="AK39" s="53">
        <f t="shared" si="24"/>
        <v>1</v>
      </c>
    </row>
    <row r="40" spans="1:37" ht="45" x14ac:dyDescent="0.25">
      <c r="A40" s="7" t="s">
        <v>405</v>
      </c>
      <c r="B40" s="11" t="s">
        <v>137</v>
      </c>
      <c r="C40" s="11" t="s">
        <v>424</v>
      </c>
      <c r="D40" s="7" t="s">
        <v>132</v>
      </c>
      <c r="E40" s="8">
        <v>9</v>
      </c>
      <c r="F40" s="7">
        <v>2</v>
      </c>
      <c r="G40" s="7"/>
      <c r="H40" s="9" t="s">
        <v>138</v>
      </c>
      <c r="I40" s="10">
        <v>41913</v>
      </c>
      <c r="J40" s="10" t="s">
        <v>14</v>
      </c>
      <c r="K40" s="10" t="s">
        <v>14</v>
      </c>
      <c r="L40" s="9" t="s">
        <v>139</v>
      </c>
      <c r="M40" s="53">
        <f t="shared" si="0"/>
        <v>1</v>
      </c>
      <c r="N40" s="53">
        <f t="shared" si="1"/>
        <v>0</v>
      </c>
      <c r="O40" s="53">
        <f t="shared" si="2"/>
        <v>1</v>
      </c>
      <c r="P40" s="53">
        <f t="shared" si="3"/>
        <v>0</v>
      </c>
      <c r="Q40" s="53">
        <f t="shared" si="4"/>
        <v>0</v>
      </c>
      <c r="R40" s="53">
        <f t="shared" si="5"/>
        <v>0</v>
      </c>
      <c r="S40" s="53">
        <f t="shared" si="6"/>
        <v>0</v>
      </c>
      <c r="T40" s="53">
        <f t="shared" si="7"/>
        <v>0</v>
      </c>
      <c r="U40" s="53">
        <f t="shared" si="8"/>
        <v>0</v>
      </c>
      <c r="V40" s="53">
        <f t="shared" si="9"/>
        <v>0</v>
      </c>
      <c r="W40" s="53">
        <f t="shared" si="10"/>
        <v>0</v>
      </c>
      <c r="X40" s="53">
        <f t="shared" si="11"/>
        <v>0</v>
      </c>
      <c r="Y40" s="53">
        <f t="shared" si="12"/>
        <v>0</v>
      </c>
      <c r="Z40" s="53">
        <f t="shared" si="13"/>
        <v>0</v>
      </c>
      <c r="AA40" s="53">
        <f t="shared" si="14"/>
        <v>0</v>
      </c>
      <c r="AB40" s="53">
        <f t="shared" si="15"/>
        <v>0</v>
      </c>
      <c r="AC40" s="53">
        <f t="shared" si="16"/>
        <v>0</v>
      </c>
      <c r="AD40" s="53">
        <f t="shared" si="17"/>
        <v>0</v>
      </c>
      <c r="AE40" s="53">
        <f t="shared" si="18"/>
        <v>0</v>
      </c>
      <c r="AF40" s="53">
        <f t="shared" si="19"/>
        <v>0</v>
      </c>
      <c r="AG40" s="53">
        <f t="shared" si="20"/>
        <v>0</v>
      </c>
      <c r="AH40" s="53">
        <f t="shared" si="21"/>
        <v>0</v>
      </c>
      <c r="AI40" s="53">
        <f t="shared" si="22"/>
        <v>0</v>
      </c>
      <c r="AJ40" s="53">
        <f t="shared" si="23"/>
        <v>0</v>
      </c>
      <c r="AK40" s="53">
        <f t="shared" si="24"/>
        <v>1</v>
      </c>
    </row>
    <row r="41" spans="1:37" ht="45" x14ac:dyDescent="0.25">
      <c r="A41" s="7" t="s">
        <v>405</v>
      </c>
      <c r="B41" s="11" t="s">
        <v>140</v>
      </c>
      <c r="C41" s="11" t="s">
        <v>424</v>
      </c>
      <c r="D41" s="7" t="s">
        <v>132</v>
      </c>
      <c r="E41" s="8">
        <v>10</v>
      </c>
      <c r="F41" s="7">
        <v>2</v>
      </c>
      <c r="G41" s="7"/>
      <c r="H41" s="9" t="s">
        <v>141</v>
      </c>
      <c r="I41" s="10">
        <v>41913</v>
      </c>
      <c r="J41" s="10" t="s">
        <v>14</v>
      </c>
      <c r="K41" s="10" t="s">
        <v>14</v>
      </c>
      <c r="L41" s="9" t="s">
        <v>139</v>
      </c>
      <c r="M41" s="53">
        <f t="shared" si="0"/>
        <v>1</v>
      </c>
      <c r="N41" s="53">
        <f t="shared" si="1"/>
        <v>0</v>
      </c>
      <c r="O41" s="53">
        <f t="shared" si="2"/>
        <v>1</v>
      </c>
      <c r="P41" s="53">
        <f t="shared" si="3"/>
        <v>0</v>
      </c>
      <c r="Q41" s="53">
        <f t="shared" si="4"/>
        <v>0</v>
      </c>
      <c r="R41" s="53">
        <f t="shared" si="5"/>
        <v>0</v>
      </c>
      <c r="S41" s="53">
        <f t="shared" si="6"/>
        <v>0</v>
      </c>
      <c r="T41" s="53">
        <f t="shared" si="7"/>
        <v>0</v>
      </c>
      <c r="U41" s="53">
        <f t="shared" si="8"/>
        <v>0</v>
      </c>
      <c r="V41" s="53">
        <f t="shared" si="9"/>
        <v>0</v>
      </c>
      <c r="W41" s="53">
        <f t="shared" si="10"/>
        <v>0</v>
      </c>
      <c r="X41" s="53">
        <f t="shared" si="11"/>
        <v>0</v>
      </c>
      <c r="Y41" s="53">
        <f t="shared" si="12"/>
        <v>0</v>
      </c>
      <c r="Z41" s="53">
        <f t="shared" si="13"/>
        <v>0</v>
      </c>
      <c r="AA41" s="53">
        <f t="shared" si="14"/>
        <v>0</v>
      </c>
      <c r="AB41" s="53">
        <f t="shared" si="15"/>
        <v>0</v>
      </c>
      <c r="AC41" s="53">
        <f t="shared" si="16"/>
        <v>0</v>
      </c>
      <c r="AD41" s="53">
        <f t="shared" si="17"/>
        <v>0</v>
      </c>
      <c r="AE41" s="53">
        <f t="shared" si="18"/>
        <v>0</v>
      </c>
      <c r="AF41" s="53">
        <f t="shared" si="19"/>
        <v>0</v>
      </c>
      <c r="AG41" s="53">
        <f t="shared" si="20"/>
        <v>0</v>
      </c>
      <c r="AH41" s="53">
        <f t="shared" si="21"/>
        <v>0</v>
      </c>
      <c r="AI41" s="53">
        <f t="shared" si="22"/>
        <v>0</v>
      </c>
      <c r="AJ41" s="53">
        <f t="shared" si="23"/>
        <v>0</v>
      </c>
      <c r="AK41" s="53">
        <f t="shared" si="24"/>
        <v>1</v>
      </c>
    </row>
    <row r="42" spans="1:37" ht="45" x14ac:dyDescent="0.25">
      <c r="A42" s="7" t="s">
        <v>405</v>
      </c>
      <c r="B42" s="11" t="s">
        <v>142</v>
      </c>
      <c r="C42" s="11" t="s">
        <v>424</v>
      </c>
      <c r="D42" s="7" t="s">
        <v>132</v>
      </c>
      <c r="E42" s="8">
        <v>11</v>
      </c>
      <c r="F42" s="7">
        <v>1</v>
      </c>
      <c r="G42" s="7"/>
      <c r="H42" s="9" t="s">
        <v>143</v>
      </c>
      <c r="I42" s="10">
        <v>41913</v>
      </c>
      <c r="J42" s="10" t="s">
        <v>14</v>
      </c>
      <c r="K42" s="10" t="s">
        <v>14</v>
      </c>
      <c r="L42" s="9" t="s">
        <v>139</v>
      </c>
      <c r="M42" s="53">
        <f t="shared" si="0"/>
        <v>1</v>
      </c>
      <c r="N42" s="53">
        <f t="shared" si="1"/>
        <v>0</v>
      </c>
      <c r="O42" s="53">
        <f t="shared" si="2"/>
        <v>1</v>
      </c>
      <c r="P42" s="53">
        <f t="shared" si="3"/>
        <v>0</v>
      </c>
      <c r="Q42" s="53">
        <f t="shared" si="4"/>
        <v>0</v>
      </c>
      <c r="R42" s="53">
        <f t="shared" si="5"/>
        <v>0</v>
      </c>
      <c r="S42" s="53">
        <f t="shared" si="6"/>
        <v>0</v>
      </c>
      <c r="T42" s="53">
        <f t="shared" si="7"/>
        <v>0</v>
      </c>
      <c r="U42" s="53">
        <f t="shared" si="8"/>
        <v>0</v>
      </c>
      <c r="V42" s="53">
        <f t="shared" si="9"/>
        <v>0</v>
      </c>
      <c r="W42" s="53">
        <f t="shared" si="10"/>
        <v>0</v>
      </c>
      <c r="X42" s="53">
        <f t="shared" si="11"/>
        <v>0</v>
      </c>
      <c r="Y42" s="53">
        <f t="shared" si="12"/>
        <v>0</v>
      </c>
      <c r="Z42" s="53">
        <f t="shared" si="13"/>
        <v>0</v>
      </c>
      <c r="AA42" s="53">
        <f t="shared" si="14"/>
        <v>0</v>
      </c>
      <c r="AB42" s="53">
        <f t="shared" si="15"/>
        <v>0</v>
      </c>
      <c r="AC42" s="53">
        <f t="shared" si="16"/>
        <v>0</v>
      </c>
      <c r="AD42" s="53">
        <f t="shared" si="17"/>
        <v>0</v>
      </c>
      <c r="AE42" s="53">
        <f t="shared" si="18"/>
        <v>0</v>
      </c>
      <c r="AF42" s="53">
        <f t="shared" si="19"/>
        <v>0</v>
      </c>
      <c r="AG42" s="53">
        <f t="shared" si="20"/>
        <v>0</v>
      </c>
      <c r="AH42" s="53">
        <f t="shared" si="21"/>
        <v>0</v>
      </c>
      <c r="AI42" s="53">
        <f t="shared" si="22"/>
        <v>0</v>
      </c>
      <c r="AJ42" s="53">
        <f t="shared" si="23"/>
        <v>0</v>
      </c>
      <c r="AK42" s="53">
        <f t="shared" si="24"/>
        <v>1</v>
      </c>
    </row>
    <row r="43" spans="1:37" x14ac:dyDescent="0.25">
      <c r="A43" s="7" t="s">
        <v>405</v>
      </c>
      <c r="B43" s="11" t="s">
        <v>144</v>
      </c>
      <c r="C43" s="11" t="s">
        <v>424</v>
      </c>
      <c r="D43" s="7" t="s">
        <v>145</v>
      </c>
      <c r="E43" s="8">
        <v>1</v>
      </c>
      <c r="F43" s="7">
        <v>1.1000000000000001</v>
      </c>
      <c r="G43" s="7"/>
      <c r="H43" s="9" t="s">
        <v>146</v>
      </c>
      <c r="I43" s="10">
        <v>39946</v>
      </c>
      <c r="J43" s="10" t="s">
        <v>14</v>
      </c>
      <c r="K43" s="10" t="s">
        <v>14</v>
      </c>
      <c r="L43" s="9"/>
      <c r="M43" s="53">
        <f t="shared" si="0"/>
        <v>1</v>
      </c>
      <c r="N43" s="53">
        <f t="shared" si="1"/>
        <v>0</v>
      </c>
      <c r="O43" s="53">
        <f t="shared" si="2"/>
        <v>1</v>
      </c>
      <c r="P43" s="53">
        <f t="shared" si="3"/>
        <v>0</v>
      </c>
      <c r="Q43" s="53">
        <f t="shared" si="4"/>
        <v>0</v>
      </c>
      <c r="R43" s="53">
        <f t="shared" si="5"/>
        <v>0</v>
      </c>
      <c r="S43" s="53">
        <f t="shared" si="6"/>
        <v>0</v>
      </c>
      <c r="T43" s="53">
        <f t="shared" si="7"/>
        <v>0</v>
      </c>
      <c r="U43" s="53">
        <f t="shared" si="8"/>
        <v>0</v>
      </c>
      <c r="V43" s="53">
        <f t="shared" si="9"/>
        <v>0</v>
      </c>
      <c r="W43" s="53">
        <f t="shared" si="10"/>
        <v>0</v>
      </c>
      <c r="X43" s="53">
        <f t="shared" si="11"/>
        <v>0</v>
      </c>
      <c r="Y43" s="53">
        <f t="shared" si="12"/>
        <v>0</v>
      </c>
      <c r="Z43" s="53">
        <f t="shared" si="13"/>
        <v>0</v>
      </c>
      <c r="AA43" s="53">
        <f t="shared" si="14"/>
        <v>0</v>
      </c>
      <c r="AB43" s="53">
        <f t="shared" si="15"/>
        <v>0</v>
      </c>
      <c r="AC43" s="53">
        <f t="shared" si="16"/>
        <v>0</v>
      </c>
      <c r="AD43" s="53">
        <f t="shared" si="17"/>
        <v>0</v>
      </c>
      <c r="AE43" s="53">
        <f t="shared" si="18"/>
        <v>0</v>
      </c>
      <c r="AF43" s="53">
        <f t="shared" si="19"/>
        <v>0</v>
      </c>
      <c r="AG43" s="53">
        <f t="shared" si="20"/>
        <v>0</v>
      </c>
      <c r="AH43" s="53">
        <f t="shared" si="21"/>
        <v>0</v>
      </c>
      <c r="AI43" s="53">
        <f t="shared" si="22"/>
        <v>0</v>
      </c>
      <c r="AJ43" s="53">
        <f t="shared" si="23"/>
        <v>0</v>
      </c>
      <c r="AK43" s="53">
        <f t="shared" si="24"/>
        <v>1</v>
      </c>
    </row>
    <row r="44" spans="1:37" x14ac:dyDescent="0.25">
      <c r="A44" s="7" t="s">
        <v>405</v>
      </c>
      <c r="B44" s="11" t="s">
        <v>149</v>
      </c>
      <c r="C44" s="11" t="s">
        <v>424</v>
      </c>
      <c r="D44" s="7" t="s">
        <v>145</v>
      </c>
      <c r="E44" s="8">
        <v>2</v>
      </c>
      <c r="F44" s="7">
        <v>2</v>
      </c>
      <c r="G44" s="7"/>
      <c r="H44" s="9" t="s">
        <v>150</v>
      </c>
      <c r="I44" s="10">
        <v>40817</v>
      </c>
      <c r="J44" s="10" t="s">
        <v>14</v>
      </c>
      <c r="K44" s="10" t="s">
        <v>14</v>
      </c>
      <c r="L44" s="9"/>
      <c r="M44" s="53">
        <f t="shared" si="0"/>
        <v>1</v>
      </c>
      <c r="N44" s="53">
        <f t="shared" si="1"/>
        <v>0</v>
      </c>
      <c r="O44" s="53">
        <f t="shared" si="2"/>
        <v>1</v>
      </c>
      <c r="P44" s="53">
        <f t="shared" si="3"/>
        <v>0</v>
      </c>
      <c r="Q44" s="53">
        <f t="shared" si="4"/>
        <v>0</v>
      </c>
      <c r="R44" s="53">
        <f t="shared" si="5"/>
        <v>0</v>
      </c>
      <c r="S44" s="53">
        <f t="shared" si="6"/>
        <v>0</v>
      </c>
      <c r="T44" s="53">
        <f t="shared" si="7"/>
        <v>0</v>
      </c>
      <c r="U44" s="53">
        <f t="shared" si="8"/>
        <v>0</v>
      </c>
      <c r="V44" s="53">
        <f t="shared" si="9"/>
        <v>0</v>
      </c>
      <c r="W44" s="53">
        <f t="shared" si="10"/>
        <v>0</v>
      </c>
      <c r="X44" s="53">
        <f t="shared" si="11"/>
        <v>0</v>
      </c>
      <c r="Y44" s="53">
        <f t="shared" si="12"/>
        <v>0</v>
      </c>
      <c r="Z44" s="53">
        <f t="shared" si="13"/>
        <v>0</v>
      </c>
      <c r="AA44" s="53">
        <f t="shared" si="14"/>
        <v>0</v>
      </c>
      <c r="AB44" s="53">
        <f t="shared" si="15"/>
        <v>0</v>
      </c>
      <c r="AC44" s="53">
        <f t="shared" si="16"/>
        <v>0</v>
      </c>
      <c r="AD44" s="53">
        <f t="shared" si="17"/>
        <v>0</v>
      </c>
      <c r="AE44" s="53">
        <f t="shared" si="18"/>
        <v>0</v>
      </c>
      <c r="AF44" s="53">
        <f t="shared" si="19"/>
        <v>0</v>
      </c>
      <c r="AG44" s="53">
        <f t="shared" si="20"/>
        <v>0</v>
      </c>
      <c r="AH44" s="53">
        <f t="shared" si="21"/>
        <v>0</v>
      </c>
      <c r="AI44" s="53">
        <f t="shared" si="22"/>
        <v>0</v>
      </c>
      <c r="AJ44" s="53">
        <f t="shared" si="23"/>
        <v>0</v>
      </c>
      <c r="AK44" s="53">
        <f t="shared" si="24"/>
        <v>1</v>
      </c>
    </row>
    <row r="45" spans="1:37" x14ac:dyDescent="0.25">
      <c r="A45" s="7" t="s">
        <v>405</v>
      </c>
      <c r="B45" s="11" t="s">
        <v>153</v>
      </c>
      <c r="C45" s="11" t="s">
        <v>424</v>
      </c>
      <c r="D45" s="7" t="s">
        <v>145</v>
      </c>
      <c r="E45" s="8">
        <v>3</v>
      </c>
      <c r="F45" s="7">
        <v>2</v>
      </c>
      <c r="G45" s="7"/>
      <c r="H45" s="9" t="s">
        <v>154</v>
      </c>
      <c r="I45" s="10">
        <v>39251</v>
      </c>
      <c r="J45" s="10" t="s">
        <v>14</v>
      </c>
      <c r="K45" s="10" t="s">
        <v>14</v>
      </c>
      <c r="L45" s="9"/>
      <c r="M45" s="53">
        <f t="shared" si="0"/>
        <v>1</v>
      </c>
      <c r="N45" s="53">
        <f t="shared" si="1"/>
        <v>0</v>
      </c>
      <c r="O45" s="53">
        <f t="shared" si="2"/>
        <v>1</v>
      </c>
      <c r="P45" s="53">
        <f t="shared" si="3"/>
        <v>0</v>
      </c>
      <c r="Q45" s="53">
        <f t="shared" si="4"/>
        <v>0</v>
      </c>
      <c r="R45" s="53">
        <f t="shared" si="5"/>
        <v>0</v>
      </c>
      <c r="S45" s="53">
        <f t="shared" si="6"/>
        <v>0</v>
      </c>
      <c r="T45" s="53">
        <f t="shared" si="7"/>
        <v>0</v>
      </c>
      <c r="U45" s="53">
        <f t="shared" si="8"/>
        <v>0</v>
      </c>
      <c r="V45" s="53">
        <f t="shared" si="9"/>
        <v>0</v>
      </c>
      <c r="W45" s="53">
        <f t="shared" si="10"/>
        <v>0</v>
      </c>
      <c r="X45" s="53">
        <f t="shared" si="11"/>
        <v>0</v>
      </c>
      <c r="Y45" s="53">
        <f t="shared" si="12"/>
        <v>0</v>
      </c>
      <c r="Z45" s="53">
        <f t="shared" si="13"/>
        <v>0</v>
      </c>
      <c r="AA45" s="53">
        <f t="shared" si="14"/>
        <v>0</v>
      </c>
      <c r="AB45" s="53">
        <f t="shared" si="15"/>
        <v>0</v>
      </c>
      <c r="AC45" s="53">
        <f t="shared" si="16"/>
        <v>0</v>
      </c>
      <c r="AD45" s="53">
        <f t="shared" si="17"/>
        <v>0</v>
      </c>
      <c r="AE45" s="53">
        <f t="shared" si="18"/>
        <v>0</v>
      </c>
      <c r="AF45" s="53">
        <f t="shared" si="19"/>
        <v>0</v>
      </c>
      <c r="AG45" s="53">
        <f t="shared" si="20"/>
        <v>0</v>
      </c>
      <c r="AH45" s="53">
        <f t="shared" si="21"/>
        <v>0</v>
      </c>
      <c r="AI45" s="53">
        <f t="shared" si="22"/>
        <v>0</v>
      </c>
      <c r="AJ45" s="53">
        <f t="shared" si="23"/>
        <v>0</v>
      </c>
      <c r="AK45" s="53">
        <f t="shared" si="24"/>
        <v>1</v>
      </c>
    </row>
    <row r="46" spans="1:37" x14ac:dyDescent="0.25">
      <c r="A46" s="7" t="s">
        <v>405</v>
      </c>
      <c r="B46" s="11" t="s">
        <v>155</v>
      </c>
      <c r="C46" s="11" t="s">
        <v>424</v>
      </c>
      <c r="D46" s="7" t="s">
        <v>145</v>
      </c>
      <c r="E46" s="8">
        <v>4</v>
      </c>
      <c r="F46" s="7">
        <v>2</v>
      </c>
      <c r="G46" s="7"/>
      <c r="H46" s="9" t="s">
        <v>156</v>
      </c>
      <c r="I46" s="10">
        <v>40817</v>
      </c>
      <c r="J46" s="10" t="s">
        <v>14</v>
      </c>
      <c r="K46" s="10" t="s">
        <v>14</v>
      </c>
      <c r="L46" s="9"/>
      <c r="M46" s="53">
        <f t="shared" si="0"/>
        <v>1</v>
      </c>
      <c r="N46" s="53">
        <f t="shared" si="1"/>
        <v>0</v>
      </c>
      <c r="O46" s="53">
        <f t="shared" si="2"/>
        <v>1</v>
      </c>
      <c r="P46" s="53">
        <f t="shared" si="3"/>
        <v>0</v>
      </c>
      <c r="Q46" s="53">
        <f t="shared" si="4"/>
        <v>0</v>
      </c>
      <c r="R46" s="53">
        <f t="shared" si="5"/>
        <v>0</v>
      </c>
      <c r="S46" s="53">
        <f t="shared" si="6"/>
        <v>0</v>
      </c>
      <c r="T46" s="53">
        <f t="shared" si="7"/>
        <v>0</v>
      </c>
      <c r="U46" s="53">
        <f t="shared" si="8"/>
        <v>0</v>
      </c>
      <c r="V46" s="53">
        <f t="shared" si="9"/>
        <v>0</v>
      </c>
      <c r="W46" s="53">
        <f t="shared" si="10"/>
        <v>0</v>
      </c>
      <c r="X46" s="53">
        <f t="shared" si="11"/>
        <v>0</v>
      </c>
      <c r="Y46" s="53">
        <f t="shared" si="12"/>
        <v>0</v>
      </c>
      <c r="Z46" s="53">
        <f t="shared" si="13"/>
        <v>0</v>
      </c>
      <c r="AA46" s="53">
        <f t="shared" si="14"/>
        <v>0</v>
      </c>
      <c r="AB46" s="53">
        <f t="shared" si="15"/>
        <v>0</v>
      </c>
      <c r="AC46" s="53">
        <f t="shared" si="16"/>
        <v>0</v>
      </c>
      <c r="AD46" s="53">
        <f t="shared" si="17"/>
        <v>0</v>
      </c>
      <c r="AE46" s="53">
        <f t="shared" si="18"/>
        <v>0</v>
      </c>
      <c r="AF46" s="53">
        <f t="shared" si="19"/>
        <v>0</v>
      </c>
      <c r="AG46" s="53">
        <f t="shared" si="20"/>
        <v>0</v>
      </c>
      <c r="AH46" s="53">
        <f t="shared" si="21"/>
        <v>0</v>
      </c>
      <c r="AI46" s="53">
        <f t="shared" si="22"/>
        <v>0</v>
      </c>
      <c r="AJ46" s="53">
        <f t="shared" si="23"/>
        <v>0</v>
      </c>
      <c r="AK46" s="53">
        <f t="shared" si="24"/>
        <v>1</v>
      </c>
    </row>
    <row r="47" spans="1:37" x14ac:dyDescent="0.25">
      <c r="A47" s="7" t="s">
        <v>405</v>
      </c>
      <c r="B47" s="11" t="s">
        <v>159</v>
      </c>
      <c r="C47" s="11" t="s">
        <v>424</v>
      </c>
      <c r="D47" s="7" t="s">
        <v>145</v>
      </c>
      <c r="E47" s="8">
        <v>5</v>
      </c>
      <c r="F47" s="7" t="s">
        <v>160</v>
      </c>
      <c r="G47" s="7"/>
      <c r="H47" s="9" t="s">
        <v>158</v>
      </c>
      <c r="I47" s="10">
        <v>41165</v>
      </c>
      <c r="J47" s="10" t="s">
        <v>14</v>
      </c>
      <c r="K47" s="10" t="s">
        <v>14</v>
      </c>
      <c r="L47" s="9"/>
      <c r="M47" s="53">
        <f t="shared" si="0"/>
        <v>1</v>
      </c>
      <c r="N47" s="53">
        <f t="shared" si="1"/>
        <v>0</v>
      </c>
      <c r="O47" s="53">
        <f t="shared" si="2"/>
        <v>1</v>
      </c>
      <c r="P47" s="53">
        <f t="shared" si="3"/>
        <v>0</v>
      </c>
      <c r="Q47" s="53">
        <f t="shared" si="4"/>
        <v>0</v>
      </c>
      <c r="R47" s="53">
        <f t="shared" si="5"/>
        <v>0</v>
      </c>
      <c r="S47" s="53">
        <f t="shared" si="6"/>
        <v>0</v>
      </c>
      <c r="T47" s="53">
        <f t="shared" si="7"/>
        <v>0</v>
      </c>
      <c r="U47" s="53">
        <f t="shared" si="8"/>
        <v>0</v>
      </c>
      <c r="V47" s="53">
        <f t="shared" si="9"/>
        <v>0</v>
      </c>
      <c r="W47" s="53">
        <f t="shared" si="10"/>
        <v>0</v>
      </c>
      <c r="X47" s="53">
        <f t="shared" si="11"/>
        <v>0</v>
      </c>
      <c r="Y47" s="53">
        <f t="shared" si="12"/>
        <v>0</v>
      </c>
      <c r="Z47" s="53">
        <f t="shared" si="13"/>
        <v>0</v>
      </c>
      <c r="AA47" s="53">
        <f t="shared" si="14"/>
        <v>0</v>
      </c>
      <c r="AB47" s="53">
        <f t="shared" si="15"/>
        <v>0</v>
      </c>
      <c r="AC47" s="53">
        <f t="shared" si="16"/>
        <v>0</v>
      </c>
      <c r="AD47" s="53">
        <f t="shared" si="17"/>
        <v>0</v>
      </c>
      <c r="AE47" s="53">
        <f t="shared" si="18"/>
        <v>0</v>
      </c>
      <c r="AF47" s="53">
        <f t="shared" si="19"/>
        <v>0</v>
      </c>
      <c r="AG47" s="53">
        <f t="shared" si="20"/>
        <v>0</v>
      </c>
      <c r="AH47" s="53">
        <f t="shared" si="21"/>
        <v>0</v>
      </c>
      <c r="AI47" s="53">
        <f t="shared" si="22"/>
        <v>0</v>
      </c>
      <c r="AJ47" s="53">
        <f t="shared" si="23"/>
        <v>0</v>
      </c>
      <c r="AK47" s="53">
        <f t="shared" si="24"/>
        <v>1</v>
      </c>
    </row>
    <row r="48" spans="1:37" x14ac:dyDescent="0.25">
      <c r="A48" s="7" t="s">
        <v>405</v>
      </c>
      <c r="B48" s="11" t="s">
        <v>161</v>
      </c>
      <c r="C48" s="11" t="s">
        <v>424</v>
      </c>
      <c r="D48" s="7" t="s">
        <v>145</v>
      </c>
      <c r="E48" s="8">
        <v>6</v>
      </c>
      <c r="F48" s="7">
        <v>5</v>
      </c>
      <c r="G48" s="7"/>
      <c r="H48" s="9" t="s">
        <v>162</v>
      </c>
      <c r="I48" s="10">
        <v>40725</v>
      </c>
      <c r="J48" s="10" t="s">
        <v>14</v>
      </c>
      <c r="K48" s="10" t="s">
        <v>14</v>
      </c>
      <c r="L48" s="9"/>
      <c r="M48" s="53">
        <f t="shared" si="0"/>
        <v>1</v>
      </c>
      <c r="N48" s="53">
        <f t="shared" si="1"/>
        <v>0</v>
      </c>
      <c r="O48" s="53">
        <f t="shared" si="2"/>
        <v>1</v>
      </c>
      <c r="P48" s="53">
        <f t="shared" si="3"/>
        <v>0</v>
      </c>
      <c r="Q48" s="53">
        <f t="shared" si="4"/>
        <v>0</v>
      </c>
      <c r="R48" s="53">
        <f t="shared" si="5"/>
        <v>0</v>
      </c>
      <c r="S48" s="53">
        <f t="shared" si="6"/>
        <v>0</v>
      </c>
      <c r="T48" s="53">
        <f t="shared" si="7"/>
        <v>0</v>
      </c>
      <c r="U48" s="53">
        <f t="shared" si="8"/>
        <v>0</v>
      </c>
      <c r="V48" s="53">
        <f t="shared" si="9"/>
        <v>0</v>
      </c>
      <c r="W48" s="53">
        <f t="shared" si="10"/>
        <v>0</v>
      </c>
      <c r="X48" s="53">
        <f t="shared" si="11"/>
        <v>0</v>
      </c>
      <c r="Y48" s="53">
        <f t="shared" si="12"/>
        <v>0</v>
      </c>
      <c r="Z48" s="53">
        <f t="shared" si="13"/>
        <v>0</v>
      </c>
      <c r="AA48" s="53">
        <f t="shared" si="14"/>
        <v>0</v>
      </c>
      <c r="AB48" s="53">
        <f t="shared" si="15"/>
        <v>0</v>
      </c>
      <c r="AC48" s="53">
        <f t="shared" si="16"/>
        <v>0</v>
      </c>
      <c r="AD48" s="53">
        <f t="shared" si="17"/>
        <v>0</v>
      </c>
      <c r="AE48" s="53">
        <f t="shared" si="18"/>
        <v>0</v>
      </c>
      <c r="AF48" s="53">
        <f t="shared" si="19"/>
        <v>0</v>
      </c>
      <c r="AG48" s="53">
        <f t="shared" si="20"/>
        <v>0</v>
      </c>
      <c r="AH48" s="53">
        <f t="shared" si="21"/>
        <v>0</v>
      </c>
      <c r="AI48" s="53">
        <f t="shared" si="22"/>
        <v>0</v>
      </c>
      <c r="AJ48" s="53">
        <f t="shared" si="23"/>
        <v>0</v>
      </c>
      <c r="AK48" s="53">
        <f t="shared" si="24"/>
        <v>1</v>
      </c>
    </row>
    <row r="49" spans="1:37" ht="30" x14ac:dyDescent="0.25">
      <c r="A49" s="7" t="s">
        <v>405</v>
      </c>
      <c r="B49" s="11" t="s">
        <v>383</v>
      </c>
      <c r="C49" s="11" t="s">
        <v>424</v>
      </c>
      <c r="D49" s="7" t="s">
        <v>145</v>
      </c>
      <c r="E49" s="8">
        <v>6</v>
      </c>
      <c r="F49" s="7" t="s">
        <v>384</v>
      </c>
      <c r="G49" s="7" t="s">
        <v>370</v>
      </c>
      <c r="H49" s="9" t="s">
        <v>385</v>
      </c>
      <c r="I49" s="10">
        <v>40725</v>
      </c>
      <c r="J49" s="10" t="s">
        <v>14</v>
      </c>
      <c r="K49" s="10" t="s">
        <v>14</v>
      </c>
      <c r="L49" s="9"/>
      <c r="M49" s="53">
        <f t="shared" si="0"/>
        <v>1</v>
      </c>
      <c r="N49" s="53">
        <f t="shared" si="1"/>
        <v>1</v>
      </c>
      <c r="O49" s="53">
        <f t="shared" si="2"/>
        <v>0</v>
      </c>
      <c r="P49" s="53">
        <f t="shared" si="3"/>
        <v>1</v>
      </c>
      <c r="Q49" s="53">
        <f t="shared" si="4"/>
        <v>0</v>
      </c>
      <c r="R49" s="53">
        <f t="shared" si="5"/>
        <v>1</v>
      </c>
      <c r="S49" s="53">
        <f t="shared" si="6"/>
        <v>0</v>
      </c>
      <c r="T49" s="53">
        <f t="shared" si="7"/>
        <v>0</v>
      </c>
      <c r="U49" s="53">
        <f t="shared" si="8"/>
        <v>0</v>
      </c>
      <c r="V49" s="53">
        <f t="shared" si="9"/>
        <v>1</v>
      </c>
      <c r="W49" s="53">
        <f t="shared" si="10"/>
        <v>0</v>
      </c>
      <c r="X49" s="53">
        <f t="shared" si="11"/>
        <v>0</v>
      </c>
      <c r="Y49" s="53">
        <f t="shared" si="12"/>
        <v>0</v>
      </c>
      <c r="Z49" s="53">
        <f t="shared" si="13"/>
        <v>1</v>
      </c>
      <c r="AA49" s="53">
        <f t="shared" si="14"/>
        <v>0</v>
      </c>
      <c r="AB49" s="53">
        <f t="shared" si="15"/>
        <v>0</v>
      </c>
      <c r="AC49" s="53">
        <f t="shared" si="16"/>
        <v>0</v>
      </c>
      <c r="AD49" s="53">
        <f t="shared" si="17"/>
        <v>1</v>
      </c>
      <c r="AE49" s="53">
        <f t="shared" si="18"/>
        <v>0</v>
      </c>
      <c r="AF49" s="53">
        <f t="shared" si="19"/>
        <v>0</v>
      </c>
      <c r="AG49" s="53">
        <f t="shared" si="20"/>
        <v>0</v>
      </c>
      <c r="AH49" s="53">
        <f t="shared" si="21"/>
        <v>1</v>
      </c>
      <c r="AI49" s="53">
        <f t="shared" si="22"/>
        <v>0</v>
      </c>
      <c r="AJ49" s="53">
        <f t="shared" si="23"/>
        <v>0</v>
      </c>
      <c r="AK49" s="53">
        <f t="shared" si="24"/>
        <v>1</v>
      </c>
    </row>
    <row r="50" spans="1:37" x14ac:dyDescent="0.25">
      <c r="A50" s="7" t="s">
        <v>405</v>
      </c>
      <c r="B50" s="11" t="s">
        <v>386</v>
      </c>
      <c r="C50" s="11" t="s">
        <v>424</v>
      </c>
      <c r="D50" s="7" t="s">
        <v>145</v>
      </c>
      <c r="E50" s="8">
        <v>6</v>
      </c>
      <c r="F50" s="7" t="s">
        <v>369</v>
      </c>
      <c r="G50" s="7" t="s">
        <v>370</v>
      </c>
      <c r="H50" s="9" t="s">
        <v>387</v>
      </c>
      <c r="I50" s="10">
        <v>41091</v>
      </c>
      <c r="J50" s="10" t="s">
        <v>14</v>
      </c>
      <c r="K50" s="10" t="s">
        <v>14</v>
      </c>
      <c r="L50" s="9"/>
      <c r="M50" s="53">
        <f t="shared" si="0"/>
        <v>1</v>
      </c>
      <c r="N50" s="53">
        <f t="shared" si="1"/>
        <v>1</v>
      </c>
      <c r="O50" s="53">
        <f t="shared" si="2"/>
        <v>0</v>
      </c>
      <c r="P50" s="53">
        <f t="shared" si="3"/>
        <v>1</v>
      </c>
      <c r="Q50" s="53">
        <f t="shared" si="4"/>
        <v>0</v>
      </c>
      <c r="R50" s="53">
        <f t="shared" si="5"/>
        <v>1</v>
      </c>
      <c r="S50" s="53">
        <f t="shared" si="6"/>
        <v>0</v>
      </c>
      <c r="T50" s="53">
        <f t="shared" si="7"/>
        <v>0</v>
      </c>
      <c r="U50" s="53">
        <f t="shared" si="8"/>
        <v>0</v>
      </c>
      <c r="V50" s="53">
        <f t="shared" si="9"/>
        <v>1</v>
      </c>
      <c r="W50" s="53">
        <f t="shared" si="10"/>
        <v>0</v>
      </c>
      <c r="X50" s="53">
        <f t="shared" si="11"/>
        <v>0</v>
      </c>
      <c r="Y50" s="53">
        <f t="shared" si="12"/>
        <v>0</v>
      </c>
      <c r="Z50" s="53">
        <f t="shared" si="13"/>
        <v>1</v>
      </c>
      <c r="AA50" s="53">
        <f t="shared" si="14"/>
        <v>0</v>
      </c>
      <c r="AB50" s="53">
        <f t="shared" si="15"/>
        <v>0</v>
      </c>
      <c r="AC50" s="53">
        <f t="shared" si="16"/>
        <v>0</v>
      </c>
      <c r="AD50" s="53">
        <f t="shared" si="17"/>
        <v>1</v>
      </c>
      <c r="AE50" s="53">
        <f t="shared" si="18"/>
        <v>0</v>
      </c>
      <c r="AF50" s="53">
        <f t="shared" si="19"/>
        <v>0</v>
      </c>
      <c r="AG50" s="53">
        <f t="shared" si="20"/>
        <v>0</v>
      </c>
      <c r="AH50" s="53">
        <f t="shared" si="21"/>
        <v>1</v>
      </c>
      <c r="AI50" s="53">
        <f t="shared" si="22"/>
        <v>0</v>
      </c>
      <c r="AJ50" s="53">
        <f t="shared" si="23"/>
        <v>0</v>
      </c>
      <c r="AK50" s="53">
        <f t="shared" si="24"/>
        <v>1</v>
      </c>
    </row>
    <row r="51" spans="1:37" x14ac:dyDescent="0.25">
      <c r="A51" s="7" t="s">
        <v>405</v>
      </c>
      <c r="B51" s="11" t="s">
        <v>388</v>
      </c>
      <c r="C51" s="11" t="s">
        <v>424</v>
      </c>
      <c r="D51" s="7" t="s">
        <v>145</v>
      </c>
      <c r="E51" s="8">
        <v>6</v>
      </c>
      <c r="F51" s="7" t="s">
        <v>373</v>
      </c>
      <c r="G51" s="7" t="s">
        <v>370</v>
      </c>
      <c r="H51" s="9" t="s">
        <v>389</v>
      </c>
      <c r="I51" s="10">
        <v>41821</v>
      </c>
      <c r="J51" s="10" t="s">
        <v>14</v>
      </c>
      <c r="K51" s="10" t="s">
        <v>14</v>
      </c>
      <c r="L51" s="9"/>
      <c r="M51" s="53">
        <f t="shared" si="0"/>
        <v>1</v>
      </c>
      <c r="N51" s="53">
        <f t="shared" si="1"/>
        <v>1</v>
      </c>
      <c r="O51" s="53">
        <f t="shared" si="2"/>
        <v>0</v>
      </c>
      <c r="P51" s="53">
        <f t="shared" si="3"/>
        <v>1</v>
      </c>
      <c r="Q51" s="53">
        <f t="shared" si="4"/>
        <v>0</v>
      </c>
      <c r="R51" s="53">
        <f t="shared" si="5"/>
        <v>1</v>
      </c>
      <c r="S51" s="53">
        <f t="shared" si="6"/>
        <v>0</v>
      </c>
      <c r="T51" s="53">
        <f t="shared" si="7"/>
        <v>0</v>
      </c>
      <c r="U51" s="53">
        <f t="shared" si="8"/>
        <v>0</v>
      </c>
      <c r="V51" s="53">
        <f t="shared" si="9"/>
        <v>1</v>
      </c>
      <c r="W51" s="53">
        <f t="shared" si="10"/>
        <v>0</v>
      </c>
      <c r="X51" s="53">
        <f t="shared" si="11"/>
        <v>0</v>
      </c>
      <c r="Y51" s="53">
        <f t="shared" si="12"/>
        <v>0</v>
      </c>
      <c r="Z51" s="53">
        <f t="shared" si="13"/>
        <v>1</v>
      </c>
      <c r="AA51" s="53">
        <f t="shared" si="14"/>
        <v>0</v>
      </c>
      <c r="AB51" s="53">
        <f t="shared" si="15"/>
        <v>0</v>
      </c>
      <c r="AC51" s="53">
        <f t="shared" si="16"/>
        <v>0</v>
      </c>
      <c r="AD51" s="53">
        <f t="shared" si="17"/>
        <v>1</v>
      </c>
      <c r="AE51" s="53">
        <f t="shared" si="18"/>
        <v>0</v>
      </c>
      <c r="AF51" s="53">
        <f t="shared" si="19"/>
        <v>0</v>
      </c>
      <c r="AG51" s="53">
        <f t="shared" si="20"/>
        <v>0</v>
      </c>
      <c r="AH51" s="53">
        <f t="shared" si="21"/>
        <v>1</v>
      </c>
      <c r="AI51" s="53">
        <f t="shared" si="22"/>
        <v>0</v>
      </c>
      <c r="AJ51" s="53">
        <f t="shared" si="23"/>
        <v>0</v>
      </c>
      <c r="AK51" s="53">
        <f t="shared" si="24"/>
        <v>1</v>
      </c>
    </row>
    <row r="52" spans="1:37" ht="30" x14ac:dyDescent="0.25">
      <c r="A52" s="7" t="s">
        <v>405</v>
      </c>
      <c r="B52" s="11" t="s">
        <v>163</v>
      </c>
      <c r="C52" s="11" t="s">
        <v>424</v>
      </c>
      <c r="D52" s="7" t="s">
        <v>145</v>
      </c>
      <c r="E52" s="8">
        <v>8</v>
      </c>
      <c r="F52" s="7">
        <v>1</v>
      </c>
      <c r="G52" s="7"/>
      <c r="H52" s="9" t="s">
        <v>164</v>
      </c>
      <c r="I52" s="10">
        <v>40817</v>
      </c>
      <c r="J52" s="10" t="s">
        <v>14</v>
      </c>
      <c r="K52" s="10" t="s">
        <v>14</v>
      </c>
      <c r="L52" s="9"/>
      <c r="M52" s="53">
        <f t="shared" si="0"/>
        <v>1</v>
      </c>
      <c r="N52" s="53">
        <f t="shared" si="1"/>
        <v>0</v>
      </c>
      <c r="O52" s="53">
        <f t="shared" si="2"/>
        <v>1</v>
      </c>
      <c r="P52" s="53">
        <f t="shared" si="3"/>
        <v>0</v>
      </c>
      <c r="Q52" s="53">
        <f t="shared" si="4"/>
        <v>0</v>
      </c>
      <c r="R52" s="53">
        <f t="shared" si="5"/>
        <v>0</v>
      </c>
      <c r="S52" s="53">
        <f t="shared" si="6"/>
        <v>0</v>
      </c>
      <c r="T52" s="53">
        <f t="shared" si="7"/>
        <v>0</v>
      </c>
      <c r="U52" s="53">
        <f t="shared" si="8"/>
        <v>0</v>
      </c>
      <c r="V52" s="53">
        <f t="shared" si="9"/>
        <v>0</v>
      </c>
      <c r="W52" s="53">
        <f t="shared" si="10"/>
        <v>0</v>
      </c>
      <c r="X52" s="53">
        <f t="shared" si="11"/>
        <v>0</v>
      </c>
      <c r="Y52" s="53">
        <f t="shared" si="12"/>
        <v>0</v>
      </c>
      <c r="Z52" s="53">
        <f t="shared" si="13"/>
        <v>0</v>
      </c>
      <c r="AA52" s="53">
        <f t="shared" si="14"/>
        <v>0</v>
      </c>
      <c r="AB52" s="53">
        <f t="shared" si="15"/>
        <v>0</v>
      </c>
      <c r="AC52" s="53">
        <f t="shared" si="16"/>
        <v>0</v>
      </c>
      <c r="AD52" s="53">
        <f t="shared" si="17"/>
        <v>0</v>
      </c>
      <c r="AE52" s="53">
        <f t="shared" si="18"/>
        <v>0</v>
      </c>
      <c r="AF52" s="53">
        <f t="shared" si="19"/>
        <v>0</v>
      </c>
      <c r="AG52" s="53">
        <f t="shared" si="20"/>
        <v>0</v>
      </c>
      <c r="AH52" s="53">
        <f t="shared" si="21"/>
        <v>0</v>
      </c>
      <c r="AI52" s="53">
        <f t="shared" si="22"/>
        <v>0</v>
      </c>
      <c r="AJ52" s="53">
        <f t="shared" si="23"/>
        <v>0</v>
      </c>
      <c r="AK52" s="53">
        <f t="shared" si="24"/>
        <v>1</v>
      </c>
    </row>
    <row r="53" spans="1:37" x14ac:dyDescent="0.25">
      <c r="A53" s="7" t="s">
        <v>405</v>
      </c>
      <c r="B53" s="11" t="s">
        <v>165</v>
      </c>
      <c r="C53" s="11" t="s">
        <v>424</v>
      </c>
      <c r="D53" s="7" t="s">
        <v>145</v>
      </c>
      <c r="E53" s="8">
        <v>9</v>
      </c>
      <c r="F53" s="7">
        <v>1</v>
      </c>
      <c r="G53" s="7"/>
      <c r="H53" s="9" t="s">
        <v>166</v>
      </c>
      <c r="I53" s="10">
        <v>40817</v>
      </c>
      <c r="J53" s="10" t="s">
        <v>14</v>
      </c>
      <c r="K53" s="10" t="s">
        <v>14</v>
      </c>
      <c r="L53" s="9"/>
      <c r="M53" s="53">
        <f t="shared" si="0"/>
        <v>1</v>
      </c>
      <c r="N53" s="53">
        <f t="shared" si="1"/>
        <v>0</v>
      </c>
      <c r="O53" s="53">
        <f t="shared" si="2"/>
        <v>1</v>
      </c>
      <c r="P53" s="53">
        <f t="shared" si="3"/>
        <v>0</v>
      </c>
      <c r="Q53" s="53">
        <f t="shared" si="4"/>
        <v>0</v>
      </c>
      <c r="R53" s="53">
        <f t="shared" si="5"/>
        <v>0</v>
      </c>
      <c r="S53" s="53">
        <f t="shared" si="6"/>
        <v>0</v>
      </c>
      <c r="T53" s="53">
        <f t="shared" si="7"/>
        <v>0</v>
      </c>
      <c r="U53" s="53">
        <f t="shared" si="8"/>
        <v>0</v>
      </c>
      <c r="V53" s="53">
        <f t="shared" si="9"/>
        <v>0</v>
      </c>
      <c r="W53" s="53">
        <f t="shared" si="10"/>
        <v>0</v>
      </c>
      <c r="X53" s="53">
        <f t="shared" si="11"/>
        <v>0</v>
      </c>
      <c r="Y53" s="53">
        <f t="shared" si="12"/>
        <v>0</v>
      </c>
      <c r="Z53" s="53">
        <f t="shared" si="13"/>
        <v>0</v>
      </c>
      <c r="AA53" s="53">
        <f t="shared" si="14"/>
        <v>0</v>
      </c>
      <c r="AB53" s="53">
        <f t="shared" si="15"/>
        <v>0</v>
      </c>
      <c r="AC53" s="53">
        <f t="shared" si="16"/>
        <v>0</v>
      </c>
      <c r="AD53" s="53">
        <f t="shared" si="17"/>
        <v>0</v>
      </c>
      <c r="AE53" s="53">
        <f t="shared" si="18"/>
        <v>0</v>
      </c>
      <c r="AF53" s="53">
        <f t="shared" si="19"/>
        <v>0</v>
      </c>
      <c r="AG53" s="53">
        <f t="shared" si="20"/>
        <v>0</v>
      </c>
      <c r="AH53" s="53">
        <f t="shared" si="21"/>
        <v>0</v>
      </c>
      <c r="AI53" s="53">
        <f t="shared" si="22"/>
        <v>0</v>
      </c>
      <c r="AJ53" s="53">
        <f t="shared" si="23"/>
        <v>0</v>
      </c>
      <c r="AK53" s="53">
        <f t="shared" si="24"/>
        <v>1</v>
      </c>
    </row>
    <row r="54" spans="1:37" x14ac:dyDescent="0.25">
      <c r="A54" s="7" t="s">
        <v>405</v>
      </c>
      <c r="B54" s="11" t="s">
        <v>167</v>
      </c>
      <c r="C54" s="11" t="s">
        <v>424</v>
      </c>
      <c r="D54" s="7" t="s">
        <v>145</v>
      </c>
      <c r="E54" s="8">
        <v>10</v>
      </c>
      <c r="F54" s="7" t="s">
        <v>19</v>
      </c>
      <c r="G54" s="7"/>
      <c r="H54" s="9" t="s">
        <v>168</v>
      </c>
      <c r="I54" s="10">
        <v>40817</v>
      </c>
      <c r="J54" s="10" t="s">
        <v>14</v>
      </c>
      <c r="K54" s="10" t="s">
        <v>14</v>
      </c>
      <c r="L54" s="9"/>
      <c r="M54" s="53">
        <f t="shared" si="0"/>
        <v>1</v>
      </c>
      <c r="N54" s="53">
        <f t="shared" si="1"/>
        <v>0</v>
      </c>
      <c r="O54" s="53">
        <f t="shared" si="2"/>
        <v>1</v>
      </c>
      <c r="P54" s="53">
        <f t="shared" si="3"/>
        <v>0</v>
      </c>
      <c r="Q54" s="53">
        <f t="shared" si="4"/>
        <v>0</v>
      </c>
      <c r="R54" s="53">
        <f t="shared" si="5"/>
        <v>0</v>
      </c>
      <c r="S54" s="53">
        <f t="shared" si="6"/>
        <v>0</v>
      </c>
      <c r="T54" s="53">
        <f t="shared" si="7"/>
        <v>0</v>
      </c>
      <c r="U54" s="53">
        <f t="shared" si="8"/>
        <v>0</v>
      </c>
      <c r="V54" s="53">
        <f t="shared" si="9"/>
        <v>0</v>
      </c>
      <c r="W54" s="53">
        <f t="shared" si="10"/>
        <v>0</v>
      </c>
      <c r="X54" s="53">
        <f t="shared" si="11"/>
        <v>0</v>
      </c>
      <c r="Y54" s="53">
        <f t="shared" si="12"/>
        <v>0</v>
      </c>
      <c r="Z54" s="53">
        <f t="shared" si="13"/>
        <v>0</v>
      </c>
      <c r="AA54" s="53">
        <f t="shared" si="14"/>
        <v>0</v>
      </c>
      <c r="AB54" s="53">
        <f t="shared" si="15"/>
        <v>0</v>
      </c>
      <c r="AC54" s="53">
        <f t="shared" si="16"/>
        <v>0</v>
      </c>
      <c r="AD54" s="53">
        <f t="shared" si="17"/>
        <v>0</v>
      </c>
      <c r="AE54" s="53">
        <f t="shared" si="18"/>
        <v>0</v>
      </c>
      <c r="AF54" s="53">
        <f t="shared" si="19"/>
        <v>0</v>
      </c>
      <c r="AG54" s="53">
        <f t="shared" si="20"/>
        <v>0</v>
      </c>
      <c r="AH54" s="53">
        <f t="shared" si="21"/>
        <v>0</v>
      </c>
      <c r="AI54" s="53">
        <f t="shared" si="22"/>
        <v>0</v>
      </c>
      <c r="AJ54" s="53">
        <f t="shared" si="23"/>
        <v>0</v>
      </c>
      <c r="AK54" s="53">
        <f t="shared" si="24"/>
        <v>1</v>
      </c>
    </row>
    <row r="55" spans="1:37" ht="30" x14ac:dyDescent="0.25">
      <c r="A55" s="7" t="s">
        <v>405</v>
      </c>
      <c r="B55" s="11" t="s">
        <v>169</v>
      </c>
      <c r="C55" s="11" t="s">
        <v>424</v>
      </c>
      <c r="D55" s="7" t="s">
        <v>145</v>
      </c>
      <c r="E55" s="8">
        <v>14</v>
      </c>
      <c r="F55" s="7">
        <v>1</v>
      </c>
      <c r="G55" s="7"/>
      <c r="H55" s="9" t="s">
        <v>170</v>
      </c>
      <c r="I55" s="10">
        <v>39251</v>
      </c>
      <c r="J55" s="10" t="s">
        <v>14</v>
      </c>
      <c r="K55" s="10" t="s">
        <v>14</v>
      </c>
      <c r="L55" s="9"/>
      <c r="M55" s="53">
        <f t="shared" si="0"/>
        <v>1</v>
      </c>
      <c r="N55" s="53">
        <f t="shared" si="1"/>
        <v>0</v>
      </c>
      <c r="O55" s="53">
        <f t="shared" si="2"/>
        <v>1</v>
      </c>
      <c r="P55" s="53">
        <f t="shared" si="3"/>
        <v>0</v>
      </c>
      <c r="Q55" s="53">
        <f t="shared" si="4"/>
        <v>0</v>
      </c>
      <c r="R55" s="53">
        <f t="shared" si="5"/>
        <v>0</v>
      </c>
      <c r="S55" s="53">
        <f t="shared" si="6"/>
        <v>0</v>
      </c>
      <c r="T55" s="53">
        <f t="shared" si="7"/>
        <v>0</v>
      </c>
      <c r="U55" s="53">
        <f t="shared" si="8"/>
        <v>0</v>
      </c>
      <c r="V55" s="53">
        <f t="shared" si="9"/>
        <v>0</v>
      </c>
      <c r="W55" s="53">
        <f t="shared" si="10"/>
        <v>0</v>
      </c>
      <c r="X55" s="53">
        <f t="shared" si="11"/>
        <v>0</v>
      </c>
      <c r="Y55" s="53">
        <f t="shared" si="12"/>
        <v>0</v>
      </c>
      <c r="Z55" s="53">
        <f t="shared" si="13"/>
        <v>0</v>
      </c>
      <c r="AA55" s="53">
        <f t="shared" si="14"/>
        <v>0</v>
      </c>
      <c r="AB55" s="53">
        <f t="shared" si="15"/>
        <v>0</v>
      </c>
      <c r="AC55" s="53">
        <f t="shared" si="16"/>
        <v>0</v>
      </c>
      <c r="AD55" s="53">
        <f t="shared" si="17"/>
        <v>0</v>
      </c>
      <c r="AE55" s="53">
        <f t="shared" si="18"/>
        <v>0</v>
      </c>
      <c r="AF55" s="53">
        <f t="shared" si="19"/>
        <v>0</v>
      </c>
      <c r="AG55" s="53">
        <f t="shared" si="20"/>
        <v>0</v>
      </c>
      <c r="AH55" s="53">
        <f t="shared" si="21"/>
        <v>0</v>
      </c>
      <c r="AI55" s="53">
        <f t="shared" si="22"/>
        <v>0</v>
      </c>
      <c r="AJ55" s="53">
        <f t="shared" si="23"/>
        <v>0</v>
      </c>
      <c r="AK55" s="53">
        <f t="shared" si="24"/>
        <v>1</v>
      </c>
    </row>
    <row r="56" spans="1:37" ht="30" x14ac:dyDescent="0.25">
      <c r="A56" s="7" t="s">
        <v>405</v>
      </c>
      <c r="B56" s="11" t="s">
        <v>173</v>
      </c>
      <c r="C56" s="11" t="s">
        <v>424</v>
      </c>
      <c r="D56" s="7" t="s">
        <v>145</v>
      </c>
      <c r="E56" s="8">
        <v>15</v>
      </c>
      <c r="F56" s="7">
        <v>1</v>
      </c>
      <c r="G56" s="7"/>
      <c r="H56" s="9" t="s">
        <v>174</v>
      </c>
      <c r="I56" s="10">
        <v>39251</v>
      </c>
      <c r="J56" s="10" t="s">
        <v>14</v>
      </c>
      <c r="K56" s="10" t="s">
        <v>14</v>
      </c>
      <c r="L56" s="9"/>
      <c r="M56" s="53">
        <f t="shared" si="0"/>
        <v>1</v>
      </c>
      <c r="N56" s="53">
        <f t="shared" si="1"/>
        <v>0</v>
      </c>
      <c r="O56" s="53">
        <f t="shared" si="2"/>
        <v>1</v>
      </c>
      <c r="P56" s="53">
        <f t="shared" si="3"/>
        <v>0</v>
      </c>
      <c r="Q56" s="53">
        <f t="shared" si="4"/>
        <v>0</v>
      </c>
      <c r="R56" s="53">
        <f t="shared" si="5"/>
        <v>0</v>
      </c>
      <c r="S56" s="53">
        <f t="shared" si="6"/>
        <v>0</v>
      </c>
      <c r="T56" s="53">
        <f t="shared" si="7"/>
        <v>0</v>
      </c>
      <c r="U56" s="53">
        <f t="shared" si="8"/>
        <v>0</v>
      </c>
      <c r="V56" s="53">
        <f t="shared" si="9"/>
        <v>0</v>
      </c>
      <c r="W56" s="53">
        <f t="shared" si="10"/>
        <v>0</v>
      </c>
      <c r="X56" s="53">
        <f t="shared" si="11"/>
        <v>0</v>
      </c>
      <c r="Y56" s="53">
        <f t="shared" si="12"/>
        <v>0</v>
      </c>
      <c r="Z56" s="53">
        <f t="shared" si="13"/>
        <v>0</v>
      </c>
      <c r="AA56" s="53">
        <f t="shared" si="14"/>
        <v>0</v>
      </c>
      <c r="AB56" s="53">
        <f t="shared" si="15"/>
        <v>0</v>
      </c>
      <c r="AC56" s="53">
        <f t="shared" si="16"/>
        <v>0</v>
      </c>
      <c r="AD56" s="53">
        <f t="shared" si="17"/>
        <v>0</v>
      </c>
      <c r="AE56" s="53">
        <f t="shared" si="18"/>
        <v>0</v>
      </c>
      <c r="AF56" s="53">
        <f t="shared" si="19"/>
        <v>0</v>
      </c>
      <c r="AG56" s="53">
        <f t="shared" si="20"/>
        <v>0</v>
      </c>
      <c r="AH56" s="53">
        <f t="shared" si="21"/>
        <v>0</v>
      </c>
      <c r="AI56" s="53">
        <f t="shared" si="22"/>
        <v>0</v>
      </c>
      <c r="AJ56" s="53">
        <f t="shared" si="23"/>
        <v>0</v>
      </c>
      <c r="AK56" s="53">
        <f t="shared" si="24"/>
        <v>1</v>
      </c>
    </row>
    <row r="57" spans="1:37" ht="30" x14ac:dyDescent="0.25">
      <c r="A57" s="7" t="s">
        <v>405</v>
      </c>
      <c r="B57" s="11" t="s">
        <v>175</v>
      </c>
      <c r="C57" s="11" t="s">
        <v>424</v>
      </c>
      <c r="D57" s="7" t="s">
        <v>145</v>
      </c>
      <c r="E57" s="8">
        <v>16</v>
      </c>
      <c r="F57" s="7">
        <v>1</v>
      </c>
      <c r="G57" s="7"/>
      <c r="H57" s="9" t="s">
        <v>176</v>
      </c>
      <c r="I57" s="10">
        <v>39251</v>
      </c>
      <c r="J57" s="10" t="s">
        <v>14</v>
      </c>
      <c r="K57" s="10" t="s">
        <v>14</v>
      </c>
      <c r="L57" s="9"/>
      <c r="M57" s="53">
        <f t="shared" si="0"/>
        <v>1</v>
      </c>
      <c r="N57" s="53">
        <f t="shared" si="1"/>
        <v>0</v>
      </c>
      <c r="O57" s="53">
        <f t="shared" si="2"/>
        <v>1</v>
      </c>
      <c r="P57" s="53">
        <f t="shared" si="3"/>
        <v>0</v>
      </c>
      <c r="Q57" s="53">
        <f t="shared" si="4"/>
        <v>0</v>
      </c>
      <c r="R57" s="53">
        <f t="shared" si="5"/>
        <v>0</v>
      </c>
      <c r="S57" s="53">
        <f t="shared" si="6"/>
        <v>0</v>
      </c>
      <c r="T57" s="53">
        <f t="shared" si="7"/>
        <v>0</v>
      </c>
      <c r="U57" s="53">
        <f t="shared" si="8"/>
        <v>0</v>
      </c>
      <c r="V57" s="53">
        <f t="shared" si="9"/>
        <v>0</v>
      </c>
      <c r="W57" s="53">
        <f t="shared" si="10"/>
        <v>0</v>
      </c>
      <c r="X57" s="53">
        <f t="shared" si="11"/>
        <v>0</v>
      </c>
      <c r="Y57" s="53">
        <f t="shared" si="12"/>
        <v>0</v>
      </c>
      <c r="Z57" s="53">
        <f t="shared" si="13"/>
        <v>0</v>
      </c>
      <c r="AA57" s="53">
        <f t="shared" si="14"/>
        <v>0</v>
      </c>
      <c r="AB57" s="53">
        <f t="shared" si="15"/>
        <v>0</v>
      </c>
      <c r="AC57" s="53">
        <f t="shared" si="16"/>
        <v>0</v>
      </c>
      <c r="AD57" s="53">
        <f t="shared" si="17"/>
        <v>0</v>
      </c>
      <c r="AE57" s="53">
        <f t="shared" si="18"/>
        <v>0</v>
      </c>
      <c r="AF57" s="53">
        <f t="shared" si="19"/>
        <v>0</v>
      </c>
      <c r="AG57" s="53">
        <f t="shared" si="20"/>
        <v>0</v>
      </c>
      <c r="AH57" s="53">
        <f t="shared" si="21"/>
        <v>0</v>
      </c>
      <c r="AI57" s="53">
        <f t="shared" si="22"/>
        <v>0</v>
      </c>
      <c r="AJ57" s="53">
        <f t="shared" si="23"/>
        <v>0</v>
      </c>
      <c r="AK57" s="53">
        <f t="shared" si="24"/>
        <v>1</v>
      </c>
    </row>
    <row r="58" spans="1:37" x14ac:dyDescent="0.25">
      <c r="A58" s="7" t="s">
        <v>405</v>
      </c>
      <c r="B58" s="11" t="s">
        <v>180</v>
      </c>
      <c r="C58" s="11" t="s">
        <v>424</v>
      </c>
      <c r="D58" s="7" t="s">
        <v>178</v>
      </c>
      <c r="E58" s="8">
        <v>1</v>
      </c>
      <c r="F58" s="7" t="s">
        <v>19</v>
      </c>
      <c r="G58" s="7"/>
      <c r="H58" s="9" t="s">
        <v>179</v>
      </c>
      <c r="I58" s="10">
        <v>40634</v>
      </c>
      <c r="J58" s="10" t="s">
        <v>14</v>
      </c>
      <c r="K58" s="10" t="s">
        <v>14</v>
      </c>
      <c r="L58" s="9"/>
      <c r="M58" s="53">
        <f t="shared" si="0"/>
        <v>1</v>
      </c>
      <c r="N58" s="53">
        <f t="shared" si="1"/>
        <v>0</v>
      </c>
      <c r="O58" s="53">
        <f t="shared" si="2"/>
        <v>1</v>
      </c>
      <c r="P58" s="53">
        <f t="shared" si="3"/>
        <v>0</v>
      </c>
      <c r="Q58" s="53">
        <f t="shared" si="4"/>
        <v>0</v>
      </c>
      <c r="R58" s="53">
        <f t="shared" si="5"/>
        <v>0</v>
      </c>
      <c r="S58" s="53">
        <f t="shared" si="6"/>
        <v>0</v>
      </c>
      <c r="T58" s="53">
        <f t="shared" si="7"/>
        <v>0</v>
      </c>
      <c r="U58" s="53">
        <f t="shared" si="8"/>
        <v>0</v>
      </c>
      <c r="V58" s="53">
        <f t="shared" si="9"/>
        <v>0</v>
      </c>
      <c r="W58" s="53">
        <f t="shared" si="10"/>
        <v>0</v>
      </c>
      <c r="X58" s="53">
        <f t="shared" si="11"/>
        <v>0</v>
      </c>
      <c r="Y58" s="53">
        <f t="shared" si="12"/>
        <v>0</v>
      </c>
      <c r="Z58" s="53">
        <f t="shared" si="13"/>
        <v>0</v>
      </c>
      <c r="AA58" s="53">
        <f t="shared" si="14"/>
        <v>0</v>
      </c>
      <c r="AB58" s="53">
        <f t="shared" si="15"/>
        <v>0</v>
      </c>
      <c r="AC58" s="53">
        <f t="shared" si="16"/>
        <v>0</v>
      </c>
      <c r="AD58" s="53">
        <f t="shared" si="17"/>
        <v>0</v>
      </c>
      <c r="AE58" s="53">
        <f t="shared" si="18"/>
        <v>0</v>
      </c>
      <c r="AF58" s="53">
        <f t="shared" si="19"/>
        <v>0</v>
      </c>
      <c r="AG58" s="53">
        <f t="shared" si="20"/>
        <v>0</v>
      </c>
      <c r="AH58" s="53">
        <f t="shared" si="21"/>
        <v>0</v>
      </c>
      <c r="AI58" s="53">
        <f t="shared" si="22"/>
        <v>0</v>
      </c>
      <c r="AJ58" s="53">
        <f t="shared" si="23"/>
        <v>0</v>
      </c>
      <c r="AK58" s="53">
        <f t="shared" si="24"/>
        <v>1</v>
      </c>
    </row>
    <row r="59" spans="1:37" x14ac:dyDescent="0.25">
      <c r="A59" s="7" t="s">
        <v>405</v>
      </c>
      <c r="B59" s="11" t="s">
        <v>181</v>
      </c>
      <c r="C59" s="11" t="s">
        <v>424</v>
      </c>
      <c r="D59" s="7" t="s">
        <v>178</v>
      </c>
      <c r="E59" s="8">
        <v>4</v>
      </c>
      <c r="F59" s="7">
        <v>1</v>
      </c>
      <c r="G59" s="7"/>
      <c r="H59" s="9" t="s">
        <v>182</v>
      </c>
      <c r="I59" s="10">
        <v>40634</v>
      </c>
      <c r="J59" s="10" t="s">
        <v>14</v>
      </c>
      <c r="K59" s="10" t="s">
        <v>14</v>
      </c>
      <c r="L59" s="9"/>
      <c r="M59" s="53">
        <f t="shared" si="0"/>
        <v>1</v>
      </c>
      <c r="N59" s="53">
        <f t="shared" si="1"/>
        <v>0</v>
      </c>
      <c r="O59" s="53">
        <f t="shared" si="2"/>
        <v>1</v>
      </c>
      <c r="P59" s="53">
        <f t="shared" si="3"/>
        <v>0</v>
      </c>
      <c r="Q59" s="53">
        <f t="shared" si="4"/>
        <v>0</v>
      </c>
      <c r="R59" s="53">
        <f t="shared" si="5"/>
        <v>0</v>
      </c>
      <c r="S59" s="53">
        <f t="shared" si="6"/>
        <v>0</v>
      </c>
      <c r="T59" s="53">
        <f t="shared" si="7"/>
        <v>0</v>
      </c>
      <c r="U59" s="53">
        <f t="shared" si="8"/>
        <v>0</v>
      </c>
      <c r="V59" s="53">
        <f t="shared" si="9"/>
        <v>0</v>
      </c>
      <c r="W59" s="53">
        <f t="shared" si="10"/>
        <v>0</v>
      </c>
      <c r="X59" s="53">
        <f t="shared" si="11"/>
        <v>0</v>
      </c>
      <c r="Y59" s="53">
        <f t="shared" si="12"/>
        <v>0</v>
      </c>
      <c r="Z59" s="53">
        <f t="shared" si="13"/>
        <v>0</v>
      </c>
      <c r="AA59" s="53">
        <f t="shared" si="14"/>
        <v>0</v>
      </c>
      <c r="AB59" s="53">
        <f t="shared" si="15"/>
        <v>0</v>
      </c>
      <c r="AC59" s="53">
        <f t="shared" si="16"/>
        <v>0</v>
      </c>
      <c r="AD59" s="53">
        <f t="shared" si="17"/>
        <v>0</v>
      </c>
      <c r="AE59" s="53">
        <f t="shared" si="18"/>
        <v>0</v>
      </c>
      <c r="AF59" s="53">
        <f t="shared" si="19"/>
        <v>0</v>
      </c>
      <c r="AG59" s="53">
        <f t="shared" si="20"/>
        <v>0</v>
      </c>
      <c r="AH59" s="53">
        <f t="shared" si="21"/>
        <v>0</v>
      </c>
      <c r="AI59" s="53">
        <f t="shared" si="22"/>
        <v>0</v>
      </c>
      <c r="AJ59" s="53">
        <f t="shared" si="23"/>
        <v>0</v>
      </c>
      <c r="AK59" s="53">
        <f t="shared" si="24"/>
        <v>1</v>
      </c>
    </row>
    <row r="60" spans="1:37" x14ac:dyDescent="0.25">
      <c r="A60" s="7" t="s">
        <v>405</v>
      </c>
      <c r="B60" s="11" t="s">
        <v>183</v>
      </c>
      <c r="C60" s="11" t="s">
        <v>424</v>
      </c>
      <c r="D60" s="7" t="s">
        <v>178</v>
      </c>
      <c r="E60" s="8">
        <v>8</v>
      </c>
      <c r="F60" s="7">
        <v>1</v>
      </c>
      <c r="G60" s="7"/>
      <c r="H60" s="9" t="s">
        <v>184</v>
      </c>
      <c r="I60" s="10">
        <v>40634</v>
      </c>
      <c r="J60" s="10" t="s">
        <v>14</v>
      </c>
      <c r="K60" s="10" t="s">
        <v>14</v>
      </c>
      <c r="L60" s="9"/>
      <c r="M60" s="53">
        <f t="shared" si="0"/>
        <v>1</v>
      </c>
      <c r="N60" s="53">
        <f t="shared" si="1"/>
        <v>0</v>
      </c>
      <c r="O60" s="53">
        <f t="shared" si="2"/>
        <v>1</v>
      </c>
      <c r="P60" s="53">
        <f t="shared" si="3"/>
        <v>0</v>
      </c>
      <c r="Q60" s="53">
        <f t="shared" si="4"/>
        <v>0</v>
      </c>
      <c r="R60" s="53">
        <f t="shared" si="5"/>
        <v>0</v>
      </c>
      <c r="S60" s="53">
        <f t="shared" si="6"/>
        <v>0</v>
      </c>
      <c r="T60" s="53">
        <f t="shared" si="7"/>
        <v>0</v>
      </c>
      <c r="U60" s="53">
        <f t="shared" si="8"/>
        <v>0</v>
      </c>
      <c r="V60" s="53">
        <f t="shared" si="9"/>
        <v>0</v>
      </c>
      <c r="W60" s="53">
        <f t="shared" si="10"/>
        <v>0</v>
      </c>
      <c r="X60" s="53">
        <f t="shared" si="11"/>
        <v>0</v>
      </c>
      <c r="Y60" s="53">
        <f t="shared" si="12"/>
        <v>0</v>
      </c>
      <c r="Z60" s="53">
        <f t="shared" si="13"/>
        <v>0</v>
      </c>
      <c r="AA60" s="53">
        <f t="shared" si="14"/>
        <v>0</v>
      </c>
      <c r="AB60" s="53">
        <f t="shared" si="15"/>
        <v>0</v>
      </c>
      <c r="AC60" s="53">
        <f t="shared" si="16"/>
        <v>0</v>
      </c>
      <c r="AD60" s="53">
        <f t="shared" si="17"/>
        <v>0</v>
      </c>
      <c r="AE60" s="53">
        <f t="shared" si="18"/>
        <v>0</v>
      </c>
      <c r="AF60" s="53">
        <f t="shared" si="19"/>
        <v>0</v>
      </c>
      <c r="AG60" s="53">
        <f t="shared" si="20"/>
        <v>0</v>
      </c>
      <c r="AH60" s="53">
        <f t="shared" si="21"/>
        <v>0</v>
      </c>
      <c r="AI60" s="53">
        <f t="shared" si="22"/>
        <v>0</v>
      </c>
      <c r="AJ60" s="53">
        <f t="shared" si="23"/>
        <v>0</v>
      </c>
      <c r="AK60" s="53">
        <f t="shared" si="24"/>
        <v>1</v>
      </c>
    </row>
    <row r="61" spans="1:37" ht="45" x14ac:dyDescent="0.25">
      <c r="A61" s="7" t="s">
        <v>405</v>
      </c>
      <c r="B61" s="11" t="s">
        <v>185</v>
      </c>
      <c r="C61" s="11" t="s">
        <v>424</v>
      </c>
      <c r="D61" s="7" t="s">
        <v>178</v>
      </c>
      <c r="E61" s="8">
        <v>10</v>
      </c>
      <c r="F61" s="7">
        <v>0</v>
      </c>
      <c r="G61" s="7"/>
      <c r="H61" s="9" t="s">
        <v>186</v>
      </c>
      <c r="I61" s="10">
        <v>39251</v>
      </c>
      <c r="J61" s="10" t="s">
        <v>14</v>
      </c>
      <c r="K61" s="10" t="s">
        <v>14</v>
      </c>
      <c r="L61" s="9" t="s">
        <v>187</v>
      </c>
      <c r="M61" s="53">
        <f t="shared" si="0"/>
        <v>1</v>
      </c>
      <c r="N61" s="53">
        <f t="shared" si="1"/>
        <v>0</v>
      </c>
      <c r="O61" s="53">
        <f t="shared" si="2"/>
        <v>1</v>
      </c>
      <c r="P61" s="53">
        <f t="shared" si="3"/>
        <v>0</v>
      </c>
      <c r="Q61" s="53">
        <f t="shared" si="4"/>
        <v>0</v>
      </c>
      <c r="R61" s="53">
        <f t="shared" si="5"/>
        <v>0</v>
      </c>
      <c r="S61" s="53">
        <f t="shared" si="6"/>
        <v>0</v>
      </c>
      <c r="T61" s="53">
        <f t="shared" si="7"/>
        <v>0</v>
      </c>
      <c r="U61" s="53">
        <f t="shared" si="8"/>
        <v>0</v>
      </c>
      <c r="V61" s="53">
        <f t="shared" si="9"/>
        <v>0</v>
      </c>
      <c r="W61" s="53">
        <f t="shared" si="10"/>
        <v>0</v>
      </c>
      <c r="X61" s="53">
        <f t="shared" si="11"/>
        <v>0</v>
      </c>
      <c r="Y61" s="53">
        <f t="shared" si="12"/>
        <v>0</v>
      </c>
      <c r="Z61" s="53">
        <f t="shared" si="13"/>
        <v>0</v>
      </c>
      <c r="AA61" s="53">
        <f t="shared" si="14"/>
        <v>0</v>
      </c>
      <c r="AB61" s="53">
        <f t="shared" si="15"/>
        <v>0</v>
      </c>
      <c r="AC61" s="53">
        <f t="shared" si="16"/>
        <v>0</v>
      </c>
      <c r="AD61" s="53">
        <f t="shared" si="17"/>
        <v>0</v>
      </c>
      <c r="AE61" s="53">
        <f t="shared" si="18"/>
        <v>0</v>
      </c>
      <c r="AF61" s="53">
        <f t="shared" si="19"/>
        <v>0</v>
      </c>
      <c r="AG61" s="53">
        <f t="shared" si="20"/>
        <v>0</v>
      </c>
      <c r="AH61" s="53">
        <f t="shared" si="21"/>
        <v>0</v>
      </c>
      <c r="AI61" s="53">
        <f t="shared" si="22"/>
        <v>0</v>
      </c>
      <c r="AJ61" s="53">
        <f t="shared" si="23"/>
        <v>0</v>
      </c>
      <c r="AK61" s="53">
        <f t="shared" si="24"/>
        <v>1</v>
      </c>
    </row>
    <row r="62" spans="1:37" ht="45" x14ac:dyDescent="0.25">
      <c r="A62" s="7" t="s">
        <v>405</v>
      </c>
      <c r="B62" s="11" t="s">
        <v>191</v>
      </c>
      <c r="C62" s="11" t="s">
        <v>424</v>
      </c>
      <c r="D62" s="7" t="s">
        <v>178</v>
      </c>
      <c r="E62" s="8">
        <v>12</v>
      </c>
      <c r="F62" s="7">
        <v>0</v>
      </c>
      <c r="G62" s="7"/>
      <c r="H62" s="9" t="s">
        <v>192</v>
      </c>
      <c r="I62" s="10">
        <v>39251</v>
      </c>
      <c r="J62" s="10" t="s">
        <v>14</v>
      </c>
      <c r="K62" s="10" t="s">
        <v>14</v>
      </c>
      <c r="L62" s="9" t="s">
        <v>193</v>
      </c>
      <c r="M62" s="53">
        <f t="shared" si="0"/>
        <v>1</v>
      </c>
      <c r="N62" s="53">
        <f t="shared" si="1"/>
        <v>0</v>
      </c>
      <c r="O62" s="53">
        <f t="shared" si="2"/>
        <v>1</v>
      </c>
      <c r="P62" s="53">
        <f t="shared" si="3"/>
        <v>0</v>
      </c>
      <c r="Q62" s="53">
        <f t="shared" si="4"/>
        <v>0</v>
      </c>
      <c r="R62" s="53">
        <f t="shared" si="5"/>
        <v>0</v>
      </c>
      <c r="S62" s="53">
        <f t="shared" si="6"/>
        <v>0</v>
      </c>
      <c r="T62" s="53">
        <f t="shared" si="7"/>
        <v>0</v>
      </c>
      <c r="U62" s="53">
        <f t="shared" si="8"/>
        <v>0</v>
      </c>
      <c r="V62" s="53">
        <f t="shared" si="9"/>
        <v>0</v>
      </c>
      <c r="W62" s="53">
        <f t="shared" si="10"/>
        <v>0</v>
      </c>
      <c r="X62" s="53">
        <f t="shared" si="11"/>
        <v>0</v>
      </c>
      <c r="Y62" s="53">
        <f t="shared" si="12"/>
        <v>0</v>
      </c>
      <c r="Z62" s="53">
        <f t="shared" si="13"/>
        <v>0</v>
      </c>
      <c r="AA62" s="53">
        <f t="shared" si="14"/>
        <v>0</v>
      </c>
      <c r="AB62" s="53">
        <f t="shared" si="15"/>
        <v>0</v>
      </c>
      <c r="AC62" s="53">
        <f t="shared" si="16"/>
        <v>0</v>
      </c>
      <c r="AD62" s="53">
        <f t="shared" si="17"/>
        <v>0</v>
      </c>
      <c r="AE62" s="53">
        <f t="shared" si="18"/>
        <v>0</v>
      </c>
      <c r="AF62" s="53">
        <f t="shared" si="19"/>
        <v>0</v>
      </c>
      <c r="AG62" s="53">
        <f t="shared" si="20"/>
        <v>0</v>
      </c>
      <c r="AH62" s="53">
        <f t="shared" si="21"/>
        <v>0</v>
      </c>
      <c r="AI62" s="53">
        <f t="shared" si="22"/>
        <v>0</v>
      </c>
      <c r="AJ62" s="53">
        <f t="shared" si="23"/>
        <v>0</v>
      </c>
      <c r="AK62" s="53">
        <f t="shared" si="24"/>
        <v>1</v>
      </c>
    </row>
    <row r="63" spans="1:37" ht="45" x14ac:dyDescent="0.25">
      <c r="A63" s="7" t="s">
        <v>405</v>
      </c>
      <c r="B63" s="11" t="s">
        <v>203</v>
      </c>
      <c r="C63" s="11" t="s">
        <v>424</v>
      </c>
      <c r="D63" s="7" t="s">
        <v>178</v>
      </c>
      <c r="E63" s="8">
        <v>16</v>
      </c>
      <c r="F63" s="7">
        <v>1.1000000000000001</v>
      </c>
      <c r="G63" s="7"/>
      <c r="H63" s="9" t="s">
        <v>204</v>
      </c>
      <c r="I63" s="10">
        <v>39946</v>
      </c>
      <c r="J63" s="10" t="s">
        <v>14</v>
      </c>
      <c r="K63" s="10" t="s">
        <v>14</v>
      </c>
      <c r="L63" s="9"/>
      <c r="M63" s="53">
        <f t="shared" si="0"/>
        <v>1</v>
      </c>
      <c r="N63" s="53">
        <f t="shared" si="1"/>
        <v>0</v>
      </c>
      <c r="O63" s="53">
        <f t="shared" si="2"/>
        <v>1</v>
      </c>
      <c r="P63" s="53">
        <f t="shared" si="3"/>
        <v>0</v>
      </c>
      <c r="Q63" s="53">
        <f t="shared" si="4"/>
        <v>0</v>
      </c>
      <c r="R63" s="53">
        <f t="shared" si="5"/>
        <v>0</v>
      </c>
      <c r="S63" s="53">
        <f t="shared" si="6"/>
        <v>0</v>
      </c>
      <c r="T63" s="53">
        <f t="shared" si="7"/>
        <v>0</v>
      </c>
      <c r="U63" s="53">
        <f t="shared" si="8"/>
        <v>0</v>
      </c>
      <c r="V63" s="53">
        <f t="shared" si="9"/>
        <v>0</v>
      </c>
      <c r="W63" s="53">
        <f t="shared" si="10"/>
        <v>0</v>
      </c>
      <c r="X63" s="53">
        <f t="shared" si="11"/>
        <v>0</v>
      </c>
      <c r="Y63" s="53">
        <f t="shared" si="12"/>
        <v>0</v>
      </c>
      <c r="Z63" s="53">
        <f t="shared" si="13"/>
        <v>0</v>
      </c>
      <c r="AA63" s="53">
        <f t="shared" si="14"/>
        <v>0</v>
      </c>
      <c r="AB63" s="53">
        <f t="shared" si="15"/>
        <v>0</v>
      </c>
      <c r="AC63" s="53">
        <f t="shared" si="16"/>
        <v>0</v>
      </c>
      <c r="AD63" s="53">
        <f t="shared" si="17"/>
        <v>0</v>
      </c>
      <c r="AE63" s="53">
        <f t="shared" si="18"/>
        <v>0</v>
      </c>
      <c r="AF63" s="53">
        <f t="shared" si="19"/>
        <v>0</v>
      </c>
      <c r="AG63" s="53">
        <f t="shared" si="20"/>
        <v>0</v>
      </c>
      <c r="AH63" s="53">
        <f t="shared" si="21"/>
        <v>0</v>
      </c>
      <c r="AI63" s="53">
        <f t="shared" si="22"/>
        <v>0</v>
      </c>
      <c r="AJ63" s="53">
        <f t="shared" si="23"/>
        <v>0</v>
      </c>
      <c r="AK63" s="53">
        <f t="shared" si="24"/>
        <v>1</v>
      </c>
    </row>
    <row r="64" spans="1:37" x14ac:dyDescent="0.25">
      <c r="A64" s="7" t="s">
        <v>405</v>
      </c>
      <c r="B64" s="11" t="s">
        <v>205</v>
      </c>
      <c r="C64" s="11" t="s">
        <v>424</v>
      </c>
      <c r="D64" s="7" t="s">
        <v>178</v>
      </c>
      <c r="E64" s="8">
        <v>17</v>
      </c>
      <c r="F64" s="7">
        <v>0.1</v>
      </c>
      <c r="G64" s="7"/>
      <c r="H64" s="9" t="s">
        <v>206</v>
      </c>
      <c r="I64" s="10">
        <v>39946</v>
      </c>
      <c r="J64" s="10" t="s">
        <v>14</v>
      </c>
      <c r="K64" s="10" t="s">
        <v>14</v>
      </c>
      <c r="L64" s="9"/>
      <c r="M64" s="53">
        <f t="shared" si="0"/>
        <v>1</v>
      </c>
      <c r="N64" s="53">
        <f t="shared" si="1"/>
        <v>0</v>
      </c>
      <c r="O64" s="53">
        <f t="shared" si="2"/>
        <v>1</v>
      </c>
      <c r="P64" s="53">
        <f t="shared" si="3"/>
        <v>0</v>
      </c>
      <c r="Q64" s="53">
        <f t="shared" si="4"/>
        <v>0</v>
      </c>
      <c r="R64" s="53">
        <f t="shared" si="5"/>
        <v>0</v>
      </c>
      <c r="S64" s="53">
        <f t="shared" si="6"/>
        <v>0</v>
      </c>
      <c r="T64" s="53">
        <f t="shared" si="7"/>
        <v>0</v>
      </c>
      <c r="U64" s="53">
        <f t="shared" si="8"/>
        <v>0</v>
      </c>
      <c r="V64" s="53">
        <f t="shared" si="9"/>
        <v>0</v>
      </c>
      <c r="W64" s="53">
        <f t="shared" si="10"/>
        <v>0</v>
      </c>
      <c r="X64" s="53">
        <f t="shared" si="11"/>
        <v>0</v>
      </c>
      <c r="Y64" s="53">
        <f t="shared" si="12"/>
        <v>0</v>
      </c>
      <c r="Z64" s="53">
        <f t="shared" si="13"/>
        <v>0</v>
      </c>
      <c r="AA64" s="53">
        <f t="shared" si="14"/>
        <v>0</v>
      </c>
      <c r="AB64" s="53">
        <f t="shared" si="15"/>
        <v>0</v>
      </c>
      <c r="AC64" s="53">
        <f t="shared" si="16"/>
        <v>0</v>
      </c>
      <c r="AD64" s="53">
        <f t="shared" si="17"/>
        <v>0</v>
      </c>
      <c r="AE64" s="53">
        <f t="shared" si="18"/>
        <v>0</v>
      </c>
      <c r="AF64" s="53">
        <f t="shared" si="19"/>
        <v>0</v>
      </c>
      <c r="AG64" s="53">
        <f t="shared" si="20"/>
        <v>0</v>
      </c>
      <c r="AH64" s="53">
        <f t="shared" si="21"/>
        <v>0</v>
      </c>
      <c r="AI64" s="53">
        <f t="shared" si="22"/>
        <v>0</v>
      </c>
      <c r="AJ64" s="53">
        <f t="shared" si="23"/>
        <v>0</v>
      </c>
      <c r="AK64" s="53">
        <f t="shared" si="24"/>
        <v>1</v>
      </c>
    </row>
    <row r="65" spans="1:37" ht="30" x14ac:dyDescent="0.25">
      <c r="A65" s="7" t="s">
        <v>405</v>
      </c>
      <c r="B65" s="11" t="s">
        <v>207</v>
      </c>
      <c r="C65" s="11" t="s">
        <v>424</v>
      </c>
      <c r="D65" s="7" t="s">
        <v>178</v>
      </c>
      <c r="E65" s="8">
        <v>18</v>
      </c>
      <c r="F65" s="7">
        <v>0</v>
      </c>
      <c r="G65" s="7"/>
      <c r="H65" s="9" t="s">
        <v>208</v>
      </c>
      <c r="I65" s="10">
        <v>39251</v>
      </c>
      <c r="J65" s="10" t="s">
        <v>14</v>
      </c>
      <c r="K65" s="10" t="s">
        <v>14</v>
      </c>
      <c r="L65" s="9"/>
      <c r="M65" s="53">
        <f t="shared" si="0"/>
        <v>1</v>
      </c>
      <c r="N65" s="53">
        <f t="shared" si="1"/>
        <v>0</v>
      </c>
      <c r="O65" s="53">
        <f t="shared" si="2"/>
        <v>1</v>
      </c>
      <c r="P65" s="53">
        <f t="shared" si="3"/>
        <v>0</v>
      </c>
      <c r="Q65" s="53">
        <f t="shared" si="4"/>
        <v>0</v>
      </c>
      <c r="R65" s="53">
        <f t="shared" si="5"/>
        <v>0</v>
      </c>
      <c r="S65" s="53">
        <f t="shared" si="6"/>
        <v>0</v>
      </c>
      <c r="T65" s="53">
        <f t="shared" si="7"/>
        <v>0</v>
      </c>
      <c r="U65" s="53">
        <f t="shared" si="8"/>
        <v>0</v>
      </c>
      <c r="V65" s="53">
        <f t="shared" si="9"/>
        <v>0</v>
      </c>
      <c r="W65" s="53">
        <f t="shared" si="10"/>
        <v>0</v>
      </c>
      <c r="X65" s="53">
        <f t="shared" si="11"/>
        <v>0</v>
      </c>
      <c r="Y65" s="53">
        <f t="shared" si="12"/>
        <v>0</v>
      </c>
      <c r="Z65" s="53">
        <f t="shared" si="13"/>
        <v>0</v>
      </c>
      <c r="AA65" s="53">
        <f t="shared" si="14"/>
        <v>0</v>
      </c>
      <c r="AB65" s="53">
        <f t="shared" si="15"/>
        <v>0</v>
      </c>
      <c r="AC65" s="53">
        <f t="shared" si="16"/>
        <v>0</v>
      </c>
      <c r="AD65" s="53">
        <f t="shared" si="17"/>
        <v>0</v>
      </c>
      <c r="AE65" s="53">
        <f t="shared" si="18"/>
        <v>0</v>
      </c>
      <c r="AF65" s="53">
        <f t="shared" si="19"/>
        <v>0</v>
      </c>
      <c r="AG65" s="53">
        <f t="shared" si="20"/>
        <v>0</v>
      </c>
      <c r="AH65" s="53">
        <f t="shared" si="21"/>
        <v>0</v>
      </c>
      <c r="AI65" s="53">
        <f t="shared" si="22"/>
        <v>0</v>
      </c>
      <c r="AJ65" s="53">
        <f t="shared" si="23"/>
        <v>0</v>
      </c>
      <c r="AK65" s="53">
        <f t="shared" si="24"/>
        <v>1</v>
      </c>
    </row>
    <row r="66" spans="1:37" ht="30" x14ac:dyDescent="0.25">
      <c r="A66" s="7" t="s">
        <v>405</v>
      </c>
      <c r="B66" s="11" t="s">
        <v>209</v>
      </c>
      <c r="C66" s="11" t="s">
        <v>424</v>
      </c>
      <c r="D66" s="7" t="s">
        <v>178</v>
      </c>
      <c r="E66" s="8">
        <v>19</v>
      </c>
      <c r="F66" s="7">
        <v>0.1</v>
      </c>
      <c r="G66" s="7"/>
      <c r="H66" s="9" t="s">
        <v>210</v>
      </c>
      <c r="I66" s="10">
        <v>39946</v>
      </c>
      <c r="J66" s="10" t="s">
        <v>14</v>
      </c>
      <c r="K66" s="10" t="s">
        <v>14</v>
      </c>
      <c r="L66" s="9"/>
      <c r="M66" s="53">
        <f t="shared" si="0"/>
        <v>1</v>
      </c>
      <c r="N66" s="53">
        <f t="shared" si="1"/>
        <v>0</v>
      </c>
      <c r="O66" s="53">
        <f t="shared" si="2"/>
        <v>1</v>
      </c>
      <c r="P66" s="53">
        <f t="shared" si="3"/>
        <v>0</v>
      </c>
      <c r="Q66" s="53">
        <f t="shared" si="4"/>
        <v>0</v>
      </c>
      <c r="R66" s="53">
        <f t="shared" si="5"/>
        <v>0</v>
      </c>
      <c r="S66" s="53">
        <f t="shared" si="6"/>
        <v>0</v>
      </c>
      <c r="T66" s="53">
        <f t="shared" si="7"/>
        <v>0</v>
      </c>
      <c r="U66" s="53">
        <f t="shared" si="8"/>
        <v>0</v>
      </c>
      <c r="V66" s="53">
        <f t="shared" si="9"/>
        <v>0</v>
      </c>
      <c r="W66" s="53">
        <f t="shared" si="10"/>
        <v>0</v>
      </c>
      <c r="X66" s="53">
        <f t="shared" si="11"/>
        <v>0</v>
      </c>
      <c r="Y66" s="53">
        <f t="shared" si="12"/>
        <v>0</v>
      </c>
      <c r="Z66" s="53">
        <f t="shared" si="13"/>
        <v>0</v>
      </c>
      <c r="AA66" s="53">
        <f t="shared" si="14"/>
        <v>0</v>
      </c>
      <c r="AB66" s="53">
        <f t="shared" si="15"/>
        <v>0</v>
      </c>
      <c r="AC66" s="53">
        <f t="shared" si="16"/>
        <v>0</v>
      </c>
      <c r="AD66" s="53">
        <f t="shared" si="17"/>
        <v>0</v>
      </c>
      <c r="AE66" s="53">
        <f t="shared" si="18"/>
        <v>0</v>
      </c>
      <c r="AF66" s="53">
        <f t="shared" si="19"/>
        <v>0</v>
      </c>
      <c r="AG66" s="53">
        <f t="shared" si="20"/>
        <v>0</v>
      </c>
      <c r="AH66" s="53">
        <f t="shared" si="21"/>
        <v>0</v>
      </c>
      <c r="AI66" s="53">
        <f t="shared" si="22"/>
        <v>0</v>
      </c>
      <c r="AJ66" s="53">
        <f t="shared" si="23"/>
        <v>0</v>
      </c>
      <c r="AK66" s="53">
        <f t="shared" si="24"/>
        <v>1</v>
      </c>
    </row>
    <row r="67" spans="1:37" ht="30" x14ac:dyDescent="0.25">
      <c r="A67" s="7" t="s">
        <v>405</v>
      </c>
      <c r="B67" s="11" t="s">
        <v>211</v>
      </c>
      <c r="C67" s="11" t="s">
        <v>424</v>
      </c>
      <c r="D67" s="7" t="s">
        <v>178</v>
      </c>
      <c r="E67" s="8">
        <v>20</v>
      </c>
      <c r="F67" s="7">
        <v>0</v>
      </c>
      <c r="G67" s="7"/>
      <c r="H67" s="9" t="s">
        <v>212</v>
      </c>
      <c r="I67" s="10">
        <v>39251</v>
      </c>
      <c r="J67" s="10" t="s">
        <v>14</v>
      </c>
      <c r="K67" s="10" t="s">
        <v>14</v>
      </c>
      <c r="L67" s="9"/>
      <c r="M67" s="53">
        <f t="shared" ref="M67:M130" si="25">IF(A67="subject to enforcement",1,0)</f>
        <v>1</v>
      </c>
      <c r="N67" s="53">
        <f t="shared" ref="N67:N130" si="26">IF(G67="r",1,0)</f>
        <v>0</v>
      </c>
      <c r="O67" s="53">
        <f t="shared" ref="O67:O130" si="27">M67-P67</f>
        <v>1</v>
      </c>
      <c r="P67" s="53">
        <f t="shared" ref="P67:P130" si="28">M67*N67</f>
        <v>0</v>
      </c>
      <c r="Q67" s="53">
        <f t="shared" ref="Q67:Q130" si="29">IF(A67="subject to future enforcement",1,0)</f>
        <v>0</v>
      </c>
      <c r="R67" s="53">
        <f t="shared" ref="R67:R130" si="30">N67</f>
        <v>0</v>
      </c>
      <c r="S67" s="53">
        <f t="shared" ref="S67:S130" si="31">Q67-T67</f>
        <v>0</v>
      </c>
      <c r="T67" s="53">
        <f t="shared" ref="T67:T130" si="32">Q67*R67</f>
        <v>0</v>
      </c>
      <c r="U67" s="53">
        <f t="shared" ref="U67:U130" si="33">IF(A67="Pending Regulatory Approval",1,0)</f>
        <v>0</v>
      </c>
      <c r="V67" s="53">
        <f t="shared" ref="V67:V130" si="34">R67</f>
        <v>0</v>
      </c>
      <c r="W67" s="53">
        <f t="shared" ref="W67:W130" si="35">U67-X67</f>
        <v>0</v>
      </c>
      <c r="X67" s="53">
        <f t="shared" ref="X67:X130" si="36">U67*V67</f>
        <v>0</v>
      </c>
      <c r="Y67" s="53">
        <f t="shared" ref="Y67:Y130" si="37">IF(A67="Pending Regulatory Filing",1,0)</f>
        <v>0</v>
      </c>
      <c r="Z67" s="53">
        <f t="shared" ref="Z67:Z130" si="38">V67</f>
        <v>0</v>
      </c>
      <c r="AA67" s="53">
        <f t="shared" ref="AA67:AA130" si="39">Y67-AB67</f>
        <v>0</v>
      </c>
      <c r="AB67" s="53">
        <f t="shared" ref="AB67:AB130" si="40">Y67*Z67</f>
        <v>0</v>
      </c>
      <c r="AC67" s="53">
        <f t="shared" ref="AC67:AC130" si="41">IF(A67="*See Project 2014-03",1,0)</f>
        <v>0</v>
      </c>
      <c r="AD67" s="53">
        <f t="shared" ref="AD67:AD130" si="42">V67</f>
        <v>0</v>
      </c>
      <c r="AE67" s="53">
        <f t="shared" ref="AE67:AE130" si="43">AC67-AF67</f>
        <v>0</v>
      </c>
      <c r="AF67" s="53">
        <f t="shared" ref="AF67:AF130" si="44">AC67*AD67</f>
        <v>0</v>
      </c>
      <c r="AG67" s="53">
        <f t="shared" ref="AG67:AG130" si="45">IF(A67="Designated for Retirement",1,0)</f>
        <v>0</v>
      </c>
      <c r="AH67" s="53">
        <f t="shared" ref="AH67:AH130" si="46">AD67</f>
        <v>0</v>
      </c>
      <c r="AI67" s="53">
        <f t="shared" ref="AI67:AI130" si="47">AG67-AJ67</f>
        <v>0</v>
      </c>
      <c r="AJ67" s="53">
        <f t="shared" ref="AJ67:AJ130" si="48">AG67*AH67</f>
        <v>0</v>
      </c>
      <c r="AK67" s="53">
        <f t="shared" ref="AK67:AK130" si="49">SUM(O67:P67,S67:T67,W67:X67,AE67:AF67,AI67:AJ67,AA67:AB67)</f>
        <v>1</v>
      </c>
    </row>
    <row r="68" spans="1:37" ht="30" x14ac:dyDescent="0.25">
      <c r="A68" s="7" t="s">
        <v>405</v>
      </c>
      <c r="B68" s="11" t="s">
        <v>213</v>
      </c>
      <c r="C68" s="11" t="s">
        <v>424</v>
      </c>
      <c r="D68" s="7" t="s">
        <v>178</v>
      </c>
      <c r="E68" s="8">
        <v>21</v>
      </c>
      <c r="F68" s="7">
        <v>1</v>
      </c>
      <c r="G68" s="7"/>
      <c r="H68" s="9" t="s">
        <v>214</v>
      </c>
      <c r="I68" s="10">
        <v>40634</v>
      </c>
      <c r="J68" s="10" t="s">
        <v>14</v>
      </c>
      <c r="K68" s="10" t="s">
        <v>14</v>
      </c>
      <c r="L68" s="9"/>
      <c r="M68" s="53">
        <f t="shared" si="25"/>
        <v>1</v>
      </c>
      <c r="N68" s="53">
        <f t="shared" si="26"/>
        <v>0</v>
      </c>
      <c r="O68" s="53">
        <f t="shared" si="27"/>
        <v>1</v>
      </c>
      <c r="P68" s="53">
        <f t="shared" si="28"/>
        <v>0</v>
      </c>
      <c r="Q68" s="53">
        <f t="shared" si="29"/>
        <v>0</v>
      </c>
      <c r="R68" s="53">
        <f t="shared" si="30"/>
        <v>0</v>
      </c>
      <c r="S68" s="53">
        <f t="shared" si="31"/>
        <v>0</v>
      </c>
      <c r="T68" s="53">
        <f t="shared" si="32"/>
        <v>0</v>
      </c>
      <c r="U68" s="53">
        <f t="shared" si="33"/>
        <v>0</v>
      </c>
      <c r="V68" s="53">
        <f t="shared" si="34"/>
        <v>0</v>
      </c>
      <c r="W68" s="53">
        <f t="shared" si="35"/>
        <v>0</v>
      </c>
      <c r="X68" s="53">
        <f t="shared" si="36"/>
        <v>0</v>
      </c>
      <c r="Y68" s="53">
        <f t="shared" si="37"/>
        <v>0</v>
      </c>
      <c r="Z68" s="53">
        <f t="shared" si="38"/>
        <v>0</v>
      </c>
      <c r="AA68" s="53">
        <f t="shared" si="39"/>
        <v>0</v>
      </c>
      <c r="AB68" s="53">
        <f t="shared" si="40"/>
        <v>0</v>
      </c>
      <c r="AC68" s="53">
        <f t="shared" si="41"/>
        <v>0</v>
      </c>
      <c r="AD68" s="53">
        <f t="shared" si="42"/>
        <v>0</v>
      </c>
      <c r="AE68" s="53">
        <f t="shared" si="43"/>
        <v>0</v>
      </c>
      <c r="AF68" s="53">
        <f t="shared" si="44"/>
        <v>0</v>
      </c>
      <c r="AG68" s="53">
        <f t="shared" si="45"/>
        <v>0</v>
      </c>
      <c r="AH68" s="53">
        <f t="shared" si="46"/>
        <v>0</v>
      </c>
      <c r="AI68" s="53">
        <f t="shared" si="47"/>
        <v>0</v>
      </c>
      <c r="AJ68" s="53">
        <f t="shared" si="48"/>
        <v>0</v>
      </c>
      <c r="AK68" s="53">
        <f t="shared" si="49"/>
        <v>1</v>
      </c>
    </row>
    <row r="69" spans="1:37" ht="30" x14ac:dyDescent="0.25">
      <c r="A69" s="7" t="s">
        <v>405</v>
      </c>
      <c r="B69" s="11" t="s">
        <v>222</v>
      </c>
      <c r="C69" s="11" t="s">
        <v>426</v>
      </c>
      <c r="D69" s="7" t="s">
        <v>178</v>
      </c>
      <c r="E69" s="8">
        <v>26</v>
      </c>
      <c r="F69" s="7">
        <v>1</v>
      </c>
      <c r="G69" s="7"/>
      <c r="H69" s="9" t="s">
        <v>223</v>
      </c>
      <c r="I69" s="10">
        <v>41821</v>
      </c>
      <c r="J69" s="10" t="s">
        <v>14</v>
      </c>
      <c r="K69" s="10" t="s">
        <v>14</v>
      </c>
      <c r="L69" s="9" t="s">
        <v>221</v>
      </c>
      <c r="M69" s="53">
        <f t="shared" si="25"/>
        <v>1</v>
      </c>
      <c r="N69" s="53">
        <f t="shared" si="26"/>
        <v>0</v>
      </c>
      <c r="O69" s="53">
        <f t="shared" si="27"/>
        <v>1</v>
      </c>
      <c r="P69" s="53">
        <f t="shared" si="28"/>
        <v>0</v>
      </c>
      <c r="Q69" s="53">
        <f t="shared" si="29"/>
        <v>0</v>
      </c>
      <c r="R69" s="53">
        <f t="shared" si="30"/>
        <v>0</v>
      </c>
      <c r="S69" s="53">
        <f t="shared" si="31"/>
        <v>0</v>
      </c>
      <c r="T69" s="53">
        <f t="shared" si="32"/>
        <v>0</v>
      </c>
      <c r="U69" s="53">
        <f t="shared" si="33"/>
        <v>0</v>
      </c>
      <c r="V69" s="53">
        <f t="shared" si="34"/>
        <v>0</v>
      </c>
      <c r="W69" s="53">
        <f t="shared" si="35"/>
        <v>0</v>
      </c>
      <c r="X69" s="53">
        <f t="shared" si="36"/>
        <v>0</v>
      </c>
      <c r="Y69" s="53">
        <f t="shared" si="37"/>
        <v>0</v>
      </c>
      <c r="Z69" s="53">
        <f t="shared" si="38"/>
        <v>0</v>
      </c>
      <c r="AA69" s="53">
        <f t="shared" si="39"/>
        <v>0</v>
      </c>
      <c r="AB69" s="53">
        <f t="shared" si="40"/>
        <v>0</v>
      </c>
      <c r="AC69" s="53">
        <f t="shared" si="41"/>
        <v>0</v>
      </c>
      <c r="AD69" s="53">
        <f t="shared" si="42"/>
        <v>0</v>
      </c>
      <c r="AE69" s="53">
        <f t="shared" si="43"/>
        <v>0</v>
      </c>
      <c r="AF69" s="53">
        <f t="shared" si="44"/>
        <v>0</v>
      </c>
      <c r="AG69" s="53">
        <f t="shared" si="45"/>
        <v>0</v>
      </c>
      <c r="AH69" s="53">
        <f t="shared" si="46"/>
        <v>0</v>
      </c>
      <c r="AI69" s="53">
        <f t="shared" si="47"/>
        <v>0</v>
      </c>
      <c r="AJ69" s="53">
        <f t="shared" si="48"/>
        <v>0</v>
      </c>
      <c r="AK69" s="53">
        <f t="shared" si="49"/>
        <v>1</v>
      </c>
    </row>
    <row r="70" spans="1:37" ht="30" x14ac:dyDescent="0.25">
      <c r="A70" s="7" t="s">
        <v>405</v>
      </c>
      <c r="B70" s="11" t="s">
        <v>224</v>
      </c>
      <c r="C70" s="11" t="s">
        <v>426</v>
      </c>
      <c r="D70" s="7" t="s">
        <v>178</v>
      </c>
      <c r="E70" s="8">
        <v>27</v>
      </c>
      <c r="F70" s="7">
        <v>1</v>
      </c>
      <c r="G70" s="7"/>
      <c r="H70" s="9" t="s">
        <v>225</v>
      </c>
      <c r="I70" s="10">
        <v>41821</v>
      </c>
      <c r="J70" s="10" t="s">
        <v>14</v>
      </c>
      <c r="K70" s="10" t="s">
        <v>14</v>
      </c>
      <c r="L70" s="9"/>
      <c r="M70" s="53">
        <f t="shared" si="25"/>
        <v>1</v>
      </c>
      <c r="N70" s="53">
        <f t="shared" si="26"/>
        <v>0</v>
      </c>
      <c r="O70" s="53">
        <f t="shared" si="27"/>
        <v>1</v>
      </c>
      <c r="P70" s="53">
        <f t="shared" si="28"/>
        <v>0</v>
      </c>
      <c r="Q70" s="53">
        <f t="shared" si="29"/>
        <v>0</v>
      </c>
      <c r="R70" s="53">
        <f t="shared" si="30"/>
        <v>0</v>
      </c>
      <c r="S70" s="53">
        <f t="shared" si="31"/>
        <v>0</v>
      </c>
      <c r="T70" s="53">
        <f t="shared" si="32"/>
        <v>0</v>
      </c>
      <c r="U70" s="53">
        <f t="shared" si="33"/>
        <v>0</v>
      </c>
      <c r="V70" s="53">
        <f t="shared" si="34"/>
        <v>0</v>
      </c>
      <c r="W70" s="53">
        <f t="shared" si="35"/>
        <v>0</v>
      </c>
      <c r="X70" s="53">
        <f t="shared" si="36"/>
        <v>0</v>
      </c>
      <c r="Y70" s="53">
        <f t="shared" si="37"/>
        <v>0</v>
      </c>
      <c r="Z70" s="53">
        <f t="shared" si="38"/>
        <v>0</v>
      </c>
      <c r="AA70" s="53">
        <f t="shared" si="39"/>
        <v>0</v>
      </c>
      <c r="AB70" s="53">
        <f t="shared" si="40"/>
        <v>0</v>
      </c>
      <c r="AC70" s="53">
        <f t="shared" si="41"/>
        <v>0</v>
      </c>
      <c r="AD70" s="53">
        <f t="shared" si="42"/>
        <v>0</v>
      </c>
      <c r="AE70" s="53">
        <f t="shared" si="43"/>
        <v>0</v>
      </c>
      <c r="AF70" s="53">
        <f t="shared" si="44"/>
        <v>0</v>
      </c>
      <c r="AG70" s="53">
        <f t="shared" si="45"/>
        <v>0</v>
      </c>
      <c r="AH70" s="53">
        <f t="shared" si="46"/>
        <v>0</v>
      </c>
      <c r="AI70" s="53">
        <f t="shared" si="47"/>
        <v>0</v>
      </c>
      <c r="AJ70" s="53">
        <f t="shared" si="48"/>
        <v>0</v>
      </c>
      <c r="AK70" s="53">
        <f t="shared" si="49"/>
        <v>1</v>
      </c>
    </row>
    <row r="71" spans="1:37" x14ac:dyDescent="0.25">
      <c r="A71" s="7" t="s">
        <v>405</v>
      </c>
      <c r="B71" s="11" t="s">
        <v>226</v>
      </c>
      <c r="C71" s="11" t="s">
        <v>424</v>
      </c>
      <c r="D71" s="7" t="s">
        <v>178</v>
      </c>
      <c r="E71" s="8">
        <v>28</v>
      </c>
      <c r="F71" s="7">
        <v>2</v>
      </c>
      <c r="G71" s="7"/>
      <c r="H71" s="9" t="s">
        <v>227</v>
      </c>
      <c r="I71" s="10">
        <v>41548</v>
      </c>
      <c r="J71" s="10" t="s">
        <v>14</v>
      </c>
      <c r="K71" s="10" t="s">
        <v>14</v>
      </c>
      <c r="L71" s="9"/>
      <c r="M71" s="53">
        <f t="shared" si="25"/>
        <v>1</v>
      </c>
      <c r="N71" s="53">
        <f t="shared" si="26"/>
        <v>0</v>
      </c>
      <c r="O71" s="53">
        <f t="shared" si="27"/>
        <v>1</v>
      </c>
      <c r="P71" s="53">
        <f t="shared" si="28"/>
        <v>0</v>
      </c>
      <c r="Q71" s="53">
        <f t="shared" si="29"/>
        <v>0</v>
      </c>
      <c r="R71" s="53">
        <f t="shared" si="30"/>
        <v>0</v>
      </c>
      <c r="S71" s="53">
        <f t="shared" si="31"/>
        <v>0</v>
      </c>
      <c r="T71" s="53">
        <f t="shared" si="32"/>
        <v>0</v>
      </c>
      <c r="U71" s="53">
        <f t="shared" si="33"/>
        <v>0</v>
      </c>
      <c r="V71" s="53">
        <f t="shared" si="34"/>
        <v>0</v>
      </c>
      <c r="W71" s="53">
        <f t="shared" si="35"/>
        <v>0</v>
      </c>
      <c r="X71" s="53">
        <f t="shared" si="36"/>
        <v>0</v>
      </c>
      <c r="Y71" s="53">
        <f t="shared" si="37"/>
        <v>0</v>
      </c>
      <c r="Z71" s="53">
        <f t="shared" si="38"/>
        <v>0</v>
      </c>
      <c r="AA71" s="53">
        <f t="shared" si="39"/>
        <v>0</v>
      </c>
      <c r="AB71" s="53">
        <f t="shared" si="40"/>
        <v>0</v>
      </c>
      <c r="AC71" s="53">
        <f t="shared" si="41"/>
        <v>0</v>
      </c>
      <c r="AD71" s="53">
        <f t="shared" si="42"/>
        <v>0</v>
      </c>
      <c r="AE71" s="53">
        <f t="shared" si="43"/>
        <v>0</v>
      </c>
      <c r="AF71" s="53">
        <f t="shared" si="44"/>
        <v>0</v>
      </c>
      <c r="AG71" s="53">
        <f t="shared" si="45"/>
        <v>0</v>
      </c>
      <c r="AH71" s="53">
        <f t="shared" si="46"/>
        <v>0</v>
      </c>
      <c r="AI71" s="53">
        <f t="shared" si="47"/>
        <v>0</v>
      </c>
      <c r="AJ71" s="53">
        <f t="shared" si="48"/>
        <v>0</v>
      </c>
      <c r="AK71" s="53">
        <f t="shared" si="49"/>
        <v>1</v>
      </c>
    </row>
    <row r="72" spans="1:37" x14ac:dyDescent="0.25">
      <c r="A72" s="7" t="s">
        <v>405</v>
      </c>
      <c r="B72" s="11" t="s">
        <v>228</v>
      </c>
      <c r="C72" s="11" t="s">
        <v>424</v>
      </c>
      <c r="D72" s="7" t="s">
        <v>178</v>
      </c>
      <c r="E72" s="8">
        <v>29</v>
      </c>
      <c r="F72" s="7" t="s">
        <v>19</v>
      </c>
      <c r="G72" s="7"/>
      <c r="H72" s="9" t="s">
        <v>229</v>
      </c>
      <c r="I72" s="10">
        <v>40634</v>
      </c>
      <c r="J72" s="10" t="s">
        <v>14</v>
      </c>
      <c r="K72" s="10" t="s">
        <v>14</v>
      </c>
      <c r="L72" s="9"/>
      <c r="M72" s="53">
        <f t="shared" si="25"/>
        <v>1</v>
      </c>
      <c r="N72" s="53">
        <f t="shared" si="26"/>
        <v>0</v>
      </c>
      <c r="O72" s="53">
        <f t="shared" si="27"/>
        <v>1</v>
      </c>
      <c r="P72" s="53">
        <f t="shared" si="28"/>
        <v>0</v>
      </c>
      <c r="Q72" s="53">
        <f t="shared" si="29"/>
        <v>0</v>
      </c>
      <c r="R72" s="53">
        <f t="shared" si="30"/>
        <v>0</v>
      </c>
      <c r="S72" s="53">
        <f t="shared" si="31"/>
        <v>0</v>
      </c>
      <c r="T72" s="53">
        <f t="shared" si="32"/>
        <v>0</v>
      </c>
      <c r="U72" s="53">
        <f t="shared" si="33"/>
        <v>0</v>
      </c>
      <c r="V72" s="53">
        <f t="shared" si="34"/>
        <v>0</v>
      </c>
      <c r="W72" s="53">
        <f t="shared" si="35"/>
        <v>0</v>
      </c>
      <c r="X72" s="53">
        <f t="shared" si="36"/>
        <v>0</v>
      </c>
      <c r="Y72" s="53">
        <f t="shared" si="37"/>
        <v>0</v>
      </c>
      <c r="Z72" s="53">
        <f t="shared" si="38"/>
        <v>0</v>
      </c>
      <c r="AA72" s="53">
        <f t="shared" si="39"/>
        <v>0</v>
      </c>
      <c r="AB72" s="53">
        <f t="shared" si="40"/>
        <v>0</v>
      </c>
      <c r="AC72" s="53">
        <f t="shared" si="41"/>
        <v>0</v>
      </c>
      <c r="AD72" s="53">
        <f t="shared" si="42"/>
        <v>0</v>
      </c>
      <c r="AE72" s="53">
        <f t="shared" si="43"/>
        <v>0</v>
      </c>
      <c r="AF72" s="53">
        <f t="shared" si="44"/>
        <v>0</v>
      </c>
      <c r="AG72" s="53">
        <f t="shared" si="45"/>
        <v>0</v>
      </c>
      <c r="AH72" s="53">
        <f t="shared" si="46"/>
        <v>0</v>
      </c>
      <c r="AI72" s="53">
        <f t="shared" si="47"/>
        <v>0</v>
      </c>
      <c r="AJ72" s="53">
        <f t="shared" si="48"/>
        <v>0</v>
      </c>
      <c r="AK72" s="53">
        <f t="shared" si="49"/>
        <v>1</v>
      </c>
    </row>
    <row r="73" spans="1:37" x14ac:dyDescent="0.25">
      <c r="A73" s="7" t="s">
        <v>405</v>
      </c>
      <c r="B73" s="11" t="s">
        <v>230</v>
      </c>
      <c r="C73" s="11" t="s">
        <v>424</v>
      </c>
      <c r="D73" s="7" t="s">
        <v>178</v>
      </c>
      <c r="E73" s="8">
        <v>30</v>
      </c>
      <c r="F73" s="7">
        <v>2</v>
      </c>
      <c r="G73" s="7"/>
      <c r="H73" s="9" t="s">
        <v>231</v>
      </c>
      <c r="I73" s="10">
        <v>40634</v>
      </c>
      <c r="J73" s="10" t="s">
        <v>14</v>
      </c>
      <c r="K73" s="10" t="s">
        <v>14</v>
      </c>
      <c r="L73" s="9"/>
      <c r="M73" s="53">
        <f t="shared" si="25"/>
        <v>1</v>
      </c>
      <c r="N73" s="53">
        <f t="shared" si="26"/>
        <v>0</v>
      </c>
      <c r="O73" s="53">
        <f t="shared" si="27"/>
        <v>1</v>
      </c>
      <c r="P73" s="53">
        <f t="shared" si="28"/>
        <v>0</v>
      </c>
      <c r="Q73" s="53">
        <f t="shared" si="29"/>
        <v>0</v>
      </c>
      <c r="R73" s="53">
        <f t="shared" si="30"/>
        <v>0</v>
      </c>
      <c r="S73" s="53">
        <f t="shared" si="31"/>
        <v>0</v>
      </c>
      <c r="T73" s="53">
        <f t="shared" si="32"/>
        <v>0</v>
      </c>
      <c r="U73" s="53">
        <f t="shared" si="33"/>
        <v>0</v>
      </c>
      <c r="V73" s="53">
        <f t="shared" si="34"/>
        <v>0</v>
      </c>
      <c r="W73" s="53">
        <f t="shared" si="35"/>
        <v>0</v>
      </c>
      <c r="X73" s="53">
        <f t="shared" si="36"/>
        <v>0</v>
      </c>
      <c r="Y73" s="53">
        <f t="shared" si="37"/>
        <v>0</v>
      </c>
      <c r="Z73" s="53">
        <f t="shared" si="38"/>
        <v>0</v>
      </c>
      <c r="AA73" s="53">
        <f t="shared" si="39"/>
        <v>0</v>
      </c>
      <c r="AB73" s="53">
        <f t="shared" si="40"/>
        <v>0</v>
      </c>
      <c r="AC73" s="53">
        <f t="shared" si="41"/>
        <v>0</v>
      </c>
      <c r="AD73" s="53">
        <f t="shared" si="42"/>
        <v>0</v>
      </c>
      <c r="AE73" s="53">
        <f t="shared" si="43"/>
        <v>0</v>
      </c>
      <c r="AF73" s="53">
        <f t="shared" si="44"/>
        <v>0</v>
      </c>
      <c r="AG73" s="53">
        <f t="shared" si="45"/>
        <v>0</v>
      </c>
      <c r="AH73" s="53">
        <f t="shared" si="46"/>
        <v>0</v>
      </c>
      <c r="AI73" s="53">
        <f t="shared" si="47"/>
        <v>0</v>
      </c>
      <c r="AJ73" s="53">
        <f t="shared" si="48"/>
        <v>0</v>
      </c>
      <c r="AK73" s="53">
        <f t="shared" si="49"/>
        <v>1</v>
      </c>
    </row>
    <row r="74" spans="1:37" x14ac:dyDescent="0.25">
      <c r="A74" s="7" t="s">
        <v>405</v>
      </c>
      <c r="B74" s="11" t="s">
        <v>239</v>
      </c>
      <c r="C74" s="11" t="s">
        <v>424</v>
      </c>
      <c r="D74" s="7" t="s">
        <v>240</v>
      </c>
      <c r="E74" s="8">
        <v>1</v>
      </c>
      <c r="F74" s="7">
        <v>2.1</v>
      </c>
      <c r="G74" s="7"/>
      <c r="H74" s="9" t="s">
        <v>241</v>
      </c>
      <c r="I74" s="10">
        <v>41365</v>
      </c>
      <c r="J74" s="10" t="s">
        <v>14</v>
      </c>
      <c r="K74" s="10" t="s">
        <v>14</v>
      </c>
      <c r="L74" s="9" t="s">
        <v>242</v>
      </c>
      <c r="M74" s="53">
        <f t="shared" si="25"/>
        <v>1</v>
      </c>
      <c r="N74" s="53">
        <f t="shared" si="26"/>
        <v>0</v>
      </c>
      <c r="O74" s="53">
        <f t="shared" si="27"/>
        <v>1</v>
      </c>
      <c r="P74" s="53">
        <f t="shared" si="28"/>
        <v>0</v>
      </c>
      <c r="Q74" s="53">
        <f t="shared" si="29"/>
        <v>0</v>
      </c>
      <c r="R74" s="53">
        <f t="shared" si="30"/>
        <v>0</v>
      </c>
      <c r="S74" s="53">
        <f t="shared" si="31"/>
        <v>0</v>
      </c>
      <c r="T74" s="53">
        <f t="shared" si="32"/>
        <v>0</v>
      </c>
      <c r="U74" s="53">
        <f t="shared" si="33"/>
        <v>0</v>
      </c>
      <c r="V74" s="53">
        <f t="shared" si="34"/>
        <v>0</v>
      </c>
      <c r="W74" s="53">
        <f t="shared" si="35"/>
        <v>0</v>
      </c>
      <c r="X74" s="53">
        <f t="shared" si="36"/>
        <v>0</v>
      </c>
      <c r="Y74" s="53">
        <f t="shared" si="37"/>
        <v>0</v>
      </c>
      <c r="Z74" s="53">
        <f t="shared" si="38"/>
        <v>0</v>
      </c>
      <c r="AA74" s="53">
        <f t="shared" si="39"/>
        <v>0</v>
      </c>
      <c r="AB74" s="53">
        <f t="shared" si="40"/>
        <v>0</v>
      </c>
      <c r="AC74" s="53">
        <f t="shared" si="41"/>
        <v>0</v>
      </c>
      <c r="AD74" s="53">
        <f t="shared" si="42"/>
        <v>0</v>
      </c>
      <c r="AE74" s="53">
        <f t="shared" si="43"/>
        <v>0</v>
      </c>
      <c r="AF74" s="53">
        <f t="shared" si="44"/>
        <v>0</v>
      </c>
      <c r="AG74" s="53">
        <f t="shared" si="45"/>
        <v>0</v>
      </c>
      <c r="AH74" s="53">
        <f t="shared" si="46"/>
        <v>0</v>
      </c>
      <c r="AI74" s="53">
        <f t="shared" si="47"/>
        <v>0</v>
      </c>
      <c r="AJ74" s="53">
        <f t="shared" si="48"/>
        <v>0</v>
      </c>
      <c r="AK74" s="53">
        <f t="shared" si="49"/>
        <v>1</v>
      </c>
    </row>
    <row r="75" spans="1:37" x14ac:dyDescent="0.25">
      <c r="A75" s="7" t="s">
        <v>405</v>
      </c>
      <c r="B75" s="11" t="s">
        <v>244</v>
      </c>
      <c r="C75" s="11" t="s">
        <v>424</v>
      </c>
      <c r="D75" s="7" t="s">
        <v>245</v>
      </c>
      <c r="E75" s="8">
        <v>1</v>
      </c>
      <c r="F75" s="7">
        <v>0.2</v>
      </c>
      <c r="G75" s="7"/>
      <c r="H75" s="9" t="s">
        <v>246</v>
      </c>
      <c r="I75" s="10">
        <v>41165</v>
      </c>
      <c r="J75" s="10" t="s">
        <v>14</v>
      </c>
      <c r="K75" s="10" t="s">
        <v>14</v>
      </c>
      <c r="L75" s="9"/>
      <c r="M75" s="53">
        <f t="shared" si="25"/>
        <v>1</v>
      </c>
      <c r="N75" s="53">
        <f t="shared" si="26"/>
        <v>0</v>
      </c>
      <c r="O75" s="53">
        <f t="shared" si="27"/>
        <v>1</v>
      </c>
      <c r="P75" s="53">
        <f t="shared" si="28"/>
        <v>0</v>
      </c>
      <c r="Q75" s="53">
        <f t="shared" si="29"/>
        <v>0</v>
      </c>
      <c r="R75" s="53">
        <f t="shared" si="30"/>
        <v>0</v>
      </c>
      <c r="S75" s="53">
        <f t="shared" si="31"/>
        <v>0</v>
      </c>
      <c r="T75" s="53">
        <f t="shared" si="32"/>
        <v>0</v>
      </c>
      <c r="U75" s="53">
        <f t="shared" si="33"/>
        <v>0</v>
      </c>
      <c r="V75" s="53">
        <f t="shared" si="34"/>
        <v>0</v>
      </c>
      <c r="W75" s="53">
        <f t="shared" si="35"/>
        <v>0</v>
      </c>
      <c r="X75" s="53">
        <f t="shared" si="36"/>
        <v>0</v>
      </c>
      <c r="Y75" s="53">
        <f t="shared" si="37"/>
        <v>0</v>
      </c>
      <c r="Z75" s="53">
        <f t="shared" si="38"/>
        <v>0</v>
      </c>
      <c r="AA75" s="53">
        <f t="shared" si="39"/>
        <v>0</v>
      </c>
      <c r="AB75" s="53">
        <f t="shared" si="40"/>
        <v>0</v>
      </c>
      <c r="AC75" s="53">
        <f t="shared" si="41"/>
        <v>0</v>
      </c>
      <c r="AD75" s="53">
        <f t="shared" si="42"/>
        <v>0</v>
      </c>
      <c r="AE75" s="53">
        <f t="shared" si="43"/>
        <v>0</v>
      </c>
      <c r="AF75" s="53">
        <f t="shared" si="44"/>
        <v>0</v>
      </c>
      <c r="AG75" s="53">
        <f t="shared" si="45"/>
        <v>0</v>
      </c>
      <c r="AH75" s="53">
        <f t="shared" si="46"/>
        <v>0</v>
      </c>
      <c r="AI75" s="53">
        <f t="shared" si="47"/>
        <v>0</v>
      </c>
      <c r="AJ75" s="53">
        <f t="shared" si="48"/>
        <v>0</v>
      </c>
      <c r="AK75" s="53">
        <f t="shared" si="49"/>
        <v>1</v>
      </c>
    </row>
    <row r="76" spans="1:37" x14ac:dyDescent="0.25">
      <c r="A76" s="7" t="s">
        <v>405</v>
      </c>
      <c r="B76" s="11" t="s">
        <v>247</v>
      </c>
      <c r="C76" s="11" t="s">
        <v>424</v>
      </c>
      <c r="D76" s="7" t="s">
        <v>245</v>
      </c>
      <c r="E76" s="8">
        <v>3</v>
      </c>
      <c r="F76" s="7">
        <v>1</v>
      </c>
      <c r="G76" s="7"/>
      <c r="H76" s="9" t="s">
        <v>248</v>
      </c>
      <c r="I76" s="10">
        <v>41183</v>
      </c>
      <c r="J76" s="10" t="s">
        <v>14</v>
      </c>
      <c r="K76" s="10" t="s">
        <v>14</v>
      </c>
      <c r="L76" s="9"/>
      <c r="M76" s="53">
        <f t="shared" si="25"/>
        <v>1</v>
      </c>
      <c r="N76" s="53">
        <f t="shared" si="26"/>
        <v>0</v>
      </c>
      <c r="O76" s="53">
        <f t="shared" si="27"/>
        <v>1</v>
      </c>
      <c r="P76" s="53">
        <f t="shared" si="28"/>
        <v>0</v>
      </c>
      <c r="Q76" s="53">
        <f t="shared" si="29"/>
        <v>0</v>
      </c>
      <c r="R76" s="53">
        <f t="shared" si="30"/>
        <v>0</v>
      </c>
      <c r="S76" s="53">
        <f t="shared" si="31"/>
        <v>0</v>
      </c>
      <c r="T76" s="53">
        <f t="shared" si="32"/>
        <v>0</v>
      </c>
      <c r="U76" s="53">
        <f t="shared" si="33"/>
        <v>0</v>
      </c>
      <c r="V76" s="53">
        <f t="shared" si="34"/>
        <v>0</v>
      </c>
      <c r="W76" s="53">
        <f t="shared" si="35"/>
        <v>0</v>
      </c>
      <c r="X76" s="53">
        <f t="shared" si="36"/>
        <v>0</v>
      </c>
      <c r="Y76" s="53">
        <f t="shared" si="37"/>
        <v>0</v>
      </c>
      <c r="Z76" s="53">
        <f t="shared" si="38"/>
        <v>0</v>
      </c>
      <c r="AA76" s="53">
        <f t="shared" si="39"/>
        <v>0</v>
      </c>
      <c r="AB76" s="53">
        <f t="shared" si="40"/>
        <v>0</v>
      </c>
      <c r="AC76" s="53">
        <f t="shared" si="41"/>
        <v>0</v>
      </c>
      <c r="AD76" s="53">
        <f t="shared" si="42"/>
        <v>0</v>
      </c>
      <c r="AE76" s="53">
        <f t="shared" si="43"/>
        <v>0</v>
      </c>
      <c r="AF76" s="53">
        <f t="shared" si="44"/>
        <v>0</v>
      </c>
      <c r="AG76" s="53">
        <f t="shared" si="45"/>
        <v>0</v>
      </c>
      <c r="AH76" s="53">
        <f t="shared" si="46"/>
        <v>0</v>
      </c>
      <c r="AI76" s="53">
        <f t="shared" si="47"/>
        <v>0</v>
      </c>
      <c r="AJ76" s="53">
        <f t="shared" si="48"/>
        <v>0</v>
      </c>
      <c r="AK76" s="53">
        <f t="shared" si="49"/>
        <v>1</v>
      </c>
    </row>
    <row r="77" spans="1:37" ht="30" x14ac:dyDescent="0.25">
      <c r="A77" s="7" t="s">
        <v>405</v>
      </c>
      <c r="B77" s="11" t="s">
        <v>249</v>
      </c>
      <c r="C77" s="11" t="s">
        <v>424</v>
      </c>
      <c r="D77" s="7" t="s">
        <v>245</v>
      </c>
      <c r="E77" s="8">
        <v>4</v>
      </c>
      <c r="F77" s="7">
        <v>2</v>
      </c>
      <c r="G77" s="7"/>
      <c r="H77" s="9" t="s">
        <v>250</v>
      </c>
      <c r="I77" s="10">
        <v>40634</v>
      </c>
      <c r="J77" s="10" t="s">
        <v>14</v>
      </c>
      <c r="K77" s="10" t="s">
        <v>14</v>
      </c>
      <c r="L77" s="9" t="s">
        <v>251</v>
      </c>
      <c r="M77" s="53">
        <f t="shared" si="25"/>
        <v>1</v>
      </c>
      <c r="N77" s="53">
        <f t="shared" si="26"/>
        <v>0</v>
      </c>
      <c r="O77" s="53">
        <f t="shared" si="27"/>
        <v>1</v>
      </c>
      <c r="P77" s="53">
        <f t="shared" si="28"/>
        <v>0</v>
      </c>
      <c r="Q77" s="53">
        <f t="shared" si="29"/>
        <v>0</v>
      </c>
      <c r="R77" s="53">
        <f t="shared" si="30"/>
        <v>0</v>
      </c>
      <c r="S77" s="53">
        <f t="shared" si="31"/>
        <v>0</v>
      </c>
      <c r="T77" s="53">
        <f t="shared" si="32"/>
        <v>0</v>
      </c>
      <c r="U77" s="53">
        <f t="shared" si="33"/>
        <v>0</v>
      </c>
      <c r="V77" s="53">
        <f t="shared" si="34"/>
        <v>0</v>
      </c>
      <c r="W77" s="53">
        <f t="shared" si="35"/>
        <v>0</v>
      </c>
      <c r="X77" s="53">
        <f t="shared" si="36"/>
        <v>0</v>
      </c>
      <c r="Y77" s="53">
        <f t="shared" si="37"/>
        <v>0</v>
      </c>
      <c r="Z77" s="53">
        <f t="shared" si="38"/>
        <v>0</v>
      </c>
      <c r="AA77" s="53">
        <f t="shared" si="39"/>
        <v>0</v>
      </c>
      <c r="AB77" s="53">
        <f t="shared" si="40"/>
        <v>0</v>
      </c>
      <c r="AC77" s="53">
        <f t="shared" si="41"/>
        <v>0</v>
      </c>
      <c r="AD77" s="53">
        <f t="shared" si="42"/>
        <v>0</v>
      </c>
      <c r="AE77" s="53">
        <f t="shared" si="43"/>
        <v>0</v>
      </c>
      <c r="AF77" s="53">
        <f t="shared" si="44"/>
        <v>0</v>
      </c>
      <c r="AG77" s="53">
        <f t="shared" si="45"/>
        <v>0</v>
      </c>
      <c r="AH77" s="53">
        <f t="shared" si="46"/>
        <v>0</v>
      </c>
      <c r="AI77" s="53">
        <f t="shared" si="47"/>
        <v>0</v>
      </c>
      <c r="AJ77" s="53">
        <f t="shared" si="48"/>
        <v>0</v>
      </c>
      <c r="AK77" s="53">
        <f t="shared" si="49"/>
        <v>1</v>
      </c>
    </row>
    <row r="78" spans="1:37" x14ac:dyDescent="0.25">
      <c r="A78" s="7" t="s">
        <v>405</v>
      </c>
      <c r="B78" s="11" t="s">
        <v>252</v>
      </c>
      <c r="C78" s="11" t="s">
        <v>424</v>
      </c>
      <c r="D78" s="7" t="s">
        <v>245</v>
      </c>
      <c r="E78" s="8">
        <v>5</v>
      </c>
      <c r="F78" s="7">
        <v>1</v>
      </c>
      <c r="G78" s="7"/>
      <c r="H78" s="9" t="s">
        <v>253</v>
      </c>
      <c r="I78" s="10">
        <v>40634</v>
      </c>
      <c r="J78" s="10" t="s">
        <v>14</v>
      </c>
      <c r="K78" s="10" t="s">
        <v>14</v>
      </c>
      <c r="L78" s="9"/>
      <c r="M78" s="53">
        <f t="shared" si="25"/>
        <v>1</v>
      </c>
      <c r="N78" s="53">
        <f t="shared" si="26"/>
        <v>0</v>
      </c>
      <c r="O78" s="53">
        <f t="shared" si="27"/>
        <v>1</v>
      </c>
      <c r="P78" s="53">
        <f t="shared" si="28"/>
        <v>0</v>
      </c>
      <c r="Q78" s="53">
        <f t="shared" si="29"/>
        <v>0</v>
      </c>
      <c r="R78" s="53">
        <f t="shared" si="30"/>
        <v>0</v>
      </c>
      <c r="S78" s="53">
        <f t="shared" si="31"/>
        <v>0</v>
      </c>
      <c r="T78" s="53">
        <f t="shared" si="32"/>
        <v>0</v>
      </c>
      <c r="U78" s="53">
        <f t="shared" si="33"/>
        <v>0</v>
      </c>
      <c r="V78" s="53">
        <f t="shared" si="34"/>
        <v>0</v>
      </c>
      <c r="W78" s="53">
        <f t="shared" si="35"/>
        <v>0</v>
      </c>
      <c r="X78" s="53">
        <f t="shared" si="36"/>
        <v>0</v>
      </c>
      <c r="Y78" s="53">
        <f t="shared" si="37"/>
        <v>0</v>
      </c>
      <c r="Z78" s="53">
        <f t="shared" si="38"/>
        <v>0</v>
      </c>
      <c r="AA78" s="53">
        <f t="shared" si="39"/>
        <v>0</v>
      </c>
      <c r="AB78" s="53">
        <f t="shared" si="40"/>
        <v>0</v>
      </c>
      <c r="AC78" s="53">
        <f t="shared" si="41"/>
        <v>0</v>
      </c>
      <c r="AD78" s="53">
        <f t="shared" si="42"/>
        <v>0</v>
      </c>
      <c r="AE78" s="53">
        <f t="shared" si="43"/>
        <v>0</v>
      </c>
      <c r="AF78" s="53">
        <f t="shared" si="44"/>
        <v>0</v>
      </c>
      <c r="AG78" s="53">
        <f t="shared" si="45"/>
        <v>0</v>
      </c>
      <c r="AH78" s="53">
        <f t="shared" si="46"/>
        <v>0</v>
      </c>
      <c r="AI78" s="53">
        <f t="shared" si="47"/>
        <v>0</v>
      </c>
      <c r="AJ78" s="53">
        <f t="shared" si="48"/>
        <v>0</v>
      </c>
      <c r="AK78" s="53">
        <f t="shared" si="49"/>
        <v>1</v>
      </c>
    </row>
    <row r="79" spans="1:37" x14ac:dyDescent="0.25">
      <c r="A79" s="7" t="s">
        <v>405</v>
      </c>
      <c r="B79" s="11" t="s">
        <v>256</v>
      </c>
      <c r="C79" s="11" t="s">
        <v>426</v>
      </c>
      <c r="D79" s="7" t="s">
        <v>257</v>
      </c>
      <c r="E79" s="8">
        <v>1</v>
      </c>
      <c r="F79" s="7">
        <v>1.1000000000000001</v>
      </c>
      <c r="G79" s="7"/>
      <c r="H79" s="9" t="s">
        <v>258</v>
      </c>
      <c r="I79" s="10">
        <v>41365</v>
      </c>
      <c r="J79" s="10" t="s">
        <v>14</v>
      </c>
      <c r="K79" s="10" t="s">
        <v>14</v>
      </c>
      <c r="L79" s="9" t="s">
        <v>242</v>
      </c>
      <c r="M79" s="53">
        <f t="shared" si="25"/>
        <v>1</v>
      </c>
      <c r="N79" s="53">
        <f t="shared" si="26"/>
        <v>0</v>
      </c>
      <c r="O79" s="53">
        <f t="shared" si="27"/>
        <v>1</v>
      </c>
      <c r="P79" s="53">
        <f t="shared" si="28"/>
        <v>0</v>
      </c>
      <c r="Q79" s="53">
        <f t="shared" si="29"/>
        <v>0</v>
      </c>
      <c r="R79" s="53">
        <f t="shared" si="30"/>
        <v>0</v>
      </c>
      <c r="S79" s="53">
        <f t="shared" si="31"/>
        <v>0</v>
      </c>
      <c r="T79" s="53">
        <f t="shared" si="32"/>
        <v>0</v>
      </c>
      <c r="U79" s="53">
        <f t="shared" si="33"/>
        <v>0</v>
      </c>
      <c r="V79" s="53">
        <f t="shared" si="34"/>
        <v>0</v>
      </c>
      <c r="W79" s="53">
        <f t="shared" si="35"/>
        <v>0</v>
      </c>
      <c r="X79" s="53">
        <f t="shared" si="36"/>
        <v>0</v>
      </c>
      <c r="Y79" s="53">
        <f t="shared" si="37"/>
        <v>0</v>
      </c>
      <c r="Z79" s="53">
        <f t="shared" si="38"/>
        <v>0</v>
      </c>
      <c r="AA79" s="53">
        <f t="shared" si="39"/>
        <v>0</v>
      </c>
      <c r="AB79" s="53">
        <f t="shared" si="40"/>
        <v>0</v>
      </c>
      <c r="AC79" s="53">
        <f t="shared" si="41"/>
        <v>0</v>
      </c>
      <c r="AD79" s="53">
        <f t="shared" si="42"/>
        <v>0</v>
      </c>
      <c r="AE79" s="53">
        <f t="shared" si="43"/>
        <v>0</v>
      </c>
      <c r="AF79" s="53">
        <f t="shared" si="44"/>
        <v>0</v>
      </c>
      <c r="AG79" s="53">
        <f t="shared" si="45"/>
        <v>0</v>
      </c>
      <c r="AH79" s="53">
        <f t="shared" si="46"/>
        <v>0</v>
      </c>
      <c r="AI79" s="53">
        <f t="shared" si="47"/>
        <v>0</v>
      </c>
      <c r="AJ79" s="53">
        <f t="shared" si="48"/>
        <v>0</v>
      </c>
      <c r="AK79" s="53">
        <f t="shared" si="49"/>
        <v>1</v>
      </c>
    </row>
    <row r="80" spans="1:37" ht="45" x14ac:dyDescent="0.25">
      <c r="A80" s="7" t="s">
        <v>405</v>
      </c>
      <c r="B80" s="11" t="s">
        <v>390</v>
      </c>
      <c r="C80" s="11" t="s">
        <v>424</v>
      </c>
      <c r="D80" s="7" t="s">
        <v>257</v>
      </c>
      <c r="E80" s="8">
        <v>2</v>
      </c>
      <c r="F80" s="7" t="s">
        <v>391</v>
      </c>
      <c r="G80" s="7" t="s">
        <v>370</v>
      </c>
      <c r="H80" s="9" t="s">
        <v>392</v>
      </c>
      <c r="I80" s="10">
        <v>41567</v>
      </c>
      <c r="J80" s="10" t="s">
        <v>14</v>
      </c>
      <c r="K80" s="10" t="s">
        <v>14</v>
      </c>
      <c r="L80" s="9" t="s">
        <v>393</v>
      </c>
      <c r="M80" s="53">
        <f t="shared" si="25"/>
        <v>1</v>
      </c>
      <c r="N80" s="53">
        <f t="shared" si="26"/>
        <v>1</v>
      </c>
      <c r="O80" s="53">
        <f t="shared" si="27"/>
        <v>0</v>
      </c>
      <c r="P80" s="53">
        <f t="shared" si="28"/>
        <v>1</v>
      </c>
      <c r="Q80" s="53">
        <f t="shared" si="29"/>
        <v>0</v>
      </c>
      <c r="R80" s="53">
        <f t="shared" si="30"/>
        <v>1</v>
      </c>
      <c r="S80" s="53">
        <f t="shared" si="31"/>
        <v>0</v>
      </c>
      <c r="T80" s="53">
        <f t="shared" si="32"/>
        <v>0</v>
      </c>
      <c r="U80" s="53">
        <f t="shared" si="33"/>
        <v>0</v>
      </c>
      <c r="V80" s="53">
        <f t="shared" si="34"/>
        <v>1</v>
      </c>
      <c r="W80" s="53">
        <f t="shared" si="35"/>
        <v>0</v>
      </c>
      <c r="X80" s="53">
        <f t="shared" si="36"/>
        <v>0</v>
      </c>
      <c r="Y80" s="53">
        <f t="shared" si="37"/>
        <v>0</v>
      </c>
      <c r="Z80" s="53">
        <f t="shared" si="38"/>
        <v>1</v>
      </c>
      <c r="AA80" s="53">
        <f t="shared" si="39"/>
        <v>0</v>
      </c>
      <c r="AB80" s="53">
        <f t="shared" si="40"/>
        <v>0</v>
      </c>
      <c r="AC80" s="53">
        <f t="shared" si="41"/>
        <v>0</v>
      </c>
      <c r="AD80" s="53">
        <f t="shared" si="42"/>
        <v>1</v>
      </c>
      <c r="AE80" s="53">
        <f t="shared" si="43"/>
        <v>0</v>
      </c>
      <c r="AF80" s="53">
        <f t="shared" si="44"/>
        <v>0</v>
      </c>
      <c r="AG80" s="53">
        <f t="shared" si="45"/>
        <v>0</v>
      </c>
      <c r="AH80" s="53">
        <f t="shared" si="46"/>
        <v>1</v>
      </c>
      <c r="AI80" s="53">
        <f t="shared" si="47"/>
        <v>0</v>
      </c>
      <c r="AJ80" s="53">
        <f t="shared" si="48"/>
        <v>0</v>
      </c>
      <c r="AK80" s="53">
        <f t="shared" si="49"/>
        <v>1</v>
      </c>
    </row>
    <row r="81" spans="1:37" ht="30" x14ac:dyDescent="0.25">
      <c r="A81" s="7" t="s">
        <v>405</v>
      </c>
      <c r="B81" s="11" t="s">
        <v>266</v>
      </c>
      <c r="C81" s="11" t="s">
        <v>426</v>
      </c>
      <c r="D81" s="7" t="s">
        <v>257</v>
      </c>
      <c r="E81" s="8">
        <v>4</v>
      </c>
      <c r="F81" s="7" t="s">
        <v>267</v>
      </c>
      <c r="G81" s="7"/>
      <c r="H81" s="9" t="s">
        <v>268</v>
      </c>
      <c r="I81" s="10">
        <v>41603</v>
      </c>
      <c r="J81" s="10" t="s">
        <v>14</v>
      </c>
      <c r="K81" s="10" t="s">
        <v>14</v>
      </c>
      <c r="L81" s="9"/>
      <c r="M81" s="53">
        <f t="shared" si="25"/>
        <v>1</v>
      </c>
      <c r="N81" s="53">
        <f t="shared" si="26"/>
        <v>0</v>
      </c>
      <c r="O81" s="53">
        <f t="shared" si="27"/>
        <v>1</v>
      </c>
      <c r="P81" s="53">
        <f t="shared" si="28"/>
        <v>0</v>
      </c>
      <c r="Q81" s="53">
        <f t="shared" si="29"/>
        <v>0</v>
      </c>
      <c r="R81" s="53">
        <f t="shared" si="30"/>
        <v>0</v>
      </c>
      <c r="S81" s="53">
        <f t="shared" si="31"/>
        <v>0</v>
      </c>
      <c r="T81" s="53">
        <f t="shared" si="32"/>
        <v>0</v>
      </c>
      <c r="U81" s="53">
        <f t="shared" si="33"/>
        <v>0</v>
      </c>
      <c r="V81" s="53">
        <f t="shared" si="34"/>
        <v>0</v>
      </c>
      <c r="W81" s="53">
        <f t="shared" si="35"/>
        <v>0</v>
      </c>
      <c r="X81" s="53">
        <f t="shared" si="36"/>
        <v>0</v>
      </c>
      <c r="Y81" s="53">
        <f t="shared" si="37"/>
        <v>0</v>
      </c>
      <c r="Z81" s="53">
        <f t="shared" si="38"/>
        <v>0</v>
      </c>
      <c r="AA81" s="53">
        <f t="shared" si="39"/>
        <v>0</v>
      </c>
      <c r="AB81" s="53">
        <f t="shared" si="40"/>
        <v>0</v>
      </c>
      <c r="AC81" s="53">
        <f t="shared" si="41"/>
        <v>0</v>
      </c>
      <c r="AD81" s="53">
        <f t="shared" si="42"/>
        <v>0</v>
      </c>
      <c r="AE81" s="53">
        <f t="shared" si="43"/>
        <v>0</v>
      </c>
      <c r="AF81" s="53">
        <f t="shared" si="44"/>
        <v>0</v>
      </c>
      <c r="AG81" s="53">
        <f t="shared" si="45"/>
        <v>0</v>
      </c>
      <c r="AH81" s="53">
        <f t="shared" si="46"/>
        <v>0</v>
      </c>
      <c r="AI81" s="53">
        <f t="shared" si="47"/>
        <v>0</v>
      </c>
      <c r="AJ81" s="53">
        <f t="shared" si="48"/>
        <v>0</v>
      </c>
      <c r="AK81" s="53">
        <f t="shared" si="49"/>
        <v>1</v>
      </c>
    </row>
    <row r="82" spans="1:37" x14ac:dyDescent="0.25">
      <c r="A82" s="7" t="s">
        <v>405</v>
      </c>
      <c r="B82" s="11" t="s">
        <v>394</v>
      </c>
      <c r="C82" s="11" t="s">
        <v>426</v>
      </c>
      <c r="D82" s="7" t="s">
        <v>257</v>
      </c>
      <c r="E82" s="8">
        <v>4</v>
      </c>
      <c r="F82" s="7" t="s">
        <v>381</v>
      </c>
      <c r="G82" s="7" t="s">
        <v>370</v>
      </c>
      <c r="H82" s="9" t="s">
        <v>395</v>
      </c>
      <c r="I82" s="10">
        <v>40817</v>
      </c>
      <c r="J82" s="10" t="s">
        <v>14</v>
      </c>
      <c r="K82" s="10" t="s">
        <v>14</v>
      </c>
      <c r="L82" s="9"/>
      <c r="M82" s="53">
        <f t="shared" si="25"/>
        <v>1</v>
      </c>
      <c r="N82" s="53">
        <f t="shared" si="26"/>
        <v>1</v>
      </c>
      <c r="O82" s="53">
        <f t="shared" si="27"/>
        <v>0</v>
      </c>
      <c r="P82" s="53">
        <f t="shared" si="28"/>
        <v>1</v>
      </c>
      <c r="Q82" s="53">
        <f t="shared" si="29"/>
        <v>0</v>
      </c>
      <c r="R82" s="53">
        <f t="shared" si="30"/>
        <v>1</v>
      </c>
      <c r="S82" s="53">
        <f t="shared" si="31"/>
        <v>0</v>
      </c>
      <c r="T82" s="53">
        <f t="shared" si="32"/>
        <v>0</v>
      </c>
      <c r="U82" s="53">
        <f t="shared" si="33"/>
        <v>0</v>
      </c>
      <c r="V82" s="53">
        <f t="shared" si="34"/>
        <v>1</v>
      </c>
      <c r="W82" s="53">
        <f t="shared" si="35"/>
        <v>0</v>
      </c>
      <c r="X82" s="53">
        <f t="shared" si="36"/>
        <v>0</v>
      </c>
      <c r="Y82" s="53">
        <f t="shared" si="37"/>
        <v>0</v>
      </c>
      <c r="Z82" s="53">
        <f t="shared" si="38"/>
        <v>1</v>
      </c>
      <c r="AA82" s="53">
        <f t="shared" si="39"/>
        <v>0</v>
      </c>
      <c r="AB82" s="53">
        <f t="shared" si="40"/>
        <v>0</v>
      </c>
      <c r="AC82" s="53">
        <f t="shared" si="41"/>
        <v>0</v>
      </c>
      <c r="AD82" s="53">
        <f t="shared" si="42"/>
        <v>1</v>
      </c>
      <c r="AE82" s="53">
        <f t="shared" si="43"/>
        <v>0</v>
      </c>
      <c r="AF82" s="53">
        <f t="shared" si="44"/>
        <v>0</v>
      </c>
      <c r="AG82" s="53">
        <f t="shared" si="45"/>
        <v>0</v>
      </c>
      <c r="AH82" s="53">
        <f t="shared" si="46"/>
        <v>1</v>
      </c>
      <c r="AI82" s="53">
        <f t="shared" si="47"/>
        <v>0</v>
      </c>
      <c r="AJ82" s="53">
        <f t="shared" si="48"/>
        <v>0</v>
      </c>
      <c r="AK82" s="53">
        <f t="shared" si="49"/>
        <v>1</v>
      </c>
    </row>
    <row r="83" spans="1:37" ht="30" x14ac:dyDescent="0.25">
      <c r="A83" s="7" t="s">
        <v>405</v>
      </c>
      <c r="B83" s="11" t="s">
        <v>274</v>
      </c>
      <c r="C83" s="11" t="s">
        <v>426</v>
      </c>
      <c r="D83" s="7" t="s">
        <v>257</v>
      </c>
      <c r="E83" s="8">
        <v>5</v>
      </c>
      <c r="F83" s="7" t="s">
        <v>275</v>
      </c>
      <c r="G83" s="7"/>
      <c r="H83" s="9" t="s">
        <v>276</v>
      </c>
      <c r="I83" s="10">
        <v>41603</v>
      </c>
      <c r="J83" s="10" t="s">
        <v>14</v>
      </c>
      <c r="K83" s="10" t="s">
        <v>14</v>
      </c>
      <c r="L83" s="9"/>
      <c r="M83" s="53">
        <f t="shared" si="25"/>
        <v>1</v>
      </c>
      <c r="N83" s="53">
        <f t="shared" si="26"/>
        <v>0</v>
      </c>
      <c r="O83" s="53">
        <f t="shared" si="27"/>
        <v>1</v>
      </c>
      <c r="P83" s="53">
        <f t="shared" si="28"/>
        <v>0</v>
      </c>
      <c r="Q83" s="53">
        <f t="shared" si="29"/>
        <v>0</v>
      </c>
      <c r="R83" s="53">
        <f t="shared" si="30"/>
        <v>0</v>
      </c>
      <c r="S83" s="53">
        <f t="shared" si="31"/>
        <v>0</v>
      </c>
      <c r="T83" s="53">
        <f t="shared" si="32"/>
        <v>0</v>
      </c>
      <c r="U83" s="53">
        <f t="shared" si="33"/>
        <v>0</v>
      </c>
      <c r="V83" s="53">
        <f t="shared" si="34"/>
        <v>0</v>
      </c>
      <c r="W83" s="53">
        <f t="shared" si="35"/>
        <v>0</v>
      </c>
      <c r="X83" s="53">
        <f t="shared" si="36"/>
        <v>0</v>
      </c>
      <c r="Y83" s="53">
        <f t="shared" si="37"/>
        <v>0</v>
      </c>
      <c r="Z83" s="53">
        <f t="shared" si="38"/>
        <v>0</v>
      </c>
      <c r="AA83" s="53">
        <f t="shared" si="39"/>
        <v>0</v>
      </c>
      <c r="AB83" s="53">
        <f t="shared" si="40"/>
        <v>0</v>
      </c>
      <c r="AC83" s="53">
        <f t="shared" si="41"/>
        <v>0</v>
      </c>
      <c r="AD83" s="53">
        <f t="shared" si="42"/>
        <v>0</v>
      </c>
      <c r="AE83" s="53">
        <f t="shared" si="43"/>
        <v>0</v>
      </c>
      <c r="AF83" s="53">
        <f t="shared" si="44"/>
        <v>0</v>
      </c>
      <c r="AG83" s="53">
        <f t="shared" si="45"/>
        <v>0</v>
      </c>
      <c r="AH83" s="53">
        <f t="shared" si="46"/>
        <v>0</v>
      </c>
      <c r="AI83" s="53">
        <f t="shared" si="47"/>
        <v>0</v>
      </c>
      <c r="AJ83" s="53">
        <f t="shared" si="48"/>
        <v>0</v>
      </c>
      <c r="AK83" s="53">
        <f t="shared" si="49"/>
        <v>1</v>
      </c>
    </row>
    <row r="84" spans="1:37" ht="45" x14ac:dyDescent="0.25">
      <c r="A84" s="7" t="s">
        <v>405</v>
      </c>
      <c r="B84" s="11" t="s">
        <v>277</v>
      </c>
      <c r="C84" s="11" t="s">
        <v>424</v>
      </c>
      <c r="D84" s="7" t="s">
        <v>257</v>
      </c>
      <c r="E84" s="8">
        <v>6</v>
      </c>
      <c r="F84" s="7">
        <v>1</v>
      </c>
      <c r="G84" s="7"/>
      <c r="H84" s="9" t="s">
        <v>278</v>
      </c>
      <c r="I84" s="10">
        <v>41548</v>
      </c>
      <c r="J84" s="10" t="s">
        <v>14</v>
      </c>
      <c r="K84" s="10" t="s">
        <v>14</v>
      </c>
      <c r="L84" s="9" t="s">
        <v>279</v>
      </c>
      <c r="M84" s="53">
        <f t="shared" si="25"/>
        <v>1</v>
      </c>
      <c r="N84" s="53">
        <f t="shared" si="26"/>
        <v>0</v>
      </c>
      <c r="O84" s="53">
        <f t="shared" si="27"/>
        <v>1</v>
      </c>
      <c r="P84" s="53">
        <f t="shared" si="28"/>
        <v>0</v>
      </c>
      <c r="Q84" s="53">
        <f t="shared" si="29"/>
        <v>0</v>
      </c>
      <c r="R84" s="53">
        <f t="shared" si="30"/>
        <v>0</v>
      </c>
      <c r="S84" s="53">
        <f t="shared" si="31"/>
        <v>0</v>
      </c>
      <c r="T84" s="53">
        <f t="shared" si="32"/>
        <v>0</v>
      </c>
      <c r="U84" s="53">
        <f t="shared" si="33"/>
        <v>0</v>
      </c>
      <c r="V84" s="53">
        <f t="shared" si="34"/>
        <v>0</v>
      </c>
      <c r="W84" s="53">
        <f t="shared" si="35"/>
        <v>0</v>
      </c>
      <c r="X84" s="53">
        <f t="shared" si="36"/>
        <v>0</v>
      </c>
      <c r="Y84" s="53">
        <f t="shared" si="37"/>
        <v>0</v>
      </c>
      <c r="Z84" s="53">
        <f t="shared" si="38"/>
        <v>0</v>
      </c>
      <c r="AA84" s="53">
        <f t="shared" si="39"/>
        <v>0</v>
      </c>
      <c r="AB84" s="53">
        <f t="shared" si="40"/>
        <v>0</v>
      </c>
      <c r="AC84" s="53">
        <f t="shared" si="41"/>
        <v>0</v>
      </c>
      <c r="AD84" s="53">
        <f t="shared" si="42"/>
        <v>0</v>
      </c>
      <c r="AE84" s="53">
        <f t="shared" si="43"/>
        <v>0</v>
      </c>
      <c r="AF84" s="53">
        <f t="shared" si="44"/>
        <v>0</v>
      </c>
      <c r="AG84" s="53">
        <f t="shared" si="45"/>
        <v>0</v>
      </c>
      <c r="AH84" s="53">
        <f t="shared" si="46"/>
        <v>0</v>
      </c>
      <c r="AI84" s="53">
        <f t="shared" si="47"/>
        <v>0</v>
      </c>
      <c r="AJ84" s="53">
        <f t="shared" si="48"/>
        <v>0</v>
      </c>
      <c r="AK84" s="53">
        <f t="shared" si="49"/>
        <v>1</v>
      </c>
    </row>
    <row r="85" spans="1:37" x14ac:dyDescent="0.25">
      <c r="A85" s="7" t="s">
        <v>405</v>
      </c>
      <c r="B85" s="11" t="s">
        <v>396</v>
      </c>
      <c r="C85" s="11" t="s">
        <v>426</v>
      </c>
      <c r="D85" s="7" t="s">
        <v>257</v>
      </c>
      <c r="E85" s="8">
        <v>6</v>
      </c>
      <c r="F85" s="7" t="s">
        <v>397</v>
      </c>
      <c r="G85" s="7" t="s">
        <v>370</v>
      </c>
      <c r="H85" s="9" t="s">
        <v>398</v>
      </c>
      <c r="I85" s="10">
        <v>41730</v>
      </c>
      <c r="J85" s="10" t="s">
        <v>14</v>
      </c>
      <c r="K85" s="10" t="s">
        <v>14</v>
      </c>
      <c r="L85" s="9" t="s">
        <v>22</v>
      </c>
      <c r="M85" s="53">
        <f t="shared" si="25"/>
        <v>1</v>
      </c>
      <c r="N85" s="53">
        <f t="shared" si="26"/>
        <v>1</v>
      </c>
      <c r="O85" s="53">
        <f t="shared" si="27"/>
        <v>0</v>
      </c>
      <c r="P85" s="53">
        <f t="shared" si="28"/>
        <v>1</v>
      </c>
      <c r="Q85" s="53">
        <f t="shared" si="29"/>
        <v>0</v>
      </c>
      <c r="R85" s="53">
        <f t="shared" si="30"/>
        <v>1</v>
      </c>
      <c r="S85" s="53">
        <f t="shared" si="31"/>
        <v>0</v>
      </c>
      <c r="T85" s="53">
        <f t="shared" si="32"/>
        <v>0</v>
      </c>
      <c r="U85" s="53">
        <f t="shared" si="33"/>
        <v>0</v>
      </c>
      <c r="V85" s="53">
        <f t="shared" si="34"/>
        <v>1</v>
      </c>
      <c r="W85" s="53">
        <f t="shared" si="35"/>
        <v>0</v>
      </c>
      <c r="X85" s="53">
        <f t="shared" si="36"/>
        <v>0</v>
      </c>
      <c r="Y85" s="53">
        <f t="shared" si="37"/>
        <v>0</v>
      </c>
      <c r="Z85" s="53">
        <f t="shared" si="38"/>
        <v>1</v>
      </c>
      <c r="AA85" s="53">
        <f t="shared" si="39"/>
        <v>0</v>
      </c>
      <c r="AB85" s="53">
        <f t="shared" si="40"/>
        <v>0</v>
      </c>
      <c r="AC85" s="53">
        <f t="shared" si="41"/>
        <v>0</v>
      </c>
      <c r="AD85" s="53">
        <f t="shared" si="42"/>
        <v>1</v>
      </c>
      <c r="AE85" s="53">
        <f t="shared" si="43"/>
        <v>0</v>
      </c>
      <c r="AF85" s="53">
        <f t="shared" si="44"/>
        <v>0</v>
      </c>
      <c r="AG85" s="53">
        <f t="shared" si="45"/>
        <v>0</v>
      </c>
      <c r="AH85" s="53">
        <f t="shared" si="46"/>
        <v>1</v>
      </c>
      <c r="AI85" s="53">
        <f t="shared" si="47"/>
        <v>0</v>
      </c>
      <c r="AJ85" s="53">
        <f t="shared" si="48"/>
        <v>0</v>
      </c>
      <c r="AK85" s="53">
        <f t="shared" si="49"/>
        <v>1</v>
      </c>
    </row>
    <row r="86" spans="1:37" ht="30" x14ac:dyDescent="0.25">
      <c r="A86" s="7" t="s">
        <v>405</v>
      </c>
      <c r="B86" s="11" t="s">
        <v>280</v>
      </c>
      <c r="C86" s="11" t="s">
        <v>424</v>
      </c>
      <c r="D86" s="7" t="s">
        <v>257</v>
      </c>
      <c r="E86" s="8">
        <v>8</v>
      </c>
      <c r="F86" s="7">
        <v>0</v>
      </c>
      <c r="G86" s="7"/>
      <c r="H86" s="9" t="s">
        <v>281</v>
      </c>
      <c r="I86" s="10">
        <v>39251</v>
      </c>
      <c r="J86" s="10" t="s">
        <v>14</v>
      </c>
      <c r="K86" s="10" t="s">
        <v>14</v>
      </c>
      <c r="L86" s="9"/>
      <c r="M86" s="53">
        <f t="shared" si="25"/>
        <v>1</v>
      </c>
      <c r="N86" s="53">
        <f t="shared" si="26"/>
        <v>0</v>
      </c>
      <c r="O86" s="53">
        <f t="shared" si="27"/>
        <v>1</v>
      </c>
      <c r="P86" s="53">
        <f t="shared" si="28"/>
        <v>0</v>
      </c>
      <c r="Q86" s="53">
        <f t="shared" si="29"/>
        <v>0</v>
      </c>
      <c r="R86" s="53">
        <f t="shared" si="30"/>
        <v>0</v>
      </c>
      <c r="S86" s="53">
        <f t="shared" si="31"/>
        <v>0</v>
      </c>
      <c r="T86" s="53">
        <f t="shared" si="32"/>
        <v>0</v>
      </c>
      <c r="U86" s="53">
        <f t="shared" si="33"/>
        <v>0</v>
      </c>
      <c r="V86" s="53">
        <f t="shared" si="34"/>
        <v>0</v>
      </c>
      <c r="W86" s="53">
        <f t="shared" si="35"/>
        <v>0</v>
      </c>
      <c r="X86" s="53">
        <f t="shared" si="36"/>
        <v>0</v>
      </c>
      <c r="Y86" s="53">
        <f t="shared" si="37"/>
        <v>0</v>
      </c>
      <c r="Z86" s="53">
        <f t="shared" si="38"/>
        <v>0</v>
      </c>
      <c r="AA86" s="53">
        <f t="shared" si="39"/>
        <v>0</v>
      </c>
      <c r="AB86" s="53">
        <f t="shared" si="40"/>
        <v>0</v>
      </c>
      <c r="AC86" s="53">
        <f t="shared" si="41"/>
        <v>0</v>
      </c>
      <c r="AD86" s="53">
        <f t="shared" si="42"/>
        <v>0</v>
      </c>
      <c r="AE86" s="53">
        <f t="shared" si="43"/>
        <v>0</v>
      </c>
      <c r="AF86" s="53">
        <f t="shared" si="44"/>
        <v>0</v>
      </c>
      <c r="AG86" s="53">
        <f t="shared" si="45"/>
        <v>0</v>
      </c>
      <c r="AH86" s="53">
        <f t="shared" si="46"/>
        <v>0</v>
      </c>
      <c r="AI86" s="53">
        <f t="shared" si="47"/>
        <v>0</v>
      </c>
      <c r="AJ86" s="53">
        <f t="shared" si="48"/>
        <v>0</v>
      </c>
      <c r="AK86" s="53">
        <f t="shared" si="49"/>
        <v>1</v>
      </c>
    </row>
    <row r="87" spans="1:37" ht="30" x14ac:dyDescent="0.25">
      <c r="A87" s="7" t="s">
        <v>405</v>
      </c>
      <c r="B87" s="11" t="s">
        <v>282</v>
      </c>
      <c r="C87" s="11" t="s">
        <v>424</v>
      </c>
      <c r="D87" s="7" t="s">
        <v>257</v>
      </c>
      <c r="E87" s="8">
        <v>10</v>
      </c>
      <c r="F87" s="7">
        <v>0</v>
      </c>
      <c r="G87" s="7"/>
      <c r="H87" s="9" t="s">
        <v>283</v>
      </c>
      <c r="I87" s="10">
        <v>39251</v>
      </c>
      <c r="J87" s="10" t="s">
        <v>14</v>
      </c>
      <c r="K87" s="10" t="s">
        <v>14</v>
      </c>
      <c r="L87" s="9"/>
      <c r="M87" s="53">
        <f t="shared" si="25"/>
        <v>1</v>
      </c>
      <c r="N87" s="53">
        <f t="shared" si="26"/>
        <v>0</v>
      </c>
      <c r="O87" s="53">
        <f t="shared" si="27"/>
        <v>1</v>
      </c>
      <c r="P87" s="53">
        <f t="shared" si="28"/>
        <v>0</v>
      </c>
      <c r="Q87" s="53">
        <f t="shared" si="29"/>
        <v>0</v>
      </c>
      <c r="R87" s="53">
        <f t="shared" si="30"/>
        <v>0</v>
      </c>
      <c r="S87" s="53">
        <f t="shared" si="31"/>
        <v>0</v>
      </c>
      <c r="T87" s="53">
        <f t="shared" si="32"/>
        <v>0</v>
      </c>
      <c r="U87" s="53">
        <f t="shared" si="33"/>
        <v>0</v>
      </c>
      <c r="V87" s="53">
        <f t="shared" si="34"/>
        <v>0</v>
      </c>
      <c r="W87" s="53">
        <f t="shared" si="35"/>
        <v>0</v>
      </c>
      <c r="X87" s="53">
        <f t="shared" si="36"/>
        <v>0</v>
      </c>
      <c r="Y87" s="53">
        <f t="shared" si="37"/>
        <v>0</v>
      </c>
      <c r="Z87" s="53">
        <f t="shared" si="38"/>
        <v>0</v>
      </c>
      <c r="AA87" s="53">
        <f t="shared" si="39"/>
        <v>0</v>
      </c>
      <c r="AB87" s="53">
        <f t="shared" si="40"/>
        <v>0</v>
      </c>
      <c r="AC87" s="53">
        <f t="shared" si="41"/>
        <v>0</v>
      </c>
      <c r="AD87" s="53">
        <f t="shared" si="42"/>
        <v>0</v>
      </c>
      <c r="AE87" s="53">
        <f t="shared" si="43"/>
        <v>0</v>
      </c>
      <c r="AF87" s="53">
        <f t="shared" si="44"/>
        <v>0</v>
      </c>
      <c r="AG87" s="53">
        <f t="shared" si="45"/>
        <v>0</v>
      </c>
      <c r="AH87" s="53">
        <f t="shared" si="46"/>
        <v>0</v>
      </c>
      <c r="AI87" s="53">
        <f t="shared" si="47"/>
        <v>0</v>
      </c>
      <c r="AJ87" s="53">
        <f t="shared" si="48"/>
        <v>0</v>
      </c>
      <c r="AK87" s="53">
        <f t="shared" si="49"/>
        <v>1</v>
      </c>
    </row>
    <row r="88" spans="1:37" x14ac:dyDescent="0.25">
      <c r="A88" s="7" t="s">
        <v>405</v>
      </c>
      <c r="B88" s="11" t="s">
        <v>284</v>
      </c>
      <c r="C88" s="11" t="s">
        <v>424</v>
      </c>
      <c r="D88" s="7" t="s">
        <v>257</v>
      </c>
      <c r="E88" s="8">
        <v>11</v>
      </c>
      <c r="F88" s="7">
        <v>0</v>
      </c>
      <c r="G88" s="7"/>
      <c r="H88" s="9" t="s">
        <v>285</v>
      </c>
      <c r="I88" s="10">
        <v>39251</v>
      </c>
      <c r="J88" s="10" t="s">
        <v>14</v>
      </c>
      <c r="K88" s="10" t="s">
        <v>14</v>
      </c>
      <c r="L88" s="9"/>
      <c r="M88" s="53">
        <f t="shared" si="25"/>
        <v>1</v>
      </c>
      <c r="N88" s="53">
        <f t="shared" si="26"/>
        <v>0</v>
      </c>
      <c r="O88" s="53">
        <f t="shared" si="27"/>
        <v>1</v>
      </c>
      <c r="P88" s="53">
        <f t="shared" si="28"/>
        <v>0</v>
      </c>
      <c r="Q88" s="53">
        <f t="shared" si="29"/>
        <v>0</v>
      </c>
      <c r="R88" s="53">
        <f t="shared" si="30"/>
        <v>0</v>
      </c>
      <c r="S88" s="53">
        <f t="shared" si="31"/>
        <v>0</v>
      </c>
      <c r="T88" s="53">
        <f t="shared" si="32"/>
        <v>0</v>
      </c>
      <c r="U88" s="53">
        <f t="shared" si="33"/>
        <v>0</v>
      </c>
      <c r="V88" s="53">
        <f t="shared" si="34"/>
        <v>0</v>
      </c>
      <c r="W88" s="53">
        <f t="shared" si="35"/>
        <v>0</v>
      </c>
      <c r="X88" s="53">
        <f t="shared" si="36"/>
        <v>0</v>
      </c>
      <c r="Y88" s="53">
        <f t="shared" si="37"/>
        <v>0</v>
      </c>
      <c r="Z88" s="53">
        <f t="shared" si="38"/>
        <v>0</v>
      </c>
      <c r="AA88" s="53">
        <f t="shared" si="39"/>
        <v>0</v>
      </c>
      <c r="AB88" s="53">
        <f t="shared" si="40"/>
        <v>0</v>
      </c>
      <c r="AC88" s="53">
        <f t="shared" si="41"/>
        <v>0</v>
      </c>
      <c r="AD88" s="53">
        <f t="shared" si="42"/>
        <v>0</v>
      </c>
      <c r="AE88" s="53">
        <f t="shared" si="43"/>
        <v>0</v>
      </c>
      <c r="AF88" s="53">
        <f t="shared" si="44"/>
        <v>0</v>
      </c>
      <c r="AG88" s="53">
        <f t="shared" si="45"/>
        <v>0</v>
      </c>
      <c r="AH88" s="53">
        <f t="shared" si="46"/>
        <v>0</v>
      </c>
      <c r="AI88" s="53">
        <f t="shared" si="47"/>
        <v>0</v>
      </c>
      <c r="AJ88" s="53">
        <f t="shared" si="48"/>
        <v>0</v>
      </c>
      <c r="AK88" s="53">
        <f t="shared" si="49"/>
        <v>1</v>
      </c>
    </row>
    <row r="89" spans="1:37" x14ac:dyDescent="0.25">
      <c r="A89" s="7" t="s">
        <v>405</v>
      </c>
      <c r="B89" s="11" t="s">
        <v>292</v>
      </c>
      <c r="C89" s="11" t="s">
        <v>424</v>
      </c>
      <c r="D89" s="7" t="s">
        <v>257</v>
      </c>
      <c r="E89" s="8">
        <v>15</v>
      </c>
      <c r="F89" s="7">
        <v>0</v>
      </c>
      <c r="G89" s="7"/>
      <c r="H89" s="9" t="s">
        <v>293</v>
      </c>
      <c r="I89" s="10">
        <v>39251</v>
      </c>
      <c r="J89" s="10" t="s">
        <v>14</v>
      </c>
      <c r="K89" s="10" t="s">
        <v>14</v>
      </c>
      <c r="L89" s="9"/>
      <c r="M89" s="53">
        <f t="shared" si="25"/>
        <v>1</v>
      </c>
      <c r="N89" s="53">
        <f t="shared" si="26"/>
        <v>0</v>
      </c>
      <c r="O89" s="53">
        <f t="shared" si="27"/>
        <v>1</v>
      </c>
      <c r="P89" s="53">
        <f t="shared" si="28"/>
        <v>0</v>
      </c>
      <c r="Q89" s="53">
        <f t="shared" si="29"/>
        <v>0</v>
      </c>
      <c r="R89" s="53">
        <f t="shared" si="30"/>
        <v>0</v>
      </c>
      <c r="S89" s="53">
        <f t="shared" si="31"/>
        <v>0</v>
      </c>
      <c r="T89" s="53">
        <f t="shared" si="32"/>
        <v>0</v>
      </c>
      <c r="U89" s="53">
        <f t="shared" si="33"/>
        <v>0</v>
      </c>
      <c r="V89" s="53">
        <f t="shared" si="34"/>
        <v>0</v>
      </c>
      <c r="W89" s="53">
        <f t="shared" si="35"/>
        <v>0</v>
      </c>
      <c r="X89" s="53">
        <f t="shared" si="36"/>
        <v>0</v>
      </c>
      <c r="Y89" s="53">
        <f t="shared" si="37"/>
        <v>0</v>
      </c>
      <c r="Z89" s="53">
        <f t="shared" si="38"/>
        <v>0</v>
      </c>
      <c r="AA89" s="53">
        <f t="shared" si="39"/>
        <v>0</v>
      </c>
      <c r="AB89" s="53">
        <f t="shared" si="40"/>
        <v>0</v>
      </c>
      <c r="AC89" s="53">
        <f t="shared" si="41"/>
        <v>0</v>
      </c>
      <c r="AD89" s="53">
        <f t="shared" si="42"/>
        <v>0</v>
      </c>
      <c r="AE89" s="53">
        <f t="shared" si="43"/>
        <v>0</v>
      </c>
      <c r="AF89" s="53">
        <f t="shared" si="44"/>
        <v>0</v>
      </c>
      <c r="AG89" s="53">
        <f t="shared" si="45"/>
        <v>0</v>
      </c>
      <c r="AH89" s="53">
        <f t="shared" si="46"/>
        <v>0</v>
      </c>
      <c r="AI89" s="53">
        <f t="shared" si="47"/>
        <v>0</v>
      </c>
      <c r="AJ89" s="53">
        <f t="shared" si="48"/>
        <v>0</v>
      </c>
      <c r="AK89" s="53">
        <f t="shared" si="49"/>
        <v>1</v>
      </c>
    </row>
    <row r="90" spans="1:37" x14ac:dyDescent="0.25">
      <c r="A90" s="7" t="s">
        <v>405</v>
      </c>
      <c r="B90" s="11" t="s">
        <v>294</v>
      </c>
      <c r="C90" s="11" t="s">
        <v>424</v>
      </c>
      <c r="D90" s="7" t="s">
        <v>257</v>
      </c>
      <c r="E90" s="8">
        <v>16</v>
      </c>
      <c r="F90" s="7">
        <v>0.1</v>
      </c>
      <c r="G90" s="7"/>
      <c r="H90" s="9" t="s">
        <v>295</v>
      </c>
      <c r="I90" s="10">
        <v>39946</v>
      </c>
      <c r="J90" s="10" t="s">
        <v>14</v>
      </c>
      <c r="K90" s="10" t="s">
        <v>14</v>
      </c>
      <c r="L90" s="9"/>
      <c r="M90" s="53">
        <f t="shared" si="25"/>
        <v>1</v>
      </c>
      <c r="N90" s="53">
        <f t="shared" si="26"/>
        <v>0</v>
      </c>
      <c r="O90" s="53">
        <f t="shared" si="27"/>
        <v>1</v>
      </c>
      <c r="P90" s="53">
        <f t="shared" si="28"/>
        <v>0</v>
      </c>
      <c r="Q90" s="53">
        <f t="shared" si="29"/>
        <v>0</v>
      </c>
      <c r="R90" s="53">
        <f t="shared" si="30"/>
        <v>0</v>
      </c>
      <c r="S90" s="53">
        <f t="shared" si="31"/>
        <v>0</v>
      </c>
      <c r="T90" s="53">
        <f t="shared" si="32"/>
        <v>0</v>
      </c>
      <c r="U90" s="53">
        <f t="shared" si="33"/>
        <v>0</v>
      </c>
      <c r="V90" s="53">
        <f t="shared" si="34"/>
        <v>0</v>
      </c>
      <c r="W90" s="53">
        <f t="shared" si="35"/>
        <v>0</v>
      </c>
      <c r="X90" s="53">
        <f t="shared" si="36"/>
        <v>0</v>
      </c>
      <c r="Y90" s="53">
        <f t="shared" si="37"/>
        <v>0</v>
      </c>
      <c r="Z90" s="53">
        <f t="shared" si="38"/>
        <v>0</v>
      </c>
      <c r="AA90" s="53">
        <f t="shared" si="39"/>
        <v>0</v>
      </c>
      <c r="AB90" s="53">
        <f t="shared" si="40"/>
        <v>0</v>
      </c>
      <c r="AC90" s="53">
        <f t="shared" si="41"/>
        <v>0</v>
      </c>
      <c r="AD90" s="53">
        <f t="shared" si="42"/>
        <v>0</v>
      </c>
      <c r="AE90" s="53">
        <f t="shared" si="43"/>
        <v>0</v>
      </c>
      <c r="AF90" s="53">
        <f t="shared" si="44"/>
        <v>0</v>
      </c>
      <c r="AG90" s="53">
        <f t="shared" si="45"/>
        <v>0</v>
      </c>
      <c r="AH90" s="53">
        <f t="shared" si="46"/>
        <v>0</v>
      </c>
      <c r="AI90" s="53">
        <f t="shared" si="47"/>
        <v>0</v>
      </c>
      <c r="AJ90" s="53">
        <f t="shared" si="48"/>
        <v>0</v>
      </c>
      <c r="AK90" s="53">
        <f t="shared" si="49"/>
        <v>1</v>
      </c>
    </row>
    <row r="91" spans="1:37" x14ac:dyDescent="0.25">
      <c r="A91" s="7" t="s">
        <v>405</v>
      </c>
      <c r="B91" s="11" t="s">
        <v>296</v>
      </c>
      <c r="C91" s="11" t="s">
        <v>424</v>
      </c>
      <c r="D91" s="7" t="s">
        <v>257</v>
      </c>
      <c r="E91" s="8">
        <v>17</v>
      </c>
      <c r="F91" s="7">
        <v>0</v>
      </c>
      <c r="G91" s="7"/>
      <c r="H91" s="9" t="s">
        <v>297</v>
      </c>
      <c r="I91" s="10">
        <v>39251</v>
      </c>
      <c r="J91" s="10" t="s">
        <v>14</v>
      </c>
      <c r="K91" s="10" t="s">
        <v>14</v>
      </c>
      <c r="L91" s="9"/>
      <c r="M91" s="53">
        <f t="shared" si="25"/>
        <v>1</v>
      </c>
      <c r="N91" s="53">
        <f t="shared" si="26"/>
        <v>0</v>
      </c>
      <c r="O91" s="53">
        <f t="shared" si="27"/>
        <v>1</v>
      </c>
      <c r="P91" s="53">
        <f t="shared" si="28"/>
        <v>0</v>
      </c>
      <c r="Q91" s="53">
        <f t="shared" si="29"/>
        <v>0</v>
      </c>
      <c r="R91" s="53">
        <f t="shared" si="30"/>
        <v>0</v>
      </c>
      <c r="S91" s="53">
        <f t="shared" si="31"/>
        <v>0</v>
      </c>
      <c r="T91" s="53">
        <f t="shared" si="32"/>
        <v>0</v>
      </c>
      <c r="U91" s="53">
        <f t="shared" si="33"/>
        <v>0</v>
      </c>
      <c r="V91" s="53">
        <f t="shared" si="34"/>
        <v>0</v>
      </c>
      <c r="W91" s="53">
        <f t="shared" si="35"/>
        <v>0</v>
      </c>
      <c r="X91" s="53">
        <f t="shared" si="36"/>
        <v>0</v>
      </c>
      <c r="Y91" s="53">
        <f t="shared" si="37"/>
        <v>0</v>
      </c>
      <c r="Z91" s="53">
        <f t="shared" si="38"/>
        <v>0</v>
      </c>
      <c r="AA91" s="53">
        <f t="shared" si="39"/>
        <v>0</v>
      </c>
      <c r="AB91" s="53">
        <f t="shared" si="40"/>
        <v>0</v>
      </c>
      <c r="AC91" s="53">
        <f t="shared" si="41"/>
        <v>0</v>
      </c>
      <c r="AD91" s="53">
        <f t="shared" si="42"/>
        <v>0</v>
      </c>
      <c r="AE91" s="53">
        <f t="shared" si="43"/>
        <v>0</v>
      </c>
      <c r="AF91" s="53">
        <f t="shared" si="44"/>
        <v>0</v>
      </c>
      <c r="AG91" s="53">
        <f t="shared" si="45"/>
        <v>0</v>
      </c>
      <c r="AH91" s="53">
        <f t="shared" si="46"/>
        <v>0</v>
      </c>
      <c r="AI91" s="53">
        <f t="shared" si="47"/>
        <v>0</v>
      </c>
      <c r="AJ91" s="53">
        <f t="shared" si="48"/>
        <v>0</v>
      </c>
      <c r="AK91" s="53">
        <f t="shared" si="49"/>
        <v>1</v>
      </c>
    </row>
    <row r="92" spans="1:37" x14ac:dyDescent="0.25">
      <c r="A92" s="7" t="s">
        <v>405</v>
      </c>
      <c r="B92" s="11" t="s">
        <v>298</v>
      </c>
      <c r="C92" s="11" t="s">
        <v>424</v>
      </c>
      <c r="D92" s="7" t="s">
        <v>257</v>
      </c>
      <c r="E92" s="8">
        <v>18</v>
      </c>
      <c r="F92" s="7">
        <v>1</v>
      </c>
      <c r="G92" s="7"/>
      <c r="H92" s="9" t="s">
        <v>299</v>
      </c>
      <c r="I92" s="10">
        <v>39251</v>
      </c>
      <c r="J92" s="10" t="s">
        <v>14</v>
      </c>
      <c r="K92" s="10" t="s">
        <v>14</v>
      </c>
      <c r="L92" s="9"/>
      <c r="M92" s="53">
        <f t="shared" si="25"/>
        <v>1</v>
      </c>
      <c r="N92" s="53">
        <f t="shared" si="26"/>
        <v>0</v>
      </c>
      <c r="O92" s="53">
        <f t="shared" si="27"/>
        <v>1</v>
      </c>
      <c r="P92" s="53">
        <f t="shared" si="28"/>
        <v>0</v>
      </c>
      <c r="Q92" s="53">
        <f t="shared" si="29"/>
        <v>0</v>
      </c>
      <c r="R92" s="53">
        <f t="shared" si="30"/>
        <v>0</v>
      </c>
      <c r="S92" s="53">
        <f t="shared" si="31"/>
        <v>0</v>
      </c>
      <c r="T92" s="53">
        <f t="shared" si="32"/>
        <v>0</v>
      </c>
      <c r="U92" s="53">
        <f t="shared" si="33"/>
        <v>0</v>
      </c>
      <c r="V92" s="53">
        <f t="shared" si="34"/>
        <v>0</v>
      </c>
      <c r="W92" s="53">
        <f t="shared" si="35"/>
        <v>0</v>
      </c>
      <c r="X92" s="53">
        <f t="shared" si="36"/>
        <v>0</v>
      </c>
      <c r="Y92" s="53">
        <f t="shared" si="37"/>
        <v>0</v>
      </c>
      <c r="Z92" s="53">
        <f t="shared" si="38"/>
        <v>0</v>
      </c>
      <c r="AA92" s="53">
        <f t="shared" si="39"/>
        <v>0</v>
      </c>
      <c r="AB92" s="53">
        <f t="shared" si="40"/>
        <v>0</v>
      </c>
      <c r="AC92" s="53">
        <f t="shared" si="41"/>
        <v>0</v>
      </c>
      <c r="AD92" s="53">
        <f t="shared" si="42"/>
        <v>0</v>
      </c>
      <c r="AE92" s="53">
        <f t="shared" si="43"/>
        <v>0</v>
      </c>
      <c r="AF92" s="53">
        <f t="shared" si="44"/>
        <v>0</v>
      </c>
      <c r="AG92" s="53">
        <f t="shared" si="45"/>
        <v>0</v>
      </c>
      <c r="AH92" s="53">
        <f t="shared" si="46"/>
        <v>0</v>
      </c>
      <c r="AI92" s="53">
        <f t="shared" si="47"/>
        <v>0</v>
      </c>
      <c r="AJ92" s="53">
        <f t="shared" si="48"/>
        <v>0</v>
      </c>
      <c r="AK92" s="53">
        <f t="shared" si="49"/>
        <v>1</v>
      </c>
    </row>
    <row r="93" spans="1:37" x14ac:dyDescent="0.25">
      <c r="A93" s="7" t="s">
        <v>405</v>
      </c>
      <c r="B93" s="11" t="s">
        <v>304</v>
      </c>
      <c r="C93" s="11" t="s">
        <v>424</v>
      </c>
      <c r="D93" s="7" t="s">
        <v>257</v>
      </c>
      <c r="E93" s="8">
        <v>21</v>
      </c>
      <c r="F93" s="7">
        <v>1</v>
      </c>
      <c r="G93" s="7"/>
      <c r="H93" s="9" t="s">
        <v>305</v>
      </c>
      <c r="I93" s="10">
        <v>39251</v>
      </c>
      <c r="J93" s="10" t="s">
        <v>14</v>
      </c>
      <c r="K93" s="10" t="s">
        <v>14</v>
      </c>
      <c r="L93" s="9"/>
      <c r="M93" s="53">
        <f t="shared" si="25"/>
        <v>1</v>
      </c>
      <c r="N93" s="53">
        <f t="shared" si="26"/>
        <v>0</v>
      </c>
      <c r="O93" s="53">
        <f t="shared" si="27"/>
        <v>1</v>
      </c>
      <c r="P93" s="53">
        <f t="shared" si="28"/>
        <v>0</v>
      </c>
      <c r="Q93" s="53">
        <f t="shared" si="29"/>
        <v>0</v>
      </c>
      <c r="R93" s="53">
        <f t="shared" si="30"/>
        <v>0</v>
      </c>
      <c r="S93" s="53">
        <f t="shared" si="31"/>
        <v>0</v>
      </c>
      <c r="T93" s="53">
        <f t="shared" si="32"/>
        <v>0</v>
      </c>
      <c r="U93" s="53">
        <f t="shared" si="33"/>
        <v>0</v>
      </c>
      <c r="V93" s="53">
        <f t="shared" si="34"/>
        <v>0</v>
      </c>
      <c r="W93" s="53">
        <f t="shared" si="35"/>
        <v>0</v>
      </c>
      <c r="X93" s="53">
        <f t="shared" si="36"/>
        <v>0</v>
      </c>
      <c r="Y93" s="53">
        <f t="shared" si="37"/>
        <v>0</v>
      </c>
      <c r="Z93" s="53">
        <f t="shared" si="38"/>
        <v>0</v>
      </c>
      <c r="AA93" s="53">
        <f t="shared" si="39"/>
        <v>0</v>
      </c>
      <c r="AB93" s="53">
        <f t="shared" si="40"/>
        <v>0</v>
      </c>
      <c r="AC93" s="53">
        <f t="shared" si="41"/>
        <v>0</v>
      </c>
      <c r="AD93" s="53">
        <f t="shared" si="42"/>
        <v>0</v>
      </c>
      <c r="AE93" s="53">
        <f t="shared" si="43"/>
        <v>0</v>
      </c>
      <c r="AF93" s="53">
        <f t="shared" si="44"/>
        <v>0</v>
      </c>
      <c r="AG93" s="53">
        <f t="shared" si="45"/>
        <v>0</v>
      </c>
      <c r="AH93" s="53">
        <f t="shared" si="46"/>
        <v>0</v>
      </c>
      <c r="AI93" s="53">
        <f t="shared" si="47"/>
        <v>0</v>
      </c>
      <c r="AJ93" s="53">
        <f t="shared" si="48"/>
        <v>0</v>
      </c>
      <c r="AK93" s="53">
        <f t="shared" si="49"/>
        <v>1</v>
      </c>
    </row>
    <row r="94" spans="1:37" x14ac:dyDescent="0.25">
      <c r="A94" s="7" t="s">
        <v>405</v>
      </c>
      <c r="B94" s="11" t="s">
        <v>306</v>
      </c>
      <c r="C94" s="11" t="s">
        <v>424</v>
      </c>
      <c r="D94" s="7" t="s">
        <v>257</v>
      </c>
      <c r="E94" s="8">
        <v>22</v>
      </c>
      <c r="F94" s="7">
        <v>1</v>
      </c>
      <c r="G94" s="7"/>
      <c r="H94" s="9" t="s">
        <v>307</v>
      </c>
      <c r="I94" s="10">
        <v>39251</v>
      </c>
      <c r="J94" s="10" t="s">
        <v>14</v>
      </c>
      <c r="K94" s="10" t="s">
        <v>14</v>
      </c>
      <c r="L94" s="9"/>
      <c r="M94" s="53">
        <f t="shared" si="25"/>
        <v>1</v>
      </c>
      <c r="N94" s="53">
        <f t="shared" si="26"/>
        <v>0</v>
      </c>
      <c r="O94" s="53">
        <f t="shared" si="27"/>
        <v>1</v>
      </c>
      <c r="P94" s="53">
        <f t="shared" si="28"/>
        <v>0</v>
      </c>
      <c r="Q94" s="53">
        <f t="shared" si="29"/>
        <v>0</v>
      </c>
      <c r="R94" s="53">
        <f t="shared" si="30"/>
        <v>0</v>
      </c>
      <c r="S94" s="53">
        <f t="shared" si="31"/>
        <v>0</v>
      </c>
      <c r="T94" s="53">
        <f t="shared" si="32"/>
        <v>0</v>
      </c>
      <c r="U94" s="53">
        <f t="shared" si="33"/>
        <v>0</v>
      </c>
      <c r="V94" s="53">
        <f t="shared" si="34"/>
        <v>0</v>
      </c>
      <c r="W94" s="53">
        <f t="shared" si="35"/>
        <v>0</v>
      </c>
      <c r="X94" s="53">
        <f t="shared" si="36"/>
        <v>0</v>
      </c>
      <c r="Y94" s="53">
        <f t="shared" si="37"/>
        <v>0</v>
      </c>
      <c r="Z94" s="53">
        <f t="shared" si="38"/>
        <v>0</v>
      </c>
      <c r="AA94" s="53">
        <f t="shared" si="39"/>
        <v>0</v>
      </c>
      <c r="AB94" s="53">
        <f t="shared" si="40"/>
        <v>0</v>
      </c>
      <c r="AC94" s="53">
        <f t="shared" si="41"/>
        <v>0</v>
      </c>
      <c r="AD94" s="53">
        <f t="shared" si="42"/>
        <v>0</v>
      </c>
      <c r="AE94" s="53">
        <f t="shared" si="43"/>
        <v>0</v>
      </c>
      <c r="AF94" s="53">
        <f t="shared" si="44"/>
        <v>0</v>
      </c>
      <c r="AG94" s="53">
        <f t="shared" si="45"/>
        <v>0</v>
      </c>
      <c r="AH94" s="53">
        <f t="shared" si="46"/>
        <v>0</v>
      </c>
      <c r="AI94" s="53">
        <f t="shared" si="47"/>
        <v>0</v>
      </c>
      <c r="AJ94" s="53">
        <f t="shared" si="48"/>
        <v>0</v>
      </c>
      <c r="AK94" s="53">
        <f t="shared" si="49"/>
        <v>1</v>
      </c>
    </row>
    <row r="95" spans="1:37" x14ac:dyDescent="0.25">
      <c r="A95" s="7" t="s">
        <v>405</v>
      </c>
      <c r="B95" s="11" t="s">
        <v>308</v>
      </c>
      <c r="C95" s="11" t="s">
        <v>424</v>
      </c>
      <c r="D95" s="7" t="s">
        <v>257</v>
      </c>
      <c r="E95" s="8">
        <v>23</v>
      </c>
      <c r="F95" s="7">
        <v>3</v>
      </c>
      <c r="G95" s="7"/>
      <c r="H95" s="9" t="s">
        <v>309</v>
      </c>
      <c r="I95" s="10">
        <v>41913</v>
      </c>
      <c r="J95" s="10" t="s">
        <v>14</v>
      </c>
      <c r="K95" s="10" t="s">
        <v>14</v>
      </c>
      <c r="L95" s="9"/>
      <c r="M95" s="53">
        <f t="shared" si="25"/>
        <v>1</v>
      </c>
      <c r="N95" s="53">
        <f t="shared" si="26"/>
        <v>0</v>
      </c>
      <c r="O95" s="53">
        <f t="shared" si="27"/>
        <v>1</v>
      </c>
      <c r="P95" s="53">
        <f t="shared" si="28"/>
        <v>0</v>
      </c>
      <c r="Q95" s="53">
        <f t="shared" si="29"/>
        <v>0</v>
      </c>
      <c r="R95" s="53">
        <f t="shared" si="30"/>
        <v>0</v>
      </c>
      <c r="S95" s="53">
        <f t="shared" si="31"/>
        <v>0</v>
      </c>
      <c r="T95" s="53">
        <f t="shared" si="32"/>
        <v>0</v>
      </c>
      <c r="U95" s="53">
        <f t="shared" si="33"/>
        <v>0</v>
      </c>
      <c r="V95" s="53">
        <f t="shared" si="34"/>
        <v>0</v>
      </c>
      <c r="W95" s="53">
        <f t="shared" si="35"/>
        <v>0</v>
      </c>
      <c r="X95" s="53">
        <f t="shared" si="36"/>
        <v>0</v>
      </c>
      <c r="Y95" s="53">
        <f t="shared" si="37"/>
        <v>0</v>
      </c>
      <c r="Z95" s="53">
        <f t="shared" si="38"/>
        <v>0</v>
      </c>
      <c r="AA95" s="53">
        <f t="shared" si="39"/>
        <v>0</v>
      </c>
      <c r="AB95" s="53">
        <f t="shared" si="40"/>
        <v>0</v>
      </c>
      <c r="AC95" s="53">
        <f t="shared" si="41"/>
        <v>0</v>
      </c>
      <c r="AD95" s="53">
        <f t="shared" si="42"/>
        <v>0</v>
      </c>
      <c r="AE95" s="53">
        <f t="shared" si="43"/>
        <v>0</v>
      </c>
      <c r="AF95" s="53">
        <f t="shared" si="44"/>
        <v>0</v>
      </c>
      <c r="AG95" s="53">
        <f t="shared" si="45"/>
        <v>0</v>
      </c>
      <c r="AH95" s="53">
        <f t="shared" si="46"/>
        <v>0</v>
      </c>
      <c r="AI95" s="53">
        <f t="shared" si="47"/>
        <v>0</v>
      </c>
      <c r="AJ95" s="53">
        <f t="shared" si="48"/>
        <v>0</v>
      </c>
      <c r="AK95" s="53">
        <f t="shared" si="49"/>
        <v>1</v>
      </c>
    </row>
    <row r="96" spans="1:37" x14ac:dyDescent="0.25">
      <c r="A96" s="7" t="s">
        <v>405</v>
      </c>
      <c r="B96" s="11" t="s">
        <v>312</v>
      </c>
      <c r="C96" s="11" t="s">
        <v>426</v>
      </c>
      <c r="D96" s="7" t="s">
        <v>257</v>
      </c>
      <c r="E96" s="8">
        <v>25</v>
      </c>
      <c r="F96" s="7">
        <v>1</v>
      </c>
      <c r="G96" s="7"/>
      <c r="H96" s="9" t="s">
        <v>313</v>
      </c>
      <c r="I96" s="10">
        <v>41913</v>
      </c>
      <c r="J96" s="10" t="s">
        <v>14</v>
      </c>
      <c r="K96" s="10" t="s">
        <v>14</v>
      </c>
      <c r="L96" s="9"/>
      <c r="M96" s="53">
        <f t="shared" si="25"/>
        <v>1</v>
      </c>
      <c r="N96" s="53">
        <f t="shared" si="26"/>
        <v>0</v>
      </c>
      <c r="O96" s="53">
        <f t="shared" si="27"/>
        <v>1</v>
      </c>
      <c r="P96" s="53">
        <f t="shared" si="28"/>
        <v>0</v>
      </c>
      <c r="Q96" s="53">
        <f t="shared" si="29"/>
        <v>0</v>
      </c>
      <c r="R96" s="53">
        <f t="shared" si="30"/>
        <v>0</v>
      </c>
      <c r="S96" s="53">
        <f t="shared" si="31"/>
        <v>0</v>
      </c>
      <c r="T96" s="53">
        <f t="shared" si="32"/>
        <v>0</v>
      </c>
      <c r="U96" s="53">
        <f t="shared" si="33"/>
        <v>0</v>
      </c>
      <c r="V96" s="53">
        <f t="shared" si="34"/>
        <v>0</v>
      </c>
      <c r="W96" s="53">
        <f t="shared" si="35"/>
        <v>0</v>
      </c>
      <c r="X96" s="53">
        <f t="shared" si="36"/>
        <v>0</v>
      </c>
      <c r="Y96" s="53">
        <f t="shared" si="37"/>
        <v>0</v>
      </c>
      <c r="Z96" s="53">
        <f t="shared" si="38"/>
        <v>0</v>
      </c>
      <c r="AA96" s="53">
        <f t="shared" si="39"/>
        <v>0</v>
      </c>
      <c r="AB96" s="53">
        <f t="shared" si="40"/>
        <v>0</v>
      </c>
      <c r="AC96" s="53">
        <f t="shared" si="41"/>
        <v>0</v>
      </c>
      <c r="AD96" s="53">
        <f t="shared" si="42"/>
        <v>0</v>
      </c>
      <c r="AE96" s="53">
        <f t="shared" si="43"/>
        <v>0</v>
      </c>
      <c r="AF96" s="53">
        <f t="shared" si="44"/>
        <v>0</v>
      </c>
      <c r="AG96" s="53">
        <f t="shared" si="45"/>
        <v>0</v>
      </c>
      <c r="AH96" s="53">
        <f t="shared" si="46"/>
        <v>0</v>
      </c>
      <c r="AI96" s="53">
        <f t="shared" si="47"/>
        <v>0</v>
      </c>
      <c r="AJ96" s="53">
        <f t="shared" si="48"/>
        <v>0</v>
      </c>
      <c r="AK96" s="53">
        <f t="shared" si="49"/>
        <v>1</v>
      </c>
    </row>
    <row r="97" spans="1:37" x14ac:dyDescent="0.25">
      <c r="A97" s="7" t="s">
        <v>405</v>
      </c>
      <c r="B97" s="11" t="s">
        <v>317</v>
      </c>
      <c r="C97" s="11" t="s">
        <v>426</v>
      </c>
      <c r="D97" s="7" t="s">
        <v>315</v>
      </c>
      <c r="E97" s="8">
        <v>1</v>
      </c>
      <c r="F97" s="7" t="s">
        <v>19</v>
      </c>
      <c r="G97" s="7"/>
      <c r="H97" s="9" t="s">
        <v>318</v>
      </c>
      <c r="I97" s="10">
        <v>40868</v>
      </c>
      <c r="J97" s="10" t="s">
        <v>14</v>
      </c>
      <c r="K97" s="10" t="s">
        <v>14</v>
      </c>
      <c r="L97" s="9"/>
      <c r="M97" s="53">
        <f t="shared" si="25"/>
        <v>1</v>
      </c>
      <c r="N97" s="53">
        <f t="shared" si="26"/>
        <v>0</v>
      </c>
      <c r="O97" s="53">
        <f t="shared" si="27"/>
        <v>1</v>
      </c>
      <c r="P97" s="53">
        <f t="shared" si="28"/>
        <v>0</v>
      </c>
      <c r="Q97" s="53">
        <f t="shared" si="29"/>
        <v>0</v>
      </c>
      <c r="R97" s="53">
        <f t="shared" si="30"/>
        <v>0</v>
      </c>
      <c r="S97" s="53">
        <f t="shared" si="31"/>
        <v>0</v>
      </c>
      <c r="T97" s="53">
        <f t="shared" si="32"/>
        <v>0</v>
      </c>
      <c r="U97" s="53">
        <f t="shared" si="33"/>
        <v>0</v>
      </c>
      <c r="V97" s="53">
        <f t="shared" si="34"/>
        <v>0</v>
      </c>
      <c r="W97" s="53">
        <f t="shared" si="35"/>
        <v>0</v>
      </c>
      <c r="X97" s="53">
        <f t="shared" si="36"/>
        <v>0</v>
      </c>
      <c r="Y97" s="53">
        <f t="shared" si="37"/>
        <v>0</v>
      </c>
      <c r="Z97" s="53">
        <f t="shared" si="38"/>
        <v>0</v>
      </c>
      <c r="AA97" s="53">
        <f t="shared" si="39"/>
        <v>0</v>
      </c>
      <c r="AB97" s="53">
        <f t="shared" si="40"/>
        <v>0</v>
      </c>
      <c r="AC97" s="53">
        <f t="shared" si="41"/>
        <v>0</v>
      </c>
      <c r="AD97" s="53">
        <f t="shared" si="42"/>
        <v>0</v>
      </c>
      <c r="AE97" s="53">
        <f t="shared" si="43"/>
        <v>0</v>
      </c>
      <c r="AF97" s="53">
        <f t="shared" si="44"/>
        <v>0</v>
      </c>
      <c r="AG97" s="53">
        <f t="shared" si="45"/>
        <v>0</v>
      </c>
      <c r="AH97" s="53">
        <f t="shared" si="46"/>
        <v>0</v>
      </c>
      <c r="AI97" s="53">
        <f t="shared" si="47"/>
        <v>0</v>
      </c>
      <c r="AJ97" s="53">
        <f t="shared" si="48"/>
        <v>0</v>
      </c>
      <c r="AK97" s="53">
        <f t="shared" si="49"/>
        <v>1</v>
      </c>
    </row>
    <row r="98" spans="1:37" x14ac:dyDescent="0.25">
      <c r="A98" s="7" t="s">
        <v>405</v>
      </c>
      <c r="B98" s="11" t="s">
        <v>321</v>
      </c>
      <c r="C98" s="11" t="s">
        <v>426</v>
      </c>
      <c r="D98" s="7" t="s">
        <v>315</v>
      </c>
      <c r="E98" s="8">
        <v>2</v>
      </c>
      <c r="F98" s="7" t="s">
        <v>91</v>
      </c>
      <c r="G98" s="7"/>
      <c r="H98" s="9" t="s">
        <v>322</v>
      </c>
      <c r="I98" s="10">
        <v>41165</v>
      </c>
      <c r="J98" s="10" t="s">
        <v>14</v>
      </c>
      <c r="K98" s="10" t="s">
        <v>14</v>
      </c>
      <c r="L98" s="9"/>
      <c r="M98" s="53">
        <f t="shared" si="25"/>
        <v>1</v>
      </c>
      <c r="N98" s="53">
        <f t="shared" si="26"/>
        <v>0</v>
      </c>
      <c r="O98" s="53">
        <f t="shared" si="27"/>
        <v>1</v>
      </c>
      <c r="P98" s="53">
        <f t="shared" si="28"/>
        <v>0</v>
      </c>
      <c r="Q98" s="53">
        <f t="shared" si="29"/>
        <v>0</v>
      </c>
      <c r="R98" s="53">
        <f t="shared" si="30"/>
        <v>0</v>
      </c>
      <c r="S98" s="53">
        <f t="shared" si="31"/>
        <v>0</v>
      </c>
      <c r="T98" s="53">
        <f t="shared" si="32"/>
        <v>0</v>
      </c>
      <c r="U98" s="53">
        <f t="shared" si="33"/>
        <v>0</v>
      </c>
      <c r="V98" s="53">
        <f t="shared" si="34"/>
        <v>0</v>
      </c>
      <c r="W98" s="53">
        <f t="shared" si="35"/>
        <v>0</v>
      </c>
      <c r="X98" s="53">
        <f t="shared" si="36"/>
        <v>0</v>
      </c>
      <c r="Y98" s="53">
        <f t="shared" si="37"/>
        <v>0</v>
      </c>
      <c r="Z98" s="53">
        <f t="shared" si="38"/>
        <v>0</v>
      </c>
      <c r="AA98" s="53">
        <f t="shared" si="39"/>
        <v>0</v>
      </c>
      <c r="AB98" s="53">
        <f t="shared" si="40"/>
        <v>0</v>
      </c>
      <c r="AC98" s="53">
        <f t="shared" si="41"/>
        <v>0</v>
      </c>
      <c r="AD98" s="53">
        <f t="shared" si="42"/>
        <v>0</v>
      </c>
      <c r="AE98" s="53">
        <f t="shared" si="43"/>
        <v>0</v>
      </c>
      <c r="AF98" s="53">
        <f t="shared" si="44"/>
        <v>0</v>
      </c>
      <c r="AG98" s="53">
        <f t="shared" si="45"/>
        <v>0</v>
      </c>
      <c r="AH98" s="53">
        <f t="shared" si="46"/>
        <v>0</v>
      </c>
      <c r="AI98" s="53">
        <f t="shared" si="47"/>
        <v>0</v>
      </c>
      <c r="AJ98" s="53">
        <f t="shared" si="48"/>
        <v>0</v>
      </c>
      <c r="AK98" s="53">
        <f t="shared" si="49"/>
        <v>1</v>
      </c>
    </row>
    <row r="99" spans="1:37" x14ac:dyDescent="0.25">
      <c r="A99" s="7" t="s">
        <v>405</v>
      </c>
      <c r="B99" s="11" t="s">
        <v>323</v>
      </c>
      <c r="C99" s="11" t="s">
        <v>426</v>
      </c>
      <c r="D99" s="7" t="s">
        <v>315</v>
      </c>
      <c r="E99" s="8">
        <v>3</v>
      </c>
      <c r="F99" s="7">
        <v>1</v>
      </c>
      <c r="G99" s="7"/>
      <c r="H99" s="9" t="s">
        <v>324</v>
      </c>
      <c r="I99" s="10">
        <v>40817</v>
      </c>
      <c r="J99" s="10" t="s">
        <v>14</v>
      </c>
      <c r="K99" s="10" t="s">
        <v>14</v>
      </c>
      <c r="L99" s="9"/>
      <c r="M99" s="53">
        <f t="shared" si="25"/>
        <v>1</v>
      </c>
      <c r="N99" s="53">
        <f t="shared" si="26"/>
        <v>0</v>
      </c>
      <c r="O99" s="53">
        <f t="shared" si="27"/>
        <v>1</v>
      </c>
      <c r="P99" s="53">
        <f t="shared" si="28"/>
        <v>0</v>
      </c>
      <c r="Q99" s="53">
        <f t="shared" si="29"/>
        <v>0</v>
      </c>
      <c r="R99" s="53">
        <f t="shared" si="30"/>
        <v>0</v>
      </c>
      <c r="S99" s="53">
        <f t="shared" si="31"/>
        <v>0</v>
      </c>
      <c r="T99" s="53">
        <f t="shared" si="32"/>
        <v>0</v>
      </c>
      <c r="U99" s="53">
        <f t="shared" si="33"/>
        <v>0</v>
      </c>
      <c r="V99" s="53">
        <f t="shared" si="34"/>
        <v>0</v>
      </c>
      <c r="W99" s="53">
        <f t="shared" si="35"/>
        <v>0</v>
      </c>
      <c r="X99" s="53">
        <f t="shared" si="36"/>
        <v>0</v>
      </c>
      <c r="Y99" s="53">
        <f t="shared" si="37"/>
        <v>0</v>
      </c>
      <c r="Z99" s="53">
        <f t="shared" si="38"/>
        <v>0</v>
      </c>
      <c r="AA99" s="53">
        <f t="shared" si="39"/>
        <v>0</v>
      </c>
      <c r="AB99" s="53">
        <f t="shared" si="40"/>
        <v>0</v>
      </c>
      <c r="AC99" s="53">
        <f t="shared" si="41"/>
        <v>0</v>
      </c>
      <c r="AD99" s="53">
        <f t="shared" si="42"/>
        <v>0</v>
      </c>
      <c r="AE99" s="53">
        <f t="shared" si="43"/>
        <v>0</v>
      </c>
      <c r="AF99" s="53">
        <f t="shared" si="44"/>
        <v>0</v>
      </c>
      <c r="AG99" s="53">
        <f t="shared" si="45"/>
        <v>0</v>
      </c>
      <c r="AH99" s="53">
        <f t="shared" si="46"/>
        <v>0</v>
      </c>
      <c r="AI99" s="53">
        <f t="shared" si="47"/>
        <v>0</v>
      </c>
      <c r="AJ99" s="53">
        <f t="shared" si="48"/>
        <v>0</v>
      </c>
      <c r="AK99" s="53">
        <f t="shared" si="49"/>
        <v>1</v>
      </c>
    </row>
    <row r="100" spans="1:37" x14ac:dyDescent="0.25">
      <c r="A100" s="7" t="s">
        <v>405</v>
      </c>
      <c r="B100" s="11" t="s">
        <v>327</v>
      </c>
      <c r="C100" s="11" t="s">
        <v>424</v>
      </c>
      <c r="D100" s="7" t="s">
        <v>315</v>
      </c>
      <c r="E100" s="8">
        <v>4</v>
      </c>
      <c r="F100" s="7">
        <v>2</v>
      </c>
      <c r="G100" s="7"/>
      <c r="H100" s="9" t="s">
        <v>316</v>
      </c>
      <c r="I100" s="10">
        <v>39835</v>
      </c>
      <c r="J100" s="10" t="s">
        <v>14</v>
      </c>
      <c r="K100" s="10" t="s">
        <v>14</v>
      </c>
      <c r="L100" s="9"/>
      <c r="M100" s="53">
        <f t="shared" si="25"/>
        <v>1</v>
      </c>
      <c r="N100" s="53">
        <f t="shared" si="26"/>
        <v>0</v>
      </c>
      <c r="O100" s="53">
        <f t="shared" si="27"/>
        <v>1</v>
      </c>
      <c r="P100" s="53">
        <f t="shared" si="28"/>
        <v>0</v>
      </c>
      <c r="Q100" s="53">
        <f t="shared" si="29"/>
        <v>0</v>
      </c>
      <c r="R100" s="53">
        <f t="shared" si="30"/>
        <v>0</v>
      </c>
      <c r="S100" s="53">
        <f t="shared" si="31"/>
        <v>0</v>
      </c>
      <c r="T100" s="53">
        <f t="shared" si="32"/>
        <v>0</v>
      </c>
      <c r="U100" s="53">
        <f t="shared" si="33"/>
        <v>0</v>
      </c>
      <c r="V100" s="53">
        <f t="shared" si="34"/>
        <v>0</v>
      </c>
      <c r="W100" s="53">
        <f t="shared" si="35"/>
        <v>0</v>
      </c>
      <c r="X100" s="53">
        <f t="shared" si="36"/>
        <v>0</v>
      </c>
      <c r="Y100" s="53">
        <f t="shared" si="37"/>
        <v>0</v>
      </c>
      <c r="Z100" s="53">
        <f t="shared" si="38"/>
        <v>0</v>
      </c>
      <c r="AA100" s="53">
        <f t="shared" si="39"/>
        <v>0</v>
      </c>
      <c r="AB100" s="53">
        <f t="shared" si="40"/>
        <v>0</v>
      </c>
      <c r="AC100" s="53">
        <f t="shared" si="41"/>
        <v>0</v>
      </c>
      <c r="AD100" s="53">
        <f t="shared" si="42"/>
        <v>0</v>
      </c>
      <c r="AE100" s="53">
        <f t="shared" si="43"/>
        <v>0</v>
      </c>
      <c r="AF100" s="53">
        <f t="shared" si="44"/>
        <v>0</v>
      </c>
      <c r="AG100" s="53">
        <f t="shared" si="45"/>
        <v>0</v>
      </c>
      <c r="AH100" s="53">
        <f t="shared" si="46"/>
        <v>0</v>
      </c>
      <c r="AI100" s="53">
        <f t="shared" si="47"/>
        <v>0</v>
      </c>
      <c r="AJ100" s="53">
        <f t="shared" si="48"/>
        <v>0</v>
      </c>
      <c r="AK100" s="53">
        <f t="shared" si="49"/>
        <v>1</v>
      </c>
    </row>
    <row r="101" spans="1:37" x14ac:dyDescent="0.25">
      <c r="A101" s="7" t="s">
        <v>405</v>
      </c>
      <c r="B101" s="11" t="s">
        <v>328</v>
      </c>
      <c r="C101" s="11" t="s">
        <v>424</v>
      </c>
      <c r="D101" s="7" t="s">
        <v>315</v>
      </c>
      <c r="E101" s="8">
        <v>5</v>
      </c>
      <c r="F101" s="7" t="s">
        <v>88</v>
      </c>
      <c r="G101" s="7"/>
      <c r="H101" s="9" t="s">
        <v>329</v>
      </c>
      <c r="I101" s="10">
        <v>40817</v>
      </c>
      <c r="J101" s="10" t="s">
        <v>14</v>
      </c>
      <c r="K101" s="10" t="s">
        <v>14</v>
      </c>
      <c r="L101" s="9"/>
      <c r="M101" s="53">
        <f t="shared" si="25"/>
        <v>1</v>
      </c>
      <c r="N101" s="53">
        <f t="shared" si="26"/>
        <v>0</v>
      </c>
      <c r="O101" s="53">
        <f t="shared" si="27"/>
        <v>1</v>
      </c>
      <c r="P101" s="53">
        <f t="shared" si="28"/>
        <v>0</v>
      </c>
      <c r="Q101" s="53">
        <f t="shared" si="29"/>
        <v>0</v>
      </c>
      <c r="R101" s="53">
        <f t="shared" si="30"/>
        <v>0</v>
      </c>
      <c r="S101" s="53">
        <f t="shared" si="31"/>
        <v>0</v>
      </c>
      <c r="T101" s="53">
        <f t="shared" si="32"/>
        <v>0</v>
      </c>
      <c r="U101" s="53">
        <f t="shared" si="33"/>
        <v>0</v>
      </c>
      <c r="V101" s="53">
        <f t="shared" si="34"/>
        <v>0</v>
      </c>
      <c r="W101" s="53">
        <f t="shared" si="35"/>
        <v>0</v>
      </c>
      <c r="X101" s="53">
        <f t="shared" si="36"/>
        <v>0</v>
      </c>
      <c r="Y101" s="53">
        <f t="shared" si="37"/>
        <v>0</v>
      </c>
      <c r="Z101" s="53">
        <f t="shared" si="38"/>
        <v>0</v>
      </c>
      <c r="AA101" s="53">
        <f t="shared" si="39"/>
        <v>0</v>
      </c>
      <c r="AB101" s="53">
        <f t="shared" si="40"/>
        <v>0</v>
      </c>
      <c r="AC101" s="53">
        <f t="shared" si="41"/>
        <v>0</v>
      </c>
      <c r="AD101" s="53">
        <f t="shared" si="42"/>
        <v>0</v>
      </c>
      <c r="AE101" s="53">
        <f t="shared" si="43"/>
        <v>0</v>
      </c>
      <c r="AF101" s="53">
        <f t="shared" si="44"/>
        <v>0</v>
      </c>
      <c r="AG101" s="53">
        <f t="shared" si="45"/>
        <v>0</v>
      </c>
      <c r="AH101" s="53">
        <f t="shared" si="46"/>
        <v>0</v>
      </c>
      <c r="AI101" s="53">
        <f t="shared" si="47"/>
        <v>0</v>
      </c>
      <c r="AJ101" s="53">
        <f t="shared" si="48"/>
        <v>0</v>
      </c>
      <c r="AK101" s="53">
        <f t="shared" si="49"/>
        <v>1</v>
      </c>
    </row>
    <row r="102" spans="1:37" x14ac:dyDescent="0.25">
      <c r="A102" s="7" t="s">
        <v>405</v>
      </c>
      <c r="B102" s="11" t="s">
        <v>330</v>
      </c>
      <c r="C102" s="11" t="s">
        <v>426</v>
      </c>
      <c r="D102" s="7" t="s">
        <v>315</v>
      </c>
      <c r="E102" s="8">
        <v>6</v>
      </c>
      <c r="F102" s="7">
        <v>2</v>
      </c>
      <c r="G102" s="7"/>
      <c r="H102" s="9" t="s">
        <v>331</v>
      </c>
      <c r="I102" s="10">
        <v>40817</v>
      </c>
      <c r="J102" s="10" t="s">
        <v>14</v>
      </c>
      <c r="K102" s="10" t="s">
        <v>14</v>
      </c>
      <c r="L102" s="9"/>
      <c r="M102" s="53">
        <f t="shared" si="25"/>
        <v>1</v>
      </c>
      <c r="N102" s="53">
        <f t="shared" si="26"/>
        <v>0</v>
      </c>
      <c r="O102" s="53">
        <f t="shared" si="27"/>
        <v>1</v>
      </c>
      <c r="P102" s="53">
        <f t="shared" si="28"/>
        <v>0</v>
      </c>
      <c r="Q102" s="53">
        <f t="shared" si="29"/>
        <v>0</v>
      </c>
      <c r="R102" s="53">
        <f t="shared" si="30"/>
        <v>0</v>
      </c>
      <c r="S102" s="53">
        <f t="shared" si="31"/>
        <v>0</v>
      </c>
      <c r="T102" s="53">
        <f t="shared" si="32"/>
        <v>0</v>
      </c>
      <c r="U102" s="53">
        <f t="shared" si="33"/>
        <v>0</v>
      </c>
      <c r="V102" s="53">
        <f t="shared" si="34"/>
        <v>0</v>
      </c>
      <c r="W102" s="53">
        <f t="shared" si="35"/>
        <v>0</v>
      </c>
      <c r="X102" s="53">
        <f t="shared" si="36"/>
        <v>0</v>
      </c>
      <c r="Y102" s="53">
        <f t="shared" si="37"/>
        <v>0</v>
      </c>
      <c r="Z102" s="53">
        <f t="shared" si="38"/>
        <v>0</v>
      </c>
      <c r="AA102" s="53">
        <f t="shared" si="39"/>
        <v>0</v>
      </c>
      <c r="AB102" s="53">
        <f t="shared" si="40"/>
        <v>0</v>
      </c>
      <c r="AC102" s="53">
        <f t="shared" si="41"/>
        <v>0</v>
      </c>
      <c r="AD102" s="53">
        <f t="shared" si="42"/>
        <v>0</v>
      </c>
      <c r="AE102" s="53">
        <f t="shared" si="43"/>
        <v>0</v>
      </c>
      <c r="AF102" s="53">
        <f t="shared" si="44"/>
        <v>0</v>
      </c>
      <c r="AG102" s="53">
        <f t="shared" si="45"/>
        <v>0</v>
      </c>
      <c r="AH102" s="53">
        <f t="shared" si="46"/>
        <v>0</v>
      </c>
      <c r="AI102" s="53">
        <f t="shared" si="47"/>
        <v>0</v>
      </c>
      <c r="AJ102" s="53">
        <f t="shared" si="48"/>
        <v>0</v>
      </c>
      <c r="AK102" s="53">
        <f t="shared" si="49"/>
        <v>1</v>
      </c>
    </row>
    <row r="103" spans="1:37" ht="30" x14ac:dyDescent="0.25">
      <c r="A103" s="7" t="s">
        <v>405</v>
      </c>
      <c r="B103" s="11" t="s">
        <v>333</v>
      </c>
      <c r="C103" s="11" t="s">
        <v>424</v>
      </c>
      <c r="D103" s="7" t="s">
        <v>315</v>
      </c>
      <c r="E103" s="8">
        <v>7</v>
      </c>
      <c r="F103" s="7">
        <v>0</v>
      </c>
      <c r="G103" s="7"/>
      <c r="H103" s="9" t="s">
        <v>334</v>
      </c>
      <c r="I103" s="10">
        <v>39251</v>
      </c>
      <c r="J103" s="10" t="s">
        <v>14</v>
      </c>
      <c r="K103" s="10" t="s">
        <v>14</v>
      </c>
      <c r="L103" s="9"/>
      <c r="M103" s="53">
        <f t="shared" si="25"/>
        <v>1</v>
      </c>
      <c r="N103" s="53">
        <f t="shared" si="26"/>
        <v>0</v>
      </c>
      <c r="O103" s="53">
        <f t="shared" si="27"/>
        <v>1</v>
      </c>
      <c r="P103" s="53">
        <f t="shared" si="28"/>
        <v>0</v>
      </c>
      <c r="Q103" s="53">
        <f t="shared" si="29"/>
        <v>0</v>
      </c>
      <c r="R103" s="53">
        <f t="shared" si="30"/>
        <v>0</v>
      </c>
      <c r="S103" s="53">
        <f t="shared" si="31"/>
        <v>0</v>
      </c>
      <c r="T103" s="53">
        <f t="shared" si="32"/>
        <v>0</v>
      </c>
      <c r="U103" s="53">
        <f t="shared" si="33"/>
        <v>0</v>
      </c>
      <c r="V103" s="53">
        <f t="shared" si="34"/>
        <v>0</v>
      </c>
      <c r="W103" s="53">
        <f t="shared" si="35"/>
        <v>0</v>
      </c>
      <c r="X103" s="53">
        <f t="shared" si="36"/>
        <v>0</v>
      </c>
      <c r="Y103" s="53">
        <f t="shared" si="37"/>
        <v>0</v>
      </c>
      <c r="Z103" s="53">
        <f t="shared" si="38"/>
        <v>0</v>
      </c>
      <c r="AA103" s="53">
        <f t="shared" si="39"/>
        <v>0</v>
      </c>
      <c r="AB103" s="53">
        <f t="shared" si="40"/>
        <v>0</v>
      </c>
      <c r="AC103" s="53">
        <f t="shared" si="41"/>
        <v>0</v>
      </c>
      <c r="AD103" s="53">
        <f t="shared" si="42"/>
        <v>0</v>
      </c>
      <c r="AE103" s="53">
        <f t="shared" si="43"/>
        <v>0</v>
      </c>
      <c r="AF103" s="53">
        <f t="shared" si="44"/>
        <v>0</v>
      </c>
      <c r="AG103" s="53">
        <f t="shared" si="45"/>
        <v>0</v>
      </c>
      <c r="AH103" s="53">
        <f t="shared" si="46"/>
        <v>0</v>
      </c>
      <c r="AI103" s="53">
        <f t="shared" si="47"/>
        <v>0</v>
      </c>
      <c r="AJ103" s="53">
        <f t="shared" si="48"/>
        <v>0</v>
      </c>
      <c r="AK103" s="53">
        <f t="shared" si="49"/>
        <v>1</v>
      </c>
    </row>
    <row r="104" spans="1:37" x14ac:dyDescent="0.25">
      <c r="A104" s="7" t="s">
        <v>405</v>
      </c>
      <c r="B104" s="11" t="s">
        <v>399</v>
      </c>
      <c r="C104" s="11" t="s">
        <v>424</v>
      </c>
      <c r="D104" s="7" t="s">
        <v>315</v>
      </c>
      <c r="E104" s="8">
        <v>7</v>
      </c>
      <c r="F104" s="7" t="s">
        <v>400</v>
      </c>
      <c r="G104" s="7" t="s">
        <v>370</v>
      </c>
      <c r="H104" s="9" t="s">
        <v>401</v>
      </c>
      <c r="I104" s="10">
        <v>41808</v>
      </c>
      <c r="J104" s="10" t="s">
        <v>14</v>
      </c>
      <c r="K104" s="10" t="s">
        <v>14</v>
      </c>
      <c r="L104" s="9"/>
      <c r="M104" s="53">
        <f t="shared" si="25"/>
        <v>1</v>
      </c>
      <c r="N104" s="53">
        <f t="shared" si="26"/>
        <v>1</v>
      </c>
      <c r="O104" s="53">
        <f t="shared" si="27"/>
        <v>0</v>
      </c>
      <c r="P104" s="53">
        <f t="shared" si="28"/>
        <v>1</v>
      </c>
      <c r="Q104" s="53">
        <f t="shared" si="29"/>
        <v>0</v>
      </c>
      <c r="R104" s="53">
        <f t="shared" si="30"/>
        <v>1</v>
      </c>
      <c r="S104" s="53">
        <f t="shared" si="31"/>
        <v>0</v>
      </c>
      <c r="T104" s="53">
        <f t="shared" si="32"/>
        <v>0</v>
      </c>
      <c r="U104" s="53">
        <f t="shared" si="33"/>
        <v>0</v>
      </c>
      <c r="V104" s="53">
        <f t="shared" si="34"/>
        <v>1</v>
      </c>
      <c r="W104" s="53">
        <f t="shared" si="35"/>
        <v>0</v>
      </c>
      <c r="X104" s="53">
        <f t="shared" si="36"/>
        <v>0</v>
      </c>
      <c r="Y104" s="53">
        <f t="shared" si="37"/>
        <v>0</v>
      </c>
      <c r="Z104" s="53">
        <f t="shared" si="38"/>
        <v>1</v>
      </c>
      <c r="AA104" s="53">
        <f t="shared" si="39"/>
        <v>0</v>
      </c>
      <c r="AB104" s="53">
        <f t="shared" si="40"/>
        <v>0</v>
      </c>
      <c r="AC104" s="53">
        <f t="shared" si="41"/>
        <v>0</v>
      </c>
      <c r="AD104" s="53">
        <f t="shared" si="42"/>
        <v>1</v>
      </c>
      <c r="AE104" s="53">
        <f t="shared" si="43"/>
        <v>0</v>
      </c>
      <c r="AF104" s="53">
        <f t="shared" si="44"/>
        <v>0</v>
      </c>
      <c r="AG104" s="53">
        <f t="shared" si="45"/>
        <v>0</v>
      </c>
      <c r="AH104" s="53">
        <f t="shared" si="46"/>
        <v>1</v>
      </c>
      <c r="AI104" s="53">
        <f t="shared" si="47"/>
        <v>0</v>
      </c>
      <c r="AJ104" s="53">
        <f t="shared" si="48"/>
        <v>0</v>
      </c>
      <c r="AK104" s="53">
        <f t="shared" si="49"/>
        <v>1</v>
      </c>
    </row>
    <row r="105" spans="1:37" x14ac:dyDescent="0.25">
      <c r="A105" s="7" t="s">
        <v>405</v>
      </c>
      <c r="B105" s="11" t="s">
        <v>335</v>
      </c>
      <c r="C105" s="11" t="s">
        <v>424</v>
      </c>
      <c r="D105" s="7" t="s">
        <v>315</v>
      </c>
      <c r="E105" s="8">
        <v>8</v>
      </c>
      <c r="F105" s="7">
        <v>1</v>
      </c>
      <c r="G105" s="7"/>
      <c r="H105" s="9" t="s">
        <v>336</v>
      </c>
      <c r="I105" s="10">
        <v>39251</v>
      </c>
      <c r="J105" s="10" t="s">
        <v>14</v>
      </c>
      <c r="K105" s="10" t="s">
        <v>14</v>
      </c>
      <c r="L105" s="9"/>
      <c r="M105" s="53">
        <f t="shared" si="25"/>
        <v>1</v>
      </c>
      <c r="N105" s="53">
        <f t="shared" si="26"/>
        <v>0</v>
      </c>
      <c r="O105" s="53">
        <f t="shared" si="27"/>
        <v>1</v>
      </c>
      <c r="P105" s="53">
        <f t="shared" si="28"/>
        <v>0</v>
      </c>
      <c r="Q105" s="53">
        <f t="shared" si="29"/>
        <v>0</v>
      </c>
      <c r="R105" s="53">
        <f t="shared" si="30"/>
        <v>0</v>
      </c>
      <c r="S105" s="53">
        <f t="shared" si="31"/>
        <v>0</v>
      </c>
      <c r="T105" s="53">
        <f t="shared" si="32"/>
        <v>0</v>
      </c>
      <c r="U105" s="53">
        <f t="shared" si="33"/>
        <v>0</v>
      </c>
      <c r="V105" s="53">
        <f t="shared" si="34"/>
        <v>0</v>
      </c>
      <c r="W105" s="53">
        <f t="shared" si="35"/>
        <v>0</v>
      </c>
      <c r="X105" s="53">
        <f t="shared" si="36"/>
        <v>0</v>
      </c>
      <c r="Y105" s="53">
        <f t="shared" si="37"/>
        <v>0</v>
      </c>
      <c r="Z105" s="53">
        <f t="shared" si="38"/>
        <v>0</v>
      </c>
      <c r="AA105" s="53">
        <f t="shared" si="39"/>
        <v>0</v>
      </c>
      <c r="AB105" s="53">
        <f t="shared" si="40"/>
        <v>0</v>
      </c>
      <c r="AC105" s="53">
        <f t="shared" si="41"/>
        <v>0</v>
      </c>
      <c r="AD105" s="53">
        <f t="shared" si="42"/>
        <v>0</v>
      </c>
      <c r="AE105" s="53">
        <f t="shared" si="43"/>
        <v>0</v>
      </c>
      <c r="AF105" s="53">
        <f t="shared" si="44"/>
        <v>0</v>
      </c>
      <c r="AG105" s="53">
        <f t="shared" si="45"/>
        <v>0</v>
      </c>
      <c r="AH105" s="53">
        <f t="shared" si="46"/>
        <v>0</v>
      </c>
      <c r="AI105" s="53">
        <f t="shared" si="47"/>
        <v>0</v>
      </c>
      <c r="AJ105" s="53">
        <f t="shared" si="48"/>
        <v>0</v>
      </c>
      <c r="AK105" s="53">
        <f t="shared" si="49"/>
        <v>1</v>
      </c>
    </row>
    <row r="106" spans="1:37" ht="30" x14ac:dyDescent="0.25">
      <c r="A106" s="7" t="s">
        <v>405</v>
      </c>
      <c r="B106" s="11" t="s">
        <v>337</v>
      </c>
      <c r="C106" s="11" t="s">
        <v>424</v>
      </c>
      <c r="D106" s="7" t="s">
        <v>338</v>
      </c>
      <c r="E106" s="8">
        <v>1</v>
      </c>
      <c r="F106" s="7">
        <v>0.1</v>
      </c>
      <c r="G106" s="7"/>
      <c r="H106" s="9" t="s">
        <v>339</v>
      </c>
      <c r="I106" s="10">
        <v>39946</v>
      </c>
      <c r="J106" s="10" t="s">
        <v>14</v>
      </c>
      <c r="K106" s="10" t="s">
        <v>14</v>
      </c>
      <c r="L106" s="9" t="s">
        <v>340</v>
      </c>
      <c r="M106" s="53">
        <f t="shared" si="25"/>
        <v>1</v>
      </c>
      <c r="N106" s="53">
        <f t="shared" si="26"/>
        <v>0</v>
      </c>
      <c r="O106" s="53">
        <f t="shared" si="27"/>
        <v>1</v>
      </c>
      <c r="P106" s="53">
        <f t="shared" si="28"/>
        <v>0</v>
      </c>
      <c r="Q106" s="53">
        <f t="shared" si="29"/>
        <v>0</v>
      </c>
      <c r="R106" s="53">
        <f t="shared" si="30"/>
        <v>0</v>
      </c>
      <c r="S106" s="53">
        <f t="shared" si="31"/>
        <v>0</v>
      </c>
      <c r="T106" s="53">
        <f t="shared" si="32"/>
        <v>0</v>
      </c>
      <c r="U106" s="53">
        <f t="shared" si="33"/>
        <v>0</v>
      </c>
      <c r="V106" s="53">
        <f t="shared" si="34"/>
        <v>0</v>
      </c>
      <c r="W106" s="53">
        <f t="shared" si="35"/>
        <v>0</v>
      </c>
      <c r="X106" s="53">
        <f t="shared" si="36"/>
        <v>0</v>
      </c>
      <c r="Y106" s="53">
        <f t="shared" si="37"/>
        <v>0</v>
      </c>
      <c r="Z106" s="53">
        <f t="shared" si="38"/>
        <v>0</v>
      </c>
      <c r="AA106" s="53">
        <f t="shared" si="39"/>
        <v>0</v>
      </c>
      <c r="AB106" s="53">
        <f t="shared" si="40"/>
        <v>0</v>
      </c>
      <c r="AC106" s="53">
        <f t="shared" si="41"/>
        <v>0</v>
      </c>
      <c r="AD106" s="53">
        <f t="shared" si="42"/>
        <v>0</v>
      </c>
      <c r="AE106" s="53">
        <f t="shared" si="43"/>
        <v>0</v>
      </c>
      <c r="AF106" s="53">
        <f t="shared" si="44"/>
        <v>0</v>
      </c>
      <c r="AG106" s="53">
        <f t="shared" si="45"/>
        <v>0</v>
      </c>
      <c r="AH106" s="53">
        <f t="shared" si="46"/>
        <v>0</v>
      </c>
      <c r="AI106" s="53">
        <f t="shared" si="47"/>
        <v>0</v>
      </c>
      <c r="AJ106" s="53">
        <f t="shared" si="48"/>
        <v>0</v>
      </c>
      <c r="AK106" s="53">
        <f t="shared" si="49"/>
        <v>1</v>
      </c>
    </row>
    <row r="107" spans="1:37" ht="30" x14ac:dyDescent="0.25">
      <c r="A107" s="7" t="s">
        <v>405</v>
      </c>
      <c r="B107" s="11" t="s">
        <v>346</v>
      </c>
      <c r="C107" s="11" t="s">
        <v>424</v>
      </c>
      <c r="D107" s="7" t="s">
        <v>338</v>
      </c>
      <c r="E107" s="8">
        <v>2</v>
      </c>
      <c r="F107" s="7" t="s">
        <v>347</v>
      </c>
      <c r="G107" s="7"/>
      <c r="H107" s="9" t="s">
        <v>348</v>
      </c>
      <c r="I107" s="10">
        <v>40840</v>
      </c>
      <c r="J107" s="10" t="s">
        <v>14</v>
      </c>
      <c r="K107" s="10" t="s">
        <v>14</v>
      </c>
      <c r="L107" s="9" t="s">
        <v>340</v>
      </c>
      <c r="M107" s="53">
        <f t="shared" si="25"/>
        <v>1</v>
      </c>
      <c r="N107" s="53">
        <f t="shared" si="26"/>
        <v>0</v>
      </c>
      <c r="O107" s="53">
        <f t="shared" si="27"/>
        <v>1</v>
      </c>
      <c r="P107" s="53">
        <f t="shared" si="28"/>
        <v>0</v>
      </c>
      <c r="Q107" s="53">
        <f t="shared" si="29"/>
        <v>0</v>
      </c>
      <c r="R107" s="53">
        <f t="shared" si="30"/>
        <v>0</v>
      </c>
      <c r="S107" s="53">
        <f t="shared" si="31"/>
        <v>0</v>
      </c>
      <c r="T107" s="53">
        <f t="shared" si="32"/>
        <v>0</v>
      </c>
      <c r="U107" s="53">
        <f t="shared" si="33"/>
        <v>0</v>
      </c>
      <c r="V107" s="53">
        <f t="shared" si="34"/>
        <v>0</v>
      </c>
      <c r="W107" s="53">
        <f t="shared" si="35"/>
        <v>0</v>
      </c>
      <c r="X107" s="53">
        <f t="shared" si="36"/>
        <v>0</v>
      </c>
      <c r="Y107" s="53">
        <f t="shared" si="37"/>
        <v>0</v>
      </c>
      <c r="Z107" s="53">
        <f t="shared" si="38"/>
        <v>0</v>
      </c>
      <c r="AA107" s="53">
        <f t="shared" si="39"/>
        <v>0</v>
      </c>
      <c r="AB107" s="53">
        <f t="shared" si="40"/>
        <v>0</v>
      </c>
      <c r="AC107" s="53">
        <f t="shared" si="41"/>
        <v>0</v>
      </c>
      <c r="AD107" s="53">
        <f t="shared" si="42"/>
        <v>0</v>
      </c>
      <c r="AE107" s="53">
        <f t="shared" si="43"/>
        <v>0</v>
      </c>
      <c r="AF107" s="53">
        <f t="shared" si="44"/>
        <v>0</v>
      </c>
      <c r="AG107" s="53">
        <f t="shared" si="45"/>
        <v>0</v>
      </c>
      <c r="AH107" s="53">
        <f t="shared" si="46"/>
        <v>0</v>
      </c>
      <c r="AI107" s="53">
        <f t="shared" si="47"/>
        <v>0</v>
      </c>
      <c r="AJ107" s="53">
        <f t="shared" si="48"/>
        <v>0</v>
      </c>
      <c r="AK107" s="53">
        <f t="shared" si="49"/>
        <v>1</v>
      </c>
    </row>
    <row r="108" spans="1:37" ht="30" x14ac:dyDescent="0.25">
      <c r="A108" s="7" t="s">
        <v>405</v>
      </c>
      <c r="B108" s="11" t="s">
        <v>352</v>
      </c>
      <c r="C108" s="11" t="s">
        <v>424</v>
      </c>
      <c r="D108" s="7" t="s">
        <v>338</v>
      </c>
      <c r="E108" s="8">
        <v>3</v>
      </c>
      <c r="F108" s="7" t="s">
        <v>347</v>
      </c>
      <c r="G108" s="7"/>
      <c r="H108" s="9" t="s">
        <v>353</v>
      </c>
      <c r="I108" s="10">
        <v>41445</v>
      </c>
      <c r="J108" s="10" t="s">
        <v>14</v>
      </c>
      <c r="K108" s="10" t="s">
        <v>14</v>
      </c>
      <c r="L108" s="9" t="s">
        <v>340</v>
      </c>
      <c r="M108" s="53">
        <f t="shared" si="25"/>
        <v>1</v>
      </c>
      <c r="N108" s="53">
        <f t="shared" si="26"/>
        <v>0</v>
      </c>
      <c r="O108" s="53">
        <f t="shared" si="27"/>
        <v>1</v>
      </c>
      <c r="P108" s="53">
        <f t="shared" si="28"/>
        <v>0</v>
      </c>
      <c r="Q108" s="53">
        <f t="shared" si="29"/>
        <v>0</v>
      </c>
      <c r="R108" s="53">
        <f t="shared" si="30"/>
        <v>0</v>
      </c>
      <c r="S108" s="53">
        <f t="shared" si="31"/>
        <v>0</v>
      </c>
      <c r="T108" s="53">
        <f t="shared" si="32"/>
        <v>0</v>
      </c>
      <c r="U108" s="53">
        <f t="shared" si="33"/>
        <v>0</v>
      </c>
      <c r="V108" s="53">
        <f t="shared" si="34"/>
        <v>0</v>
      </c>
      <c r="W108" s="53">
        <f t="shared" si="35"/>
        <v>0</v>
      </c>
      <c r="X108" s="53">
        <f t="shared" si="36"/>
        <v>0</v>
      </c>
      <c r="Y108" s="53">
        <f t="shared" si="37"/>
        <v>0</v>
      </c>
      <c r="Z108" s="53">
        <f t="shared" si="38"/>
        <v>0</v>
      </c>
      <c r="AA108" s="53">
        <f t="shared" si="39"/>
        <v>0</v>
      </c>
      <c r="AB108" s="53">
        <f t="shared" si="40"/>
        <v>0</v>
      </c>
      <c r="AC108" s="53">
        <f t="shared" si="41"/>
        <v>0</v>
      </c>
      <c r="AD108" s="53">
        <f t="shared" si="42"/>
        <v>0</v>
      </c>
      <c r="AE108" s="53">
        <f t="shared" si="43"/>
        <v>0</v>
      </c>
      <c r="AF108" s="53">
        <f t="shared" si="44"/>
        <v>0</v>
      </c>
      <c r="AG108" s="53">
        <f t="shared" si="45"/>
        <v>0</v>
      </c>
      <c r="AH108" s="53">
        <f t="shared" si="46"/>
        <v>0</v>
      </c>
      <c r="AI108" s="53">
        <f t="shared" si="47"/>
        <v>0</v>
      </c>
      <c r="AJ108" s="53">
        <f t="shared" si="48"/>
        <v>0</v>
      </c>
      <c r="AK108" s="53">
        <f t="shared" si="49"/>
        <v>1</v>
      </c>
    </row>
    <row r="109" spans="1:37" ht="30" x14ac:dyDescent="0.25">
      <c r="A109" s="7" t="s">
        <v>405</v>
      </c>
      <c r="B109" s="11" t="s">
        <v>359</v>
      </c>
      <c r="C109" s="11" t="s">
        <v>424</v>
      </c>
      <c r="D109" s="7" t="s">
        <v>338</v>
      </c>
      <c r="E109" s="8">
        <v>4</v>
      </c>
      <c r="F109" s="7" t="s">
        <v>360</v>
      </c>
      <c r="G109" s="7"/>
      <c r="H109" s="9" t="s">
        <v>357</v>
      </c>
      <c r="I109" s="10">
        <v>41445</v>
      </c>
      <c r="J109" s="10" t="s">
        <v>14</v>
      </c>
      <c r="K109" s="10" t="s">
        <v>14</v>
      </c>
      <c r="L109" s="9" t="s">
        <v>340</v>
      </c>
      <c r="M109" s="53">
        <f t="shared" si="25"/>
        <v>1</v>
      </c>
      <c r="N109" s="53">
        <f t="shared" si="26"/>
        <v>0</v>
      </c>
      <c r="O109" s="53">
        <f t="shared" si="27"/>
        <v>1</v>
      </c>
      <c r="P109" s="53">
        <f t="shared" si="28"/>
        <v>0</v>
      </c>
      <c r="Q109" s="53">
        <f t="shared" si="29"/>
        <v>0</v>
      </c>
      <c r="R109" s="53">
        <f t="shared" si="30"/>
        <v>0</v>
      </c>
      <c r="S109" s="53">
        <f t="shared" si="31"/>
        <v>0</v>
      </c>
      <c r="T109" s="53">
        <f t="shared" si="32"/>
        <v>0</v>
      </c>
      <c r="U109" s="53">
        <f t="shared" si="33"/>
        <v>0</v>
      </c>
      <c r="V109" s="53">
        <f t="shared" si="34"/>
        <v>0</v>
      </c>
      <c r="W109" s="53">
        <f t="shared" si="35"/>
        <v>0</v>
      </c>
      <c r="X109" s="53">
        <f t="shared" si="36"/>
        <v>0</v>
      </c>
      <c r="Y109" s="53">
        <f t="shared" si="37"/>
        <v>0</v>
      </c>
      <c r="Z109" s="53">
        <f t="shared" si="38"/>
        <v>0</v>
      </c>
      <c r="AA109" s="53">
        <f t="shared" si="39"/>
        <v>0</v>
      </c>
      <c r="AB109" s="53">
        <f t="shared" si="40"/>
        <v>0</v>
      </c>
      <c r="AC109" s="53">
        <f t="shared" si="41"/>
        <v>0</v>
      </c>
      <c r="AD109" s="53">
        <f t="shared" si="42"/>
        <v>0</v>
      </c>
      <c r="AE109" s="53">
        <f t="shared" si="43"/>
        <v>0</v>
      </c>
      <c r="AF109" s="53">
        <f t="shared" si="44"/>
        <v>0</v>
      </c>
      <c r="AG109" s="53">
        <f t="shared" si="45"/>
        <v>0</v>
      </c>
      <c r="AH109" s="53">
        <f t="shared" si="46"/>
        <v>0</v>
      </c>
      <c r="AI109" s="53">
        <f t="shared" si="47"/>
        <v>0</v>
      </c>
      <c r="AJ109" s="53">
        <f t="shared" si="48"/>
        <v>0</v>
      </c>
      <c r="AK109" s="53">
        <f t="shared" si="49"/>
        <v>1</v>
      </c>
    </row>
    <row r="110" spans="1:37" x14ac:dyDescent="0.25">
      <c r="A110" s="7" t="s">
        <v>405</v>
      </c>
      <c r="B110" s="11" t="s">
        <v>363</v>
      </c>
      <c r="C110" s="11" t="s">
        <v>424</v>
      </c>
      <c r="D110" s="7" t="s">
        <v>364</v>
      </c>
      <c r="E110" s="8">
        <v>1</v>
      </c>
      <c r="F110" s="7">
        <v>4</v>
      </c>
      <c r="G110" s="7"/>
      <c r="H110" s="9" t="s">
        <v>365</v>
      </c>
      <c r="I110" s="10">
        <v>41913</v>
      </c>
      <c r="J110" s="10" t="s">
        <v>14</v>
      </c>
      <c r="K110" s="10" t="s">
        <v>14</v>
      </c>
      <c r="L110" s="9"/>
      <c r="M110" s="53">
        <f t="shared" si="25"/>
        <v>1</v>
      </c>
      <c r="N110" s="53">
        <f t="shared" si="26"/>
        <v>0</v>
      </c>
      <c r="O110" s="53">
        <f t="shared" si="27"/>
        <v>1</v>
      </c>
      <c r="P110" s="53">
        <f t="shared" si="28"/>
        <v>0</v>
      </c>
      <c r="Q110" s="53">
        <f t="shared" si="29"/>
        <v>0</v>
      </c>
      <c r="R110" s="53">
        <f t="shared" si="30"/>
        <v>0</v>
      </c>
      <c r="S110" s="53">
        <f t="shared" si="31"/>
        <v>0</v>
      </c>
      <c r="T110" s="53">
        <f t="shared" si="32"/>
        <v>0</v>
      </c>
      <c r="U110" s="53">
        <f t="shared" si="33"/>
        <v>0</v>
      </c>
      <c r="V110" s="53">
        <f t="shared" si="34"/>
        <v>0</v>
      </c>
      <c r="W110" s="53">
        <f t="shared" si="35"/>
        <v>0</v>
      </c>
      <c r="X110" s="53">
        <f t="shared" si="36"/>
        <v>0</v>
      </c>
      <c r="Y110" s="53">
        <f t="shared" si="37"/>
        <v>0</v>
      </c>
      <c r="Z110" s="53">
        <f t="shared" si="38"/>
        <v>0</v>
      </c>
      <c r="AA110" s="53">
        <f t="shared" si="39"/>
        <v>0</v>
      </c>
      <c r="AB110" s="53">
        <f t="shared" si="40"/>
        <v>0</v>
      </c>
      <c r="AC110" s="53">
        <f t="shared" si="41"/>
        <v>0</v>
      </c>
      <c r="AD110" s="53">
        <f t="shared" si="42"/>
        <v>0</v>
      </c>
      <c r="AE110" s="53">
        <f t="shared" si="43"/>
        <v>0</v>
      </c>
      <c r="AF110" s="53">
        <f t="shared" si="44"/>
        <v>0</v>
      </c>
      <c r="AG110" s="53">
        <f t="shared" si="45"/>
        <v>0</v>
      </c>
      <c r="AH110" s="53">
        <f t="shared" si="46"/>
        <v>0</v>
      </c>
      <c r="AI110" s="53">
        <f t="shared" si="47"/>
        <v>0</v>
      </c>
      <c r="AJ110" s="53">
        <f t="shared" si="48"/>
        <v>0</v>
      </c>
      <c r="AK110" s="53">
        <f t="shared" si="49"/>
        <v>1</v>
      </c>
    </row>
    <row r="111" spans="1:37" x14ac:dyDescent="0.25">
      <c r="A111" s="7" t="s">
        <v>405</v>
      </c>
      <c r="B111" s="11" t="s">
        <v>366</v>
      </c>
      <c r="C111" s="11" t="s">
        <v>426</v>
      </c>
      <c r="D111" s="7" t="s">
        <v>364</v>
      </c>
      <c r="E111" s="8">
        <v>2</v>
      </c>
      <c r="F111" s="7">
        <v>3</v>
      </c>
      <c r="G111" s="7"/>
      <c r="H111" s="9" t="s">
        <v>367</v>
      </c>
      <c r="I111" s="10">
        <v>41913</v>
      </c>
      <c r="J111" s="10" t="s">
        <v>14</v>
      </c>
      <c r="K111" s="10" t="s">
        <v>14</v>
      </c>
      <c r="L111" s="9"/>
      <c r="M111" s="53">
        <f t="shared" si="25"/>
        <v>1</v>
      </c>
      <c r="N111" s="53">
        <f t="shared" si="26"/>
        <v>0</v>
      </c>
      <c r="O111" s="53">
        <f t="shared" si="27"/>
        <v>1</v>
      </c>
      <c r="P111" s="53">
        <f t="shared" si="28"/>
        <v>0</v>
      </c>
      <c r="Q111" s="53">
        <f t="shared" si="29"/>
        <v>0</v>
      </c>
      <c r="R111" s="53">
        <f t="shared" si="30"/>
        <v>0</v>
      </c>
      <c r="S111" s="53">
        <f t="shared" si="31"/>
        <v>0</v>
      </c>
      <c r="T111" s="53">
        <f t="shared" si="32"/>
        <v>0</v>
      </c>
      <c r="U111" s="53">
        <f t="shared" si="33"/>
        <v>0</v>
      </c>
      <c r="V111" s="53">
        <f t="shared" si="34"/>
        <v>0</v>
      </c>
      <c r="W111" s="53">
        <f t="shared" si="35"/>
        <v>0</v>
      </c>
      <c r="X111" s="53">
        <f t="shared" si="36"/>
        <v>0</v>
      </c>
      <c r="Y111" s="53">
        <f t="shared" si="37"/>
        <v>0</v>
      </c>
      <c r="Z111" s="53">
        <f t="shared" si="38"/>
        <v>0</v>
      </c>
      <c r="AA111" s="53">
        <f t="shared" si="39"/>
        <v>0</v>
      </c>
      <c r="AB111" s="53">
        <f t="shared" si="40"/>
        <v>0</v>
      </c>
      <c r="AC111" s="53">
        <f t="shared" si="41"/>
        <v>0</v>
      </c>
      <c r="AD111" s="53">
        <f t="shared" si="42"/>
        <v>0</v>
      </c>
      <c r="AE111" s="53">
        <f t="shared" si="43"/>
        <v>0</v>
      </c>
      <c r="AF111" s="53">
        <f t="shared" si="44"/>
        <v>0</v>
      </c>
      <c r="AG111" s="53">
        <f t="shared" si="45"/>
        <v>0</v>
      </c>
      <c r="AH111" s="53">
        <f t="shared" si="46"/>
        <v>0</v>
      </c>
      <c r="AI111" s="53">
        <f t="shared" si="47"/>
        <v>0</v>
      </c>
      <c r="AJ111" s="53">
        <f t="shared" si="48"/>
        <v>0</v>
      </c>
      <c r="AK111" s="53">
        <f t="shared" si="49"/>
        <v>1</v>
      </c>
    </row>
    <row r="112" spans="1:37" x14ac:dyDescent="0.25">
      <c r="A112" s="7" t="s">
        <v>405</v>
      </c>
      <c r="B112" s="11" t="s">
        <v>402</v>
      </c>
      <c r="C112" s="11" t="s">
        <v>424</v>
      </c>
      <c r="D112" s="7" t="s">
        <v>364</v>
      </c>
      <c r="E112" s="8">
        <v>2</v>
      </c>
      <c r="F112" s="7" t="s">
        <v>381</v>
      </c>
      <c r="G112" s="7" t="s">
        <v>370</v>
      </c>
      <c r="H112" s="9" t="s">
        <v>403</v>
      </c>
      <c r="I112" s="10">
        <v>40725</v>
      </c>
      <c r="J112" s="10" t="s">
        <v>14</v>
      </c>
      <c r="K112" s="10" t="s">
        <v>14</v>
      </c>
      <c r="L112" s="9"/>
      <c r="M112" s="53">
        <f t="shared" si="25"/>
        <v>1</v>
      </c>
      <c r="N112" s="53">
        <f t="shared" si="26"/>
        <v>1</v>
      </c>
      <c r="O112" s="53">
        <f t="shared" si="27"/>
        <v>0</v>
      </c>
      <c r="P112" s="53">
        <f t="shared" si="28"/>
        <v>1</v>
      </c>
      <c r="Q112" s="53">
        <f t="shared" si="29"/>
        <v>0</v>
      </c>
      <c r="R112" s="53">
        <f t="shared" si="30"/>
        <v>1</v>
      </c>
      <c r="S112" s="53">
        <f t="shared" si="31"/>
        <v>0</v>
      </c>
      <c r="T112" s="53">
        <f t="shared" si="32"/>
        <v>0</v>
      </c>
      <c r="U112" s="53">
        <f t="shared" si="33"/>
        <v>0</v>
      </c>
      <c r="V112" s="53">
        <f t="shared" si="34"/>
        <v>1</v>
      </c>
      <c r="W112" s="53">
        <f t="shared" si="35"/>
        <v>0</v>
      </c>
      <c r="X112" s="53">
        <f t="shared" si="36"/>
        <v>0</v>
      </c>
      <c r="Y112" s="53">
        <f t="shared" si="37"/>
        <v>0</v>
      </c>
      <c r="Z112" s="53">
        <f t="shared" si="38"/>
        <v>1</v>
      </c>
      <c r="AA112" s="53">
        <f t="shared" si="39"/>
        <v>0</v>
      </c>
      <c r="AB112" s="53">
        <f t="shared" si="40"/>
        <v>0</v>
      </c>
      <c r="AC112" s="53">
        <f t="shared" si="41"/>
        <v>0</v>
      </c>
      <c r="AD112" s="53">
        <f t="shared" si="42"/>
        <v>1</v>
      </c>
      <c r="AE112" s="53">
        <f t="shared" si="43"/>
        <v>0</v>
      </c>
      <c r="AF112" s="53">
        <f t="shared" si="44"/>
        <v>0</v>
      </c>
      <c r="AG112" s="53">
        <f t="shared" si="45"/>
        <v>0</v>
      </c>
      <c r="AH112" s="53">
        <f t="shared" si="46"/>
        <v>1</v>
      </c>
      <c r="AI112" s="53">
        <f t="shared" si="47"/>
        <v>0</v>
      </c>
      <c r="AJ112" s="53">
        <f t="shared" si="48"/>
        <v>0</v>
      </c>
      <c r="AK112" s="53">
        <f t="shared" si="49"/>
        <v>1</v>
      </c>
    </row>
    <row r="113" spans="1:37" x14ac:dyDescent="0.25">
      <c r="A113" s="7" t="s">
        <v>405</v>
      </c>
      <c r="B113" s="11" t="s">
        <v>419</v>
      </c>
      <c r="C113" s="11" t="s">
        <v>424</v>
      </c>
      <c r="D113" s="7" t="s">
        <v>364</v>
      </c>
      <c r="E113" s="8">
        <v>501</v>
      </c>
      <c r="F113" s="7" t="s">
        <v>381</v>
      </c>
      <c r="G113" s="7" t="s">
        <v>370</v>
      </c>
      <c r="H113" s="9" t="s">
        <v>420</v>
      </c>
      <c r="I113" s="10">
        <v>40725</v>
      </c>
      <c r="J113" s="10" t="s">
        <v>14</v>
      </c>
      <c r="K113" s="10" t="s">
        <v>14</v>
      </c>
      <c r="L113" s="9"/>
      <c r="M113" s="53">
        <f t="shared" si="25"/>
        <v>1</v>
      </c>
      <c r="N113" s="53">
        <f t="shared" si="26"/>
        <v>1</v>
      </c>
      <c r="O113" s="53">
        <f t="shared" si="27"/>
        <v>0</v>
      </c>
      <c r="P113" s="53">
        <f t="shared" si="28"/>
        <v>1</v>
      </c>
      <c r="Q113" s="53">
        <f t="shared" si="29"/>
        <v>0</v>
      </c>
      <c r="R113" s="53">
        <f t="shared" si="30"/>
        <v>1</v>
      </c>
      <c r="S113" s="53">
        <f t="shared" si="31"/>
        <v>0</v>
      </c>
      <c r="T113" s="53">
        <f t="shared" si="32"/>
        <v>0</v>
      </c>
      <c r="U113" s="53">
        <f t="shared" si="33"/>
        <v>0</v>
      </c>
      <c r="V113" s="53">
        <f t="shared" si="34"/>
        <v>1</v>
      </c>
      <c r="W113" s="53">
        <f t="shared" si="35"/>
        <v>0</v>
      </c>
      <c r="X113" s="53">
        <f t="shared" si="36"/>
        <v>0</v>
      </c>
      <c r="Y113" s="53">
        <f t="shared" si="37"/>
        <v>0</v>
      </c>
      <c r="Z113" s="53">
        <f t="shared" si="38"/>
        <v>1</v>
      </c>
      <c r="AA113" s="53">
        <f t="shared" si="39"/>
        <v>0</v>
      </c>
      <c r="AB113" s="53">
        <f t="shared" si="40"/>
        <v>0</v>
      </c>
      <c r="AC113" s="53">
        <f t="shared" si="41"/>
        <v>0</v>
      </c>
      <c r="AD113" s="53">
        <f t="shared" si="42"/>
        <v>1</v>
      </c>
      <c r="AE113" s="53">
        <f t="shared" si="43"/>
        <v>0</v>
      </c>
      <c r="AF113" s="53">
        <f t="shared" si="44"/>
        <v>0</v>
      </c>
      <c r="AG113" s="53">
        <f t="shared" si="45"/>
        <v>0</v>
      </c>
      <c r="AH113" s="53">
        <f t="shared" si="46"/>
        <v>1</v>
      </c>
      <c r="AI113" s="53">
        <f t="shared" si="47"/>
        <v>0</v>
      </c>
      <c r="AJ113" s="53">
        <f t="shared" si="48"/>
        <v>0</v>
      </c>
      <c r="AK113" s="53">
        <f t="shared" si="49"/>
        <v>1</v>
      </c>
    </row>
    <row r="114" spans="1:37" x14ac:dyDescent="0.25">
      <c r="A114" s="7" t="s">
        <v>406</v>
      </c>
      <c r="B114" s="11" t="s">
        <v>20</v>
      </c>
      <c r="C114" s="11" t="s">
        <v>424</v>
      </c>
      <c r="D114" s="7" t="s">
        <v>12</v>
      </c>
      <c r="E114" s="8">
        <v>3</v>
      </c>
      <c r="F114" s="7">
        <v>1</v>
      </c>
      <c r="G114" s="7"/>
      <c r="H114" s="9" t="s">
        <v>21</v>
      </c>
      <c r="I114" s="10">
        <v>42095</v>
      </c>
      <c r="J114" s="10" t="s">
        <v>14</v>
      </c>
      <c r="K114" s="10" t="s">
        <v>14</v>
      </c>
      <c r="L114" s="9" t="s">
        <v>22</v>
      </c>
      <c r="M114" s="53">
        <f t="shared" si="25"/>
        <v>0</v>
      </c>
      <c r="N114" s="53">
        <f t="shared" si="26"/>
        <v>0</v>
      </c>
      <c r="O114" s="53">
        <f t="shared" si="27"/>
        <v>0</v>
      </c>
      <c r="P114" s="53">
        <f t="shared" si="28"/>
        <v>0</v>
      </c>
      <c r="Q114" s="53">
        <f t="shared" si="29"/>
        <v>1</v>
      </c>
      <c r="R114" s="53">
        <f t="shared" si="30"/>
        <v>0</v>
      </c>
      <c r="S114" s="53">
        <f t="shared" si="31"/>
        <v>1</v>
      </c>
      <c r="T114" s="53">
        <f t="shared" si="32"/>
        <v>0</v>
      </c>
      <c r="U114" s="53">
        <f t="shared" si="33"/>
        <v>0</v>
      </c>
      <c r="V114" s="53">
        <f t="shared" si="34"/>
        <v>0</v>
      </c>
      <c r="W114" s="53">
        <f t="shared" si="35"/>
        <v>0</v>
      </c>
      <c r="X114" s="53">
        <f t="shared" si="36"/>
        <v>0</v>
      </c>
      <c r="Y114" s="53">
        <f t="shared" si="37"/>
        <v>0</v>
      </c>
      <c r="Z114" s="53">
        <f t="shared" si="38"/>
        <v>0</v>
      </c>
      <c r="AA114" s="53">
        <f t="shared" si="39"/>
        <v>0</v>
      </c>
      <c r="AB114" s="53">
        <f t="shared" si="40"/>
        <v>0</v>
      </c>
      <c r="AC114" s="53">
        <f t="shared" si="41"/>
        <v>0</v>
      </c>
      <c r="AD114" s="53">
        <f t="shared" si="42"/>
        <v>0</v>
      </c>
      <c r="AE114" s="53">
        <f t="shared" si="43"/>
        <v>0</v>
      </c>
      <c r="AF114" s="53">
        <f t="shared" si="44"/>
        <v>0</v>
      </c>
      <c r="AG114" s="53">
        <f t="shared" si="45"/>
        <v>0</v>
      </c>
      <c r="AH114" s="53">
        <f t="shared" si="46"/>
        <v>0</v>
      </c>
      <c r="AI114" s="53">
        <f t="shared" si="47"/>
        <v>0</v>
      </c>
      <c r="AJ114" s="53">
        <f t="shared" si="48"/>
        <v>0</v>
      </c>
      <c r="AK114" s="53">
        <f t="shared" si="49"/>
        <v>1</v>
      </c>
    </row>
    <row r="115" spans="1:37" x14ac:dyDescent="0.25">
      <c r="A115" s="7" t="s">
        <v>406</v>
      </c>
      <c r="B115" s="11" t="s">
        <v>36</v>
      </c>
      <c r="C115" s="11" t="s">
        <v>424</v>
      </c>
      <c r="D115" s="7" t="s">
        <v>34</v>
      </c>
      <c r="E115" s="8">
        <v>2</v>
      </c>
      <c r="F115" s="7">
        <v>5.0999999999999996</v>
      </c>
      <c r="G115" s="7"/>
      <c r="H115" s="9" t="s">
        <v>37</v>
      </c>
      <c r="I115" s="10">
        <v>42461</v>
      </c>
      <c r="J115" s="10" t="s">
        <v>14</v>
      </c>
      <c r="K115" s="10" t="s">
        <v>14</v>
      </c>
      <c r="L115" s="9" t="s">
        <v>38</v>
      </c>
      <c r="M115" s="53">
        <f t="shared" si="25"/>
        <v>0</v>
      </c>
      <c r="N115" s="53">
        <f t="shared" si="26"/>
        <v>0</v>
      </c>
      <c r="O115" s="53">
        <f t="shared" si="27"/>
        <v>0</v>
      </c>
      <c r="P115" s="53">
        <f t="shared" si="28"/>
        <v>0</v>
      </c>
      <c r="Q115" s="53">
        <f t="shared" si="29"/>
        <v>1</v>
      </c>
      <c r="R115" s="53">
        <f t="shared" si="30"/>
        <v>0</v>
      </c>
      <c r="S115" s="53">
        <f t="shared" si="31"/>
        <v>1</v>
      </c>
      <c r="T115" s="53">
        <f t="shared" si="32"/>
        <v>0</v>
      </c>
      <c r="U115" s="53">
        <f t="shared" si="33"/>
        <v>0</v>
      </c>
      <c r="V115" s="53">
        <f t="shared" si="34"/>
        <v>0</v>
      </c>
      <c r="W115" s="53">
        <f t="shared" si="35"/>
        <v>0</v>
      </c>
      <c r="X115" s="53">
        <f t="shared" si="36"/>
        <v>0</v>
      </c>
      <c r="Y115" s="53">
        <f t="shared" si="37"/>
        <v>0</v>
      </c>
      <c r="Z115" s="53">
        <f t="shared" si="38"/>
        <v>0</v>
      </c>
      <c r="AA115" s="53">
        <f t="shared" si="39"/>
        <v>0</v>
      </c>
      <c r="AB115" s="53">
        <f t="shared" si="40"/>
        <v>0</v>
      </c>
      <c r="AC115" s="53">
        <f t="shared" si="41"/>
        <v>0</v>
      </c>
      <c r="AD115" s="53">
        <f t="shared" si="42"/>
        <v>0</v>
      </c>
      <c r="AE115" s="53">
        <f t="shared" si="43"/>
        <v>0</v>
      </c>
      <c r="AF115" s="53">
        <f t="shared" si="44"/>
        <v>0</v>
      </c>
      <c r="AG115" s="53">
        <f t="shared" si="45"/>
        <v>0</v>
      </c>
      <c r="AH115" s="53">
        <f t="shared" si="46"/>
        <v>0</v>
      </c>
      <c r="AI115" s="53">
        <f t="shared" si="47"/>
        <v>0</v>
      </c>
      <c r="AJ115" s="53">
        <f t="shared" si="48"/>
        <v>0</v>
      </c>
      <c r="AK115" s="53">
        <f t="shared" si="49"/>
        <v>1</v>
      </c>
    </row>
    <row r="116" spans="1:37" ht="30" x14ac:dyDescent="0.25">
      <c r="A116" s="7" t="s">
        <v>406</v>
      </c>
      <c r="B116" s="11" t="s">
        <v>43</v>
      </c>
      <c r="C116" s="11" t="s">
        <v>424</v>
      </c>
      <c r="D116" s="7" t="s">
        <v>34</v>
      </c>
      <c r="E116" s="8">
        <v>3</v>
      </c>
      <c r="F116" s="7">
        <v>5</v>
      </c>
      <c r="G116" s="7"/>
      <c r="H116" s="9" t="s">
        <v>42</v>
      </c>
      <c r="I116" s="10">
        <v>42461</v>
      </c>
      <c r="J116" s="10" t="s">
        <v>14</v>
      </c>
      <c r="K116" s="10" t="s">
        <v>14</v>
      </c>
      <c r="L116" s="9" t="s">
        <v>44</v>
      </c>
      <c r="M116" s="53">
        <f t="shared" si="25"/>
        <v>0</v>
      </c>
      <c r="N116" s="53">
        <f t="shared" si="26"/>
        <v>0</v>
      </c>
      <c r="O116" s="53">
        <f t="shared" si="27"/>
        <v>0</v>
      </c>
      <c r="P116" s="53">
        <f t="shared" si="28"/>
        <v>0</v>
      </c>
      <c r="Q116" s="53">
        <f t="shared" si="29"/>
        <v>1</v>
      </c>
      <c r="R116" s="53">
        <f t="shared" si="30"/>
        <v>0</v>
      </c>
      <c r="S116" s="53">
        <f t="shared" si="31"/>
        <v>1</v>
      </c>
      <c r="T116" s="53">
        <f t="shared" si="32"/>
        <v>0</v>
      </c>
      <c r="U116" s="53">
        <f t="shared" si="33"/>
        <v>0</v>
      </c>
      <c r="V116" s="53">
        <f t="shared" si="34"/>
        <v>0</v>
      </c>
      <c r="W116" s="53">
        <f t="shared" si="35"/>
        <v>0</v>
      </c>
      <c r="X116" s="53">
        <f t="shared" si="36"/>
        <v>0</v>
      </c>
      <c r="Y116" s="53">
        <f t="shared" si="37"/>
        <v>0</v>
      </c>
      <c r="Z116" s="53">
        <f t="shared" si="38"/>
        <v>0</v>
      </c>
      <c r="AA116" s="53">
        <f t="shared" si="39"/>
        <v>0</v>
      </c>
      <c r="AB116" s="53">
        <f t="shared" si="40"/>
        <v>0</v>
      </c>
      <c r="AC116" s="53">
        <f t="shared" si="41"/>
        <v>0</v>
      </c>
      <c r="AD116" s="53">
        <f t="shared" si="42"/>
        <v>0</v>
      </c>
      <c r="AE116" s="53">
        <f t="shared" si="43"/>
        <v>0</v>
      </c>
      <c r="AF116" s="53">
        <f t="shared" si="44"/>
        <v>0</v>
      </c>
      <c r="AG116" s="53">
        <f t="shared" si="45"/>
        <v>0</v>
      </c>
      <c r="AH116" s="53">
        <f t="shared" si="46"/>
        <v>0</v>
      </c>
      <c r="AI116" s="53">
        <f t="shared" si="47"/>
        <v>0</v>
      </c>
      <c r="AJ116" s="53">
        <f t="shared" si="48"/>
        <v>0</v>
      </c>
      <c r="AK116" s="53">
        <f t="shared" si="49"/>
        <v>1</v>
      </c>
    </row>
    <row r="117" spans="1:37" x14ac:dyDescent="0.25">
      <c r="A117" s="7" t="s">
        <v>406</v>
      </c>
      <c r="B117" s="11" t="s">
        <v>47</v>
      </c>
      <c r="C117" s="11" t="s">
        <v>424</v>
      </c>
      <c r="D117" s="7" t="s">
        <v>34</v>
      </c>
      <c r="E117" s="8">
        <v>4</v>
      </c>
      <c r="F117" s="7">
        <v>5.0999999999999996</v>
      </c>
      <c r="G117" s="7"/>
      <c r="H117" s="9" t="s">
        <v>48</v>
      </c>
      <c r="I117" s="10">
        <v>42461</v>
      </c>
      <c r="J117" s="10" t="s">
        <v>14</v>
      </c>
      <c r="K117" s="10" t="s">
        <v>14</v>
      </c>
      <c r="L117" s="9" t="s">
        <v>38</v>
      </c>
      <c r="M117" s="53">
        <f t="shared" si="25"/>
        <v>0</v>
      </c>
      <c r="N117" s="53">
        <f t="shared" si="26"/>
        <v>0</v>
      </c>
      <c r="O117" s="53">
        <f t="shared" si="27"/>
        <v>0</v>
      </c>
      <c r="P117" s="53">
        <f t="shared" si="28"/>
        <v>0</v>
      </c>
      <c r="Q117" s="53">
        <f t="shared" si="29"/>
        <v>1</v>
      </c>
      <c r="R117" s="53">
        <f t="shared" si="30"/>
        <v>0</v>
      </c>
      <c r="S117" s="53">
        <f t="shared" si="31"/>
        <v>1</v>
      </c>
      <c r="T117" s="53">
        <f t="shared" si="32"/>
        <v>0</v>
      </c>
      <c r="U117" s="53">
        <f t="shared" si="33"/>
        <v>0</v>
      </c>
      <c r="V117" s="53">
        <f t="shared" si="34"/>
        <v>0</v>
      </c>
      <c r="W117" s="53">
        <f t="shared" si="35"/>
        <v>0</v>
      </c>
      <c r="X117" s="53">
        <f t="shared" si="36"/>
        <v>0</v>
      </c>
      <c r="Y117" s="53">
        <f t="shared" si="37"/>
        <v>0</v>
      </c>
      <c r="Z117" s="53">
        <f t="shared" si="38"/>
        <v>0</v>
      </c>
      <c r="AA117" s="53">
        <f t="shared" si="39"/>
        <v>0</v>
      </c>
      <c r="AB117" s="53">
        <f t="shared" si="40"/>
        <v>0</v>
      </c>
      <c r="AC117" s="53">
        <f t="shared" si="41"/>
        <v>0</v>
      </c>
      <c r="AD117" s="53">
        <f t="shared" si="42"/>
        <v>0</v>
      </c>
      <c r="AE117" s="53">
        <f t="shared" si="43"/>
        <v>0</v>
      </c>
      <c r="AF117" s="53">
        <f t="shared" si="44"/>
        <v>0</v>
      </c>
      <c r="AG117" s="53">
        <f t="shared" si="45"/>
        <v>0</v>
      </c>
      <c r="AH117" s="53">
        <f t="shared" si="46"/>
        <v>0</v>
      </c>
      <c r="AI117" s="53">
        <f t="shared" si="47"/>
        <v>0</v>
      </c>
      <c r="AJ117" s="53">
        <f t="shared" si="48"/>
        <v>0</v>
      </c>
      <c r="AK117" s="53">
        <f t="shared" si="49"/>
        <v>1</v>
      </c>
    </row>
    <row r="118" spans="1:37" x14ac:dyDescent="0.25">
      <c r="A118" s="7" t="s">
        <v>406</v>
      </c>
      <c r="B118" s="11" t="s">
        <v>50</v>
      </c>
      <c r="C118" s="11" t="s">
        <v>424</v>
      </c>
      <c r="D118" s="7" t="s">
        <v>34</v>
      </c>
      <c r="E118" s="8">
        <v>5</v>
      </c>
      <c r="F118" s="7">
        <v>5</v>
      </c>
      <c r="G118" s="7"/>
      <c r="H118" s="9" t="s">
        <v>51</v>
      </c>
      <c r="I118" s="10">
        <v>42461</v>
      </c>
      <c r="J118" s="10" t="s">
        <v>14</v>
      </c>
      <c r="K118" s="10" t="s">
        <v>14</v>
      </c>
      <c r="L118" s="9"/>
      <c r="M118" s="53">
        <f t="shared" si="25"/>
        <v>0</v>
      </c>
      <c r="N118" s="53">
        <f t="shared" si="26"/>
        <v>0</v>
      </c>
      <c r="O118" s="53">
        <f t="shared" si="27"/>
        <v>0</v>
      </c>
      <c r="P118" s="53">
        <f t="shared" si="28"/>
        <v>0</v>
      </c>
      <c r="Q118" s="53">
        <f t="shared" si="29"/>
        <v>1</v>
      </c>
      <c r="R118" s="53">
        <f t="shared" si="30"/>
        <v>0</v>
      </c>
      <c r="S118" s="53">
        <f t="shared" si="31"/>
        <v>1</v>
      </c>
      <c r="T118" s="53">
        <f t="shared" si="32"/>
        <v>0</v>
      </c>
      <c r="U118" s="53">
        <f t="shared" si="33"/>
        <v>0</v>
      </c>
      <c r="V118" s="53">
        <f t="shared" si="34"/>
        <v>0</v>
      </c>
      <c r="W118" s="53">
        <f t="shared" si="35"/>
        <v>0</v>
      </c>
      <c r="X118" s="53">
        <f t="shared" si="36"/>
        <v>0</v>
      </c>
      <c r="Y118" s="53">
        <f t="shared" si="37"/>
        <v>0</v>
      </c>
      <c r="Z118" s="53">
        <f t="shared" si="38"/>
        <v>0</v>
      </c>
      <c r="AA118" s="53">
        <f t="shared" si="39"/>
        <v>0</v>
      </c>
      <c r="AB118" s="53">
        <f t="shared" si="40"/>
        <v>0</v>
      </c>
      <c r="AC118" s="53">
        <f t="shared" si="41"/>
        <v>0</v>
      </c>
      <c r="AD118" s="53">
        <f t="shared" si="42"/>
        <v>0</v>
      </c>
      <c r="AE118" s="53">
        <f t="shared" si="43"/>
        <v>0</v>
      </c>
      <c r="AF118" s="53">
        <f t="shared" si="44"/>
        <v>0</v>
      </c>
      <c r="AG118" s="53">
        <f t="shared" si="45"/>
        <v>0</v>
      </c>
      <c r="AH118" s="53">
        <f t="shared" si="46"/>
        <v>0</v>
      </c>
      <c r="AI118" s="53">
        <f t="shared" si="47"/>
        <v>0</v>
      </c>
      <c r="AJ118" s="53">
        <f t="shared" si="48"/>
        <v>0</v>
      </c>
      <c r="AK118" s="53">
        <f t="shared" si="49"/>
        <v>1</v>
      </c>
    </row>
    <row r="119" spans="1:37" x14ac:dyDescent="0.25">
      <c r="A119" s="7" t="s">
        <v>406</v>
      </c>
      <c r="B119" s="11" t="s">
        <v>53</v>
      </c>
      <c r="C119" s="11" t="s">
        <v>424</v>
      </c>
      <c r="D119" s="7" t="s">
        <v>34</v>
      </c>
      <c r="E119" s="8">
        <v>6</v>
      </c>
      <c r="F119" s="7">
        <v>5</v>
      </c>
      <c r="G119" s="7"/>
      <c r="H119" s="9" t="s">
        <v>54</v>
      </c>
      <c r="I119" s="10">
        <v>42461</v>
      </c>
      <c r="J119" s="10" t="s">
        <v>14</v>
      </c>
      <c r="K119" s="10" t="s">
        <v>14</v>
      </c>
      <c r="L119" s="9"/>
      <c r="M119" s="53">
        <f t="shared" si="25"/>
        <v>0</v>
      </c>
      <c r="N119" s="53">
        <f t="shared" si="26"/>
        <v>0</v>
      </c>
      <c r="O119" s="53">
        <f t="shared" si="27"/>
        <v>0</v>
      </c>
      <c r="P119" s="53">
        <f t="shared" si="28"/>
        <v>0</v>
      </c>
      <c r="Q119" s="53">
        <f t="shared" si="29"/>
        <v>1</v>
      </c>
      <c r="R119" s="53">
        <f t="shared" si="30"/>
        <v>0</v>
      </c>
      <c r="S119" s="53">
        <f t="shared" si="31"/>
        <v>1</v>
      </c>
      <c r="T119" s="53">
        <f t="shared" si="32"/>
        <v>0</v>
      </c>
      <c r="U119" s="53">
        <f t="shared" si="33"/>
        <v>0</v>
      </c>
      <c r="V119" s="53">
        <f t="shared" si="34"/>
        <v>0</v>
      </c>
      <c r="W119" s="53">
        <f t="shared" si="35"/>
        <v>0</v>
      </c>
      <c r="X119" s="53">
        <f t="shared" si="36"/>
        <v>0</v>
      </c>
      <c r="Y119" s="53">
        <f t="shared" si="37"/>
        <v>0</v>
      </c>
      <c r="Z119" s="53">
        <f t="shared" si="38"/>
        <v>0</v>
      </c>
      <c r="AA119" s="53">
        <f t="shared" si="39"/>
        <v>0</v>
      </c>
      <c r="AB119" s="53">
        <f t="shared" si="40"/>
        <v>0</v>
      </c>
      <c r="AC119" s="53">
        <f t="shared" si="41"/>
        <v>0</v>
      </c>
      <c r="AD119" s="53">
        <f t="shared" si="42"/>
        <v>0</v>
      </c>
      <c r="AE119" s="53">
        <f t="shared" si="43"/>
        <v>0</v>
      </c>
      <c r="AF119" s="53">
        <f t="shared" si="44"/>
        <v>0</v>
      </c>
      <c r="AG119" s="53">
        <f t="shared" si="45"/>
        <v>0</v>
      </c>
      <c r="AH119" s="53">
        <f t="shared" si="46"/>
        <v>0</v>
      </c>
      <c r="AI119" s="53">
        <f t="shared" si="47"/>
        <v>0</v>
      </c>
      <c r="AJ119" s="53">
        <f t="shared" si="48"/>
        <v>0</v>
      </c>
      <c r="AK119" s="53">
        <f t="shared" si="49"/>
        <v>1</v>
      </c>
    </row>
    <row r="120" spans="1:37" x14ac:dyDescent="0.25">
      <c r="A120" s="7" t="s">
        <v>406</v>
      </c>
      <c r="B120" s="11" t="s">
        <v>58</v>
      </c>
      <c r="C120" s="11" t="s">
        <v>424</v>
      </c>
      <c r="D120" s="7" t="s">
        <v>34</v>
      </c>
      <c r="E120" s="8">
        <v>7</v>
      </c>
      <c r="F120" s="7">
        <v>5</v>
      </c>
      <c r="G120" s="7"/>
      <c r="H120" s="9" t="s">
        <v>59</v>
      </c>
      <c r="I120" s="10">
        <v>42461</v>
      </c>
      <c r="J120" s="10" t="s">
        <v>14</v>
      </c>
      <c r="K120" s="10" t="s">
        <v>14</v>
      </c>
      <c r="L120" s="9"/>
      <c r="M120" s="53">
        <f t="shared" si="25"/>
        <v>0</v>
      </c>
      <c r="N120" s="53">
        <f t="shared" si="26"/>
        <v>0</v>
      </c>
      <c r="O120" s="53">
        <f t="shared" si="27"/>
        <v>0</v>
      </c>
      <c r="P120" s="53">
        <f t="shared" si="28"/>
        <v>0</v>
      </c>
      <c r="Q120" s="53">
        <f t="shared" si="29"/>
        <v>1</v>
      </c>
      <c r="R120" s="53">
        <f t="shared" si="30"/>
        <v>0</v>
      </c>
      <c r="S120" s="53">
        <f t="shared" si="31"/>
        <v>1</v>
      </c>
      <c r="T120" s="53">
        <f t="shared" si="32"/>
        <v>0</v>
      </c>
      <c r="U120" s="53">
        <f t="shared" si="33"/>
        <v>0</v>
      </c>
      <c r="V120" s="53">
        <f t="shared" si="34"/>
        <v>0</v>
      </c>
      <c r="W120" s="53">
        <f t="shared" si="35"/>
        <v>0</v>
      </c>
      <c r="X120" s="53">
        <f t="shared" si="36"/>
        <v>0</v>
      </c>
      <c r="Y120" s="53">
        <f t="shared" si="37"/>
        <v>0</v>
      </c>
      <c r="Z120" s="53">
        <f t="shared" si="38"/>
        <v>0</v>
      </c>
      <c r="AA120" s="53">
        <f t="shared" si="39"/>
        <v>0</v>
      </c>
      <c r="AB120" s="53">
        <f t="shared" si="40"/>
        <v>0</v>
      </c>
      <c r="AC120" s="53">
        <f t="shared" si="41"/>
        <v>0</v>
      </c>
      <c r="AD120" s="53">
        <f t="shared" si="42"/>
        <v>0</v>
      </c>
      <c r="AE120" s="53">
        <f t="shared" si="43"/>
        <v>0</v>
      </c>
      <c r="AF120" s="53">
        <f t="shared" si="44"/>
        <v>0</v>
      </c>
      <c r="AG120" s="53">
        <f t="shared" si="45"/>
        <v>0</v>
      </c>
      <c r="AH120" s="53">
        <f t="shared" si="46"/>
        <v>0</v>
      </c>
      <c r="AI120" s="53">
        <f t="shared" si="47"/>
        <v>0</v>
      </c>
      <c r="AJ120" s="53">
        <f t="shared" si="48"/>
        <v>0</v>
      </c>
      <c r="AK120" s="53">
        <f t="shared" si="49"/>
        <v>1</v>
      </c>
    </row>
    <row r="121" spans="1:37" x14ac:dyDescent="0.25">
      <c r="A121" s="7" t="s">
        <v>406</v>
      </c>
      <c r="B121" s="11" t="s">
        <v>66</v>
      </c>
      <c r="C121" s="11" t="s">
        <v>424</v>
      </c>
      <c r="D121" s="7" t="s">
        <v>34</v>
      </c>
      <c r="E121" s="8">
        <v>8</v>
      </c>
      <c r="F121" s="7">
        <v>5</v>
      </c>
      <c r="G121" s="7"/>
      <c r="H121" s="9" t="s">
        <v>65</v>
      </c>
      <c r="I121" s="10">
        <v>42461</v>
      </c>
      <c r="J121" s="10" t="s">
        <v>14</v>
      </c>
      <c r="K121" s="10" t="s">
        <v>14</v>
      </c>
      <c r="L121" s="9"/>
      <c r="M121" s="53">
        <f t="shared" si="25"/>
        <v>0</v>
      </c>
      <c r="N121" s="53">
        <f t="shared" si="26"/>
        <v>0</v>
      </c>
      <c r="O121" s="53">
        <f t="shared" si="27"/>
        <v>0</v>
      </c>
      <c r="P121" s="53">
        <f t="shared" si="28"/>
        <v>0</v>
      </c>
      <c r="Q121" s="53">
        <f t="shared" si="29"/>
        <v>1</v>
      </c>
      <c r="R121" s="53">
        <f t="shared" si="30"/>
        <v>0</v>
      </c>
      <c r="S121" s="53">
        <f t="shared" si="31"/>
        <v>1</v>
      </c>
      <c r="T121" s="53">
        <f t="shared" si="32"/>
        <v>0</v>
      </c>
      <c r="U121" s="53">
        <f t="shared" si="33"/>
        <v>0</v>
      </c>
      <c r="V121" s="53">
        <f t="shared" si="34"/>
        <v>0</v>
      </c>
      <c r="W121" s="53">
        <f t="shared" si="35"/>
        <v>0</v>
      </c>
      <c r="X121" s="53">
        <f t="shared" si="36"/>
        <v>0</v>
      </c>
      <c r="Y121" s="53">
        <f t="shared" si="37"/>
        <v>0</v>
      </c>
      <c r="Z121" s="53">
        <f t="shared" si="38"/>
        <v>0</v>
      </c>
      <c r="AA121" s="53">
        <f t="shared" si="39"/>
        <v>0</v>
      </c>
      <c r="AB121" s="53">
        <f t="shared" si="40"/>
        <v>0</v>
      </c>
      <c r="AC121" s="53">
        <f t="shared" si="41"/>
        <v>0</v>
      </c>
      <c r="AD121" s="53">
        <f t="shared" si="42"/>
        <v>0</v>
      </c>
      <c r="AE121" s="53">
        <f t="shared" si="43"/>
        <v>0</v>
      </c>
      <c r="AF121" s="53">
        <f t="shared" si="44"/>
        <v>0</v>
      </c>
      <c r="AG121" s="53">
        <f t="shared" si="45"/>
        <v>0</v>
      </c>
      <c r="AH121" s="53">
        <f t="shared" si="46"/>
        <v>0</v>
      </c>
      <c r="AI121" s="53">
        <f t="shared" si="47"/>
        <v>0</v>
      </c>
      <c r="AJ121" s="53">
        <f t="shared" si="48"/>
        <v>0</v>
      </c>
      <c r="AK121" s="53">
        <f t="shared" si="49"/>
        <v>1</v>
      </c>
    </row>
    <row r="122" spans="1:37" x14ac:dyDescent="0.25">
      <c r="A122" s="7" t="s">
        <v>406</v>
      </c>
      <c r="B122" s="11" t="s">
        <v>69</v>
      </c>
      <c r="C122" s="11" t="s">
        <v>424</v>
      </c>
      <c r="D122" s="7" t="s">
        <v>34</v>
      </c>
      <c r="E122" s="8">
        <v>9</v>
      </c>
      <c r="F122" s="7">
        <v>5</v>
      </c>
      <c r="G122" s="7"/>
      <c r="H122" s="9" t="s">
        <v>70</v>
      </c>
      <c r="I122" s="10">
        <v>42461</v>
      </c>
      <c r="J122" s="10" t="s">
        <v>14</v>
      </c>
      <c r="K122" s="10" t="s">
        <v>14</v>
      </c>
      <c r="L122" s="9"/>
      <c r="M122" s="53">
        <f t="shared" si="25"/>
        <v>0</v>
      </c>
      <c r="N122" s="53">
        <f t="shared" si="26"/>
        <v>0</v>
      </c>
      <c r="O122" s="53">
        <f t="shared" si="27"/>
        <v>0</v>
      </c>
      <c r="P122" s="53">
        <f t="shared" si="28"/>
        <v>0</v>
      </c>
      <c r="Q122" s="53">
        <f t="shared" si="29"/>
        <v>1</v>
      </c>
      <c r="R122" s="53">
        <f t="shared" si="30"/>
        <v>0</v>
      </c>
      <c r="S122" s="53">
        <f t="shared" si="31"/>
        <v>1</v>
      </c>
      <c r="T122" s="53">
        <f t="shared" si="32"/>
        <v>0</v>
      </c>
      <c r="U122" s="53">
        <f t="shared" si="33"/>
        <v>0</v>
      </c>
      <c r="V122" s="53">
        <f t="shared" si="34"/>
        <v>0</v>
      </c>
      <c r="W122" s="53">
        <f t="shared" si="35"/>
        <v>0</v>
      </c>
      <c r="X122" s="53">
        <f t="shared" si="36"/>
        <v>0</v>
      </c>
      <c r="Y122" s="53">
        <f t="shared" si="37"/>
        <v>0</v>
      </c>
      <c r="Z122" s="53">
        <f t="shared" si="38"/>
        <v>0</v>
      </c>
      <c r="AA122" s="53">
        <f t="shared" si="39"/>
        <v>0</v>
      </c>
      <c r="AB122" s="53">
        <f t="shared" si="40"/>
        <v>0</v>
      </c>
      <c r="AC122" s="53">
        <f t="shared" si="41"/>
        <v>0</v>
      </c>
      <c r="AD122" s="53">
        <f t="shared" si="42"/>
        <v>0</v>
      </c>
      <c r="AE122" s="53">
        <f t="shared" si="43"/>
        <v>0</v>
      </c>
      <c r="AF122" s="53">
        <f t="shared" si="44"/>
        <v>0</v>
      </c>
      <c r="AG122" s="53">
        <f t="shared" si="45"/>
        <v>0</v>
      </c>
      <c r="AH122" s="53">
        <f t="shared" si="46"/>
        <v>0</v>
      </c>
      <c r="AI122" s="53">
        <f t="shared" si="47"/>
        <v>0</v>
      </c>
      <c r="AJ122" s="53">
        <f t="shared" si="48"/>
        <v>0</v>
      </c>
      <c r="AK122" s="53">
        <f t="shared" si="49"/>
        <v>1</v>
      </c>
    </row>
    <row r="123" spans="1:37" ht="30" x14ac:dyDescent="0.25">
      <c r="A123" s="7" t="s">
        <v>406</v>
      </c>
      <c r="B123" s="11" t="s">
        <v>71</v>
      </c>
      <c r="C123" s="11" t="s">
        <v>424</v>
      </c>
      <c r="D123" s="7" t="s">
        <v>34</v>
      </c>
      <c r="E123" s="8">
        <v>10</v>
      </c>
      <c r="F123" s="7">
        <v>1</v>
      </c>
      <c r="G123" s="7"/>
      <c r="H123" s="9" t="s">
        <v>72</v>
      </c>
      <c r="I123" s="10">
        <v>42461</v>
      </c>
      <c r="J123" s="10" t="s">
        <v>14</v>
      </c>
      <c r="K123" s="10" t="s">
        <v>14</v>
      </c>
      <c r="L123" s="9"/>
      <c r="M123" s="53">
        <f t="shared" si="25"/>
        <v>0</v>
      </c>
      <c r="N123" s="53">
        <f t="shared" si="26"/>
        <v>0</v>
      </c>
      <c r="O123" s="53">
        <f t="shared" si="27"/>
        <v>0</v>
      </c>
      <c r="P123" s="53">
        <f t="shared" si="28"/>
        <v>0</v>
      </c>
      <c r="Q123" s="53">
        <f t="shared" si="29"/>
        <v>1</v>
      </c>
      <c r="R123" s="53">
        <f t="shared" si="30"/>
        <v>0</v>
      </c>
      <c r="S123" s="53">
        <f t="shared" si="31"/>
        <v>1</v>
      </c>
      <c r="T123" s="53">
        <f t="shared" si="32"/>
        <v>0</v>
      </c>
      <c r="U123" s="53">
        <f t="shared" si="33"/>
        <v>0</v>
      </c>
      <c r="V123" s="53">
        <f t="shared" si="34"/>
        <v>0</v>
      </c>
      <c r="W123" s="53">
        <f t="shared" si="35"/>
        <v>0</v>
      </c>
      <c r="X123" s="53">
        <f t="shared" si="36"/>
        <v>0</v>
      </c>
      <c r="Y123" s="53">
        <f t="shared" si="37"/>
        <v>0</v>
      </c>
      <c r="Z123" s="53">
        <f t="shared" si="38"/>
        <v>0</v>
      </c>
      <c r="AA123" s="53">
        <f t="shared" si="39"/>
        <v>0</v>
      </c>
      <c r="AB123" s="53">
        <f t="shared" si="40"/>
        <v>0</v>
      </c>
      <c r="AC123" s="53">
        <f t="shared" si="41"/>
        <v>0</v>
      </c>
      <c r="AD123" s="53">
        <f t="shared" si="42"/>
        <v>0</v>
      </c>
      <c r="AE123" s="53">
        <f t="shared" si="43"/>
        <v>0</v>
      </c>
      <c r="AF123" s="53">
        <f t="shared" si="44"/>
        <v>0</v>
      </c>
      <c r="AG123" s="53">
        <f t="shared" si="45"/>
        <v>0</v>
      </c>
      <c r="AH123" s="53">
        <f t="shared" si="46"/>
        <v>0</v>
      </c>
      <c r="AI123" s="53">
        <f t="shared" si="47"/>
        <v>0</v>
      </c>
      <c r="AJ123" s="53">
        <f t="shared" si="48"/>
        <v>0</v>
      </c>
      <c r="AK123" s="53">
        <f t="shared" si="49"/>
        <v>1</v>
      </c>
    </row>
    <row r="124" spans="1:37" x14ac:dyDescent="0.25">
      <c r="A124" s="7" t="s">
        <v>406</v>
      </c>
      <c r="B124" s="11" t="s">
        <v>73</v>
      </c>
      <c r="C124" s="11" t="s">
        <v>424</v>
      </c>
      <c r="D124" s="7" t="s">
        <v>34</v>
      </c>
      <c r="E124" s="8">
        <v>11</v>
      </c>
      <c r="F124" s="7">
        <v>1</v>
      </c>
      <c r="G124" s="7"/>
      <c r="H124" s="9" t="s">
        <v>74</v>
      </c>
      <c r="I124" s="10">
        <v>42461</v>
      </c>
      <c r="J124" s="10" t="s">
        <v>14</v>
      </c>
      <c r="K124" s="10" t="s">
        <v>14</v>
      </c>
      <c r="L124" s="9"/>
      <c r="M124" s="53">
        <f t="shared" si="25"/>
        <v>0</v>
      </c>
      <c r="N124" s="53">
        <f t="shared" si="26"/>
        <v>0</v>
      </c>
      <c r="O124" s="53">
        <f t="shared" si="27"/>
        <v>0</v>
      </c>
      <c r="P124" s="53">
        <f t="shared" si="28"/>
        <v>0</v>
      </c>
      <c r="Q124" s="53">
        <f t="shared" si="29"/>
        <v>1</v>
      </c>
      <c r="R124" s="53">
        <f t="shared" si="30"/>
        <v>0</v>
      </c>
      <c r="S124" s="53">
        <f t="shared" si="31"/>
        <v>1</v>
      </c>
      <c r="T124" s="53">
        <f t="shared" si="32"/>
        <v>0</v>
      </c>
      <c r="U124" s="53">
        <f t="shared" si="33"/>
        <v>0</v>
      </c>
      <c r="V124" s="53">
        <f t="shared" si="34"/>
        <v>0</v>
      </c>
      <c r="W124" s="53">
        <f t="shared" si="35"/>
        <v>0</v>
      </c>
      <c r="X124" s="53">
        <f t="shared" si="36"/>
        <v>0</v>
      </c>
      <c r="Y124" s="53">
        <f t="shared" si="37"/>
        <v>0</v>
      </c>
      <c r="Z124" s="53">
        <f t="shared" si="38"/>
        <v>0</v>
      </c>
      <c r="AA124" s="53">
        <f t="shared" si="39"/>
        <v>0</v>
      </c>
      <c r="AB124" s="53">
        <f t="shared" si="40"/>
        <v>0</v>
      </c>
      <c r="AC124" s="53">
        <f t="shared" si="41"/>
        <v>0</v>
      </c>
      <c r="AD124" s="53">
        <f t="shared" si="42"/>
        <v>0</v>
      </c>
      <c r="AE124" s="53">
        <f t="shared" si="43"/>
        <v>0</v>
      </c>
      <c r="AF124" s="53">
        <f t="shared" si="44"/>
        <v>0</v>
      </c>
      <c r="AG124" s="53">
        <f t="shared" si="45"/>
        <v>0</v>
      </c>
      <c r="AH124" s="53">
        <f t="shared" si="46"/>
        <v>0</v>
      </c>
      <c r="AI124" s="53">
        <f t="shared" si="47"/>
        <v>0</v>
      </c>
      <c r="AJ124" s="53">
        <f t="shared" si="48"/>
        <v>0</v>
      </c>
      <c r="AK124" s="53">
        <f t="shared" si="49"/>
        <v>1</v>
      </c>
    </row>
    <row r="125" spans="1:37" x14ac:dyDescent="0.25">
      <c r="A125" s="7" t="s">
        <v>406</v>
      </c>
      <c r="B125" s="11" t="s">
        <v>75</v>
      </c>
      <c r="C125" s="11" t="s">
        <v>424</v>
      </c>
      <c r="D125" s="7" t="s">
        <v>34</v>
      </c>
      <c r="E125" s="8">
        <v>14</v>
      </c>
      <c r="F125" s="7">
        <v>1</v>
      </c>
      <c r="G125" s="7"/>
      <c r="H125" s="9" t="s">
        <v>76</v>
      </c>
      <c r="I125" s="10">
        <v>42278</v>
      </c>
      <c r="J125" s="10" t="s">
        <v>14</v>
      </c>
      <c r="K125" s="10" t="s">
        <v>14</v>
      </c>
      <c r="L125" s="9" t="s">
        <v>77</v>
      </c>
      <c r="M125" s="53">
        <f t="shared" si="25"/>
        <v>0</v>
      </c>
      <c r="N125" s="53">
        <f t="shared" si="26"/>
        <v>0</v>
      </c>
      <c r="O125" s="53">
        <f t="shared" si="27"/>
        <v>0</v>
      </c>
      <c r="P125" s="53">
        <f t="shared" si="28"/>
        <v>0</v>
      </c>
      <c r="Q125" s="53">
        <f t="shared" si="29"/>
        <v>1</v>
      </c>
      <c r="R125" s="53">
        <f t="shared" si="30"/>
        <v>0</v>
      </c>
      <c r="S125" s="53">
        <f t="shared" si="31"/>
        <v>1</v>
      </c>
      <c r="T125" s="53">
        <f t="shared" si="32"/>
        <v>0</v>
      </c>
      <c r="U125" s="53">
        <f t="shared" si="33"/>
        <v>0</v>
      </c>
      <c r="V125" s="53">
        <f t="shared" si="34"/>
        <v>0</v>
      </c>
      <c r="W125" s="53">
        <f t="shared" si="35"/>
        <v>0</v>
      </c>
      <c r="X125" s="53">
        <f t="shared" si="36"/>
        <v>0</v>
      </c>
      <c r="Y125" s="53">
        <f t="shared" si="37"/>
        <v>0</v>
      </c>
      <c r="Z125" s="53">
        <f t="shared" si="38"/>
        <v>0</v>
      </c>
      <c r="AA125" s="53">
        <f t="shared" si="39"/>
        <v>0</v>
      </c>
      <c r="AB125" s="53">
        <f t="shared" si="40"/>
        <v>0</v>
      </c>
      <c r="AC125" s="53">
        <f t="shared" si="41"/>
        <v>0</v>
      </c>
      <c r="AD125" s="53">
        <f t="shared" si="42"/>
        <v>0</v>
      </c>
      <c r="AE125" s="53">
        <f t="shared" si="43"/>
        <v>0</v>
      </c>
      <c r="AF125" s="53">
        <f t="shared" si="44"/>
        <v>0</v>
      </c>
      <c r="AG125" s="53">
        <f t="shared" si="45"/>
        <v>0</v>
      </c>
      <c r="AH125" s="53">
        <f t="shared" si="46"/>
        <v>0</v>
      </c>
      <c r="AI125" s="53">
        <f t="shared" si="47"/>
        <v>0</v>
      </c>
      <c r="AJ125" s="53">
        <f t="shared" si="48"/>
        <v>0</v>
      </c>
      <c r="AK125" s="53">
        <f t="shared" si="49"/>
        <v>1</v>
      </c>
    </row>
    <row r="126" spans="1:37" ht="45" x14ac:dyDescent="0.25">
      <c r="A126" s="7" t="s">
        <v>406</v>
      </c>
      <c r="B126" s="11" t="s">
        <v>105</v>
      </c>
      <c r="C126" s="11" t="s">
        <v>424</v>
      </c>
      <c r="D126" s="7" t="s">
        <v>90</v>
      </c>
      <c r="E126" s="8">
        <v>10</v>
      </c>
      <c r="F126" s="7">
        <v>1</v>
      </c>
      <c r="G126" s="7"/>
      <c r="H126" s="9" t="s">
        <v>106</v>
      </c>
      <c r="I126" s="10">
        <v>42095</v>
      </c>
      <c r="J126" s="10" t="s">
        <v>14</v>
      </c>
      <c r="K126" s="10" t="s">
        <v>14</v>
      </c>
      <c r="L126" s="9" t="s">
        <v>107</v>
      </c>
      <c r="M126" s="53">
        <f t="shared" si="25"/>
        <v>0</v>
      </c>
      <c r="N126" s="53">
        <f t="shared" si="26"/>
        <v>0</v>
      </c>
      <c r="O126" s="53">
        <f t="shared" si="27"/>
        <v>0</v>
      </c>
      <c r="P126" s="53">
        <f t="shared" si="28"/>
        <v>0</v>
      </c>
      <c r="Q126" s="53">
        <f t="shared" si="29"/>
        <v>1</v>
      </c>
      <c r="R126" s="53">
        <f t="shared" si="30"/>
        <v>0</v>
      </c>
      <c r="S126" s="53">
        <f t="shared" si="31"/>
        <v>1</v>
      </c>
      <c r="T126" s="53">
        <f t="shared" si="32"/>
        <v>0</v>
      </c>
      <c r="U126" s="53">
        <f t="shared" si="33"/>
        <v>0</v>
      </c>
      <c r="V126" s="53">
        <f t="shared" si="34"/>
        <v>0</v>
      </c>
      <c r="W126" s="53">
        <f t="shared" si="35"/>
        <v>0</v>
      </c>
      <c r="X126" s="53">
        <f t="shared" si="36"/>
        <v>0</v>
      </c>
      <c r="Y126" s="53">
        <f t="shared" si="37"/>
        <v>0</v>
      </c>
      <c r="Z126" s="53">
        <f t="shared" si="38"/>
        <v>0</v>
      </c>
      <c r="AA126" s="53">
        <f t="shared" si="39"/>
        <v>0</v>
      </c>
      <c r="AB126" s="53">
        <f t="shared" si="40"/>
        <v>0</v>
      </c>
      <c r="AC126" s="53">
        <f t="shared" si="41"/>
        <v>0</v>
      </c>
      <c r="AD126" s="53">
        <f t="shared" si="42"/>
        <v>0</v>
      </c>
      <c r="AE126" s="53">
        <f t="shared" si="43"/>
        <v>0</v>
      </c>
      <c r="AF126" s="53">
        <f t="shared" si="44"/>
        <v>0</v>
      </c>
      <c r="AG126" s="53">
        <f t="shared" si="45"/>
        <v>0</v>
      </c>
      <c r="AH126" s="53">
        <f t="shared" si="46"/>
        <v>0</v>
      </c>
      <c r="AI126" s="53">
        <f t="shared" si="47"/>
        <v>0</v>
      </c>
      <c r="AJ126" s="53">
        <f t="shared" si="48"/>
        <v>0</v>
      </c>
      <c r="AK126" s="53">
        <f t="shared" si="49"/>
        <v>1</v>
      </c>
    </row>
    <row r="127" spans="1:37" x14ac:dyDescent="0.25">
      <c r="A127" s="7" t="s">
        <v>406</v>
      </c>
      <c r="B127" s="11" t="s">
        <v>112</v>
      </c>
      <c r="C127" s="11" t="s">
        <v>424</v>
      </c>
      <c r="D127" s="7" t="s">
        <v>109</v>
      </c>
      <c r="E127" s="8">
        <v>1</v>
      </c>
      <c r="F127" s="7">
        <v>2</v>
      </c>
      <c r="G127" s="7"/>
      <c r="H127" s="9" t="s">
        <v>113</v>
      </c>
      <c r="I127" s="10">
        <v>42370</v>
      </c>
      <c r="J127" s="10" t="s">
        <v>14</v>
      </c>
      <c r="K127" s="10" t="s">
        <v>14</v>
      </c>
      <c r="L127" s="9"/>
      <c r="M127" s="53">
        <f t="shared" si="25"/>
        <v>0</v>
      </c>
      <c r="N127" s="53">
        <f t="shared" si="26"/>
        <v>0</v>
      </c>
      <c r="O127" s="53">
        <f t="shared" si="27"/>
        <v>0</v>
      </c>
      <c r="P127" s="53">
        <f t="shared" si="28"/>
        <v>0</v>
      </c>
      <c r="Q127" s="53">
        <f t="shared" si="29"/>
        <v>1</v>
      </c>
      <c r="R127" s="53">
        <f t="shared" si="30"/>
        <v>0</v>
      </c>
      <c r="S127" s="53">
        <f t="shared" si="31"/>
        <v>1</v>
      </c>
      <c r="T127" s="53">
        <f t="shared" si="32"/>
        <v>0</v>
      </c>
      <c r="U127" s="53">
        <f t="shared" si="33"/>
        <v>0</v>
      </c>
      <c r="V127" s="53">
        <f t="shared" si="34"/>
        <v>0</v>
      </c>
      <c r="W127" s="53">
        <f t="shared" si="35"/>
        <v>0</v>
      </c>
      <c r="X127" s="53">
        <f t="shared" si="36"/>
        <v>0</v>
      </c>
      <c r="Y127" s="53">
        <f t="shared" si="37"/>
        <v>0</v>
      </c>
      <c r="Z127" s="53">
        <f t="shared" si="38"/>
        <v>0</v>
      </c>
      <c r="AA127" s="53">
        <f t="shared" si="39"/>
        <v>0</v>
      </c>
      <c r="AB127" s="53">
        <f t="shared" si="40"/>
        <v>0</v>
      </c>
      <c r="AC127" s="53">
        <f t="shared" si="41"/>
        <v>0</v>
      </c>
      <c r="AD127" s="53">
        <f t="shared" si="42"/>
        <v>0</v>
      </c>
      <c r="AE127" s="53">
        <f t="shared" si="43"/>
        <v>0</v>
      </c>
      <c r="AF127" s="53">
        <f t="shared" si="44"/>
        <v>0</v>
      </c>
      <c r="AG127" s="53">
        <f t="shared" si="45"/>
        <v>0</v>
      </c>
      <c r="AH127" s="53">
        <f t="shared" si="46"/>
        <v>0</v>
      </c>
      <c r="AI127" s="53">
        <f t="shared" si="47"/>
        <v>0</v>
      </c>
      <c r="AJ127" s="53">
        <f t="shared" si="48"/>
        <v>0</v>
      </c>
      <c r="AK127" s="53">
        <f t="shared" si="49"/>
        <v>1</v>
      </c>
    </row>
    <row r="128" spans="1:37" x14ac:dyDescent="0.25">
      <c r="A128" s="7" t="s">
        <v>406</v>
      </c>
      <c r="B128" s="11" t="s">
        <v>116</v>
      </c>
      <c r="C128" s="11" t="s">
        <v>424</v>
      </c>
      <c r="D128" s="7" t="s">
        <v>109</v>
      </c>
      <c r="E128" s="8">
        <v>2</v>
      </c>
      <c r="F128" s="7">
        <v>2</v>
      </c>
      <c r="G128" s="7"/>
      <c r="H128" s="9" t="s">
        <v>117</v>
      </c>
      <c r="I128" s="10">
        <v>42370</v>
      </c>
      <c r="J128" s="10" t="s">
        <v>14</v>
      </c>
      <c r="K128" s="10" t="s">
        <v>14</v>
      </c>
      <c r="L128" s="9"/>
      <c r="M128" s="53">
        <f t="shared" si="25"/>
        <v>0</v>
      </c>
      <c r="N128" s="53">
        <f t="shared" si="26"/>
        <v>0</v>
      </c>
      <c r="O128" s="53">
        <f t="shared" si="27"/>
        <v>0</v>
      </c>
      <c r="P128" s="53">
        <f t="shared" si="28"/>
        <v>0</v>
      </c>
      <c r="Q128" s="53">
        <f t="shared" si="29"/>
        <v>1</v>
      </c>
      <c r="R128" s="53">
        <f t="shared" si="30"/>
        <v>0</v>
      </c>
      <c r="S128" s="53">
        <f t="shared" si="31"/>
        <v>1</v>
      </c>
      <c r="T128" s="53">
        <f t="shared" si="32"/>
        <v>0</v>
      </c>
      <c r="U128" s="53">
        <f t="shared" si="33"/>
        <v>0</v>
      </c>
      <c r="V128" s="53">
        <f t="shared" si="34"/>
        <v>0</v>
      </c>
      <c r="W128" s="53">
        <f t="shared" si="35"/>
        <v>0</v>
      </c>
      <c r="X128" s="53">
        <f t="shared" si="36"/>
        <v>0</v>
      </c>
      <c r="Y128" s="53">
        <f t="shared" si="37"/>
        <v>0</v>
      </c>
      <c r="Z128" s="53">
        <f t="shared" si="38"/>
        <v>0</v>
      </c>
      <c r="AA128" s="53">
        <f t="shared" si="39"/>
        <v>0</v>
      </c>
      <c r="AB128" s="53">
        <f t="shared" si="40"/>
        <v>0</v>
      </c>
      <c r="AC128" s="53">
        <f t="shared" si="41"/>
        <v>0</v>
      </c>
      <c r="AD128" s="53">
        <f t="shared" si="42"/>
        <v>0</v>
      </c>
      <c r="AE128" s="53">
        <f t="shared" si="43"/>
        <v>0</v>
      </c>
      <c r="AF128" s="53">
        <f t="shared" si="44"/>
        <v>0</v>
      </c>
      <c r="AG128" s="53">
        <f t="shared" si="45"/>
        <v>0</v>
      </c>
      <c r="AH128" s="53">
        <f t="shared" si="46"/>
        <v>0</v>
      </c>
      <c r="AI128" s="53">
        <f t="shared" si="47"/>
        <v>0</v>
      </c>
      <c r="AJ128" s="53">
        <f t="shared" si="48"/>
        <v>0</v>
      </c>
      <c r="AK128" s="53">
        <f t="shared" si="49"/>
        <v>1</v>
      </c>
    </row>
    <row r="129" spans="1:37" ht="45" x14ac:dyDescent="0.25">
      <c r="A129" s="7" t="s">
        <v>406</v>
      </c>
      <c r="B129" s="11" t="s">
        <v>219</v>
      </c>
      <c r="C129" s="11" t="s">
        <v>426</v>
      </c>
      <c r="D129" s="7" t="s">
        <v>178</v>
      </c>
      <c r="E129" s="8">
        <v>25</v>
      </c>
      <c r="F129" s="7">
        <v>2</v>
      </c>
      <c r="G129" s="7"/>
      <c r="H129" s="9" t="s">
        <v>220</v>
      </c>
      <c r="I129" s="10">
        <v>42552</v>
      </c>
      <c r="J129" s="10" t="s">
        <v>14</v>
      </c>
      <c r="K129" s="10" t="s">
        <v>14</v>
      </c>
      <c r="L129" s="9" t="s">
        <v>221</v>
      </c>
      <c r="M129" s="53">
        <f t="shared" si="25"/>
        <v>0</v>
      </c>
      <c r="N129" s="53">
        <f t="shared" si="26"/>
        <v>0</v>
      </c>
      <c r="O129" s="53">
        <f t="shared" si="27"/>
        <v>0</v>
      </c>
      <c r="P129" s="53">
        <f t="shared" si="28"/>
        <v>0</v>
      </c>
      <c r="Q129" s="53">
        <f t="shared" si="29"/>
        <v>1</v>
      </c>
      <c r="R129" s="53">
        <f t="shared" si="30"/>
        <v>0</v>
      </c>
      <c r="S129" s="53">
        <f t="shared" si="31"/>
        <v>1</v>
      </c>
      <c r="T129" s="53">
        <f t="shared" si="32"/>
        <v>0</v>
      </c>
      <c r="U129" s="53">
        <f t="shared" si="33"/>
        <v>0</v>
      </c>
      <c r="V129" s="53">
        <f t="shared" si="34"/>
        <v>0</v>
      </c>
      <c r="W129" s="53">
        <f t="shared" si="35"/>
        <v>0</v>
      </c>
      <c r="X129" s="53">
        <f t="shared" si="36"/>
        <v>0</v>
      </c>
      <c r="Y129" s="53">
        <f t="shared" si="37"/>
        <v>0</v>
      </c>
      <c r="Z129" s="53">
        <f t="shared" si="38"/>
        <v>0</v>
      </c>
      <c r="AA129" s="53">
        <f t="shared" si="39"/>
        <v>0</v>
      </c>
      <c r="AB129" s="53">
        <f t="shared" si="40"/>
        <v>0</v>
      </c>
      <c r="AC129" s="53">
        <f t="shared" si="41"/>
        <v>0</v>
      </c>
      <c r="AD129" s="53">
        <f t="shared" si="42"/>
        <v>0</v>
      </c>
      <c r="AE129" s="53">
        <f t="shared" si="43"/>
        <v>0</v>
      </c>
      <c r="AF129" s="53">
        <f t="shared" si="44"/>
        <v>0</v>
      </c>
      <c r="AG129" s="53">
        <f t="shared" si="45"/>
        <v>0</v>
      </c>
      <c r="AH129" s="53">
        <f t="shared" si="46"/>
        <v>0</v>
      </c>
      <c r="AI129" s="53">
        <f t="shared" si="47"/>
        <v>0</v>
      </c>
      <c r="AJ129" s="53">
        <f t="shared" si="48"/>
        <v>0</v>
      </c>
      <c r="AK129" s="53">
        <f t="shared" si="49"/>
        <v>1</v>
      </c>
    </row>
    <row r="130" spans="1:37" ht="30" x14ac:dyDescent="0.25">
      <c r="A130" s="7" t="s">
        <v>406</v>
      </c>
      <c r="B130" s="11" t="s">
        <v>234</v>
      </c>
      <c r="C130" s="11" t="s">
        <v>426</v>
      </c>
      <c r="D130" s="7" t="s">
        <v>178</v>
      </c>
      <c r="E130" s="8">
        <v>32</v>
      </c>
      <c r="F130" s="7">
        <v>1</v>
      </c>
      <c r="G130" s="7"/>
      <c r="H130" s="9" t="s">
        <v>235</v>
      </c>
      <c r="I130" s="10">
        <v>42186</v>
      </c>
      <c r="J130" s="10" t="s">
        <v>14</v>
      </c>
      <c r="K130" s="10" t="s">
        <v>14</v>
      </c>
      <c r="L130" s="9" t="s">
        <v>236</v>
      </c>
      <c r="M130" s="53">
        <f t="shared" si="25"/>
        <v>0</v>
      </c>
      <c r="N130" s="53">
        <f t="shared" si="26"/>
        <v>0</v>
      </c>
      <c r="O130" s="53">
        <f t="shared" si="27"/>
        <v>0</v>
      </c>
      <c r="P130" s="53">
        <f t="shared" si="28"/>
        <v>0</v>
      </c>
      <c r="Q130" s="53">
        <f t="shared" si="29"/>
        <v>1</v>
      </c>
      <c r="R130" s="53">
        <f t="shared" si="30"/>
        <v>0</v>
      </c>
      <c r="S130" s="53">
        <f t="shared" si="31"/>
        <v>1</v>
      </c>
      <c r="T130" s="53">
        <f t="shared" si="32"/>
        <v>0</v>
      </c>
      <c r="U130" s="53">
        <f t="shared" si="33"/>
        <v>0</v>
      </c>
      <c r="V130" s="53">
        <f t="shared" si="34"/>
        <v>0</v>
      </c>
      <c r="W130" s="53">
        <f t="shared" si="35"/>
        <v>0</v>
      </c>
      <c r="X130" s="53">
        <f t="shared" si="36"/>
        <v>0</v>
      </c>
      <c r="Y130" s="53">
        <f t="shared" si="37"/>
        <v>0</v>
      </c>
      <c r="Z130" s="53">
        <f t="shared" si="38"/>
        <v>0</v>
      </c>
      <c r="AA130" s="53">
        <f t="shared" si="39"/>
        <v>0</v>
      </c>
      <c r="AB130" s="53">
        <f t="shared" si="40"/>
        <v>0</v>
      </c>
      <c r="AC130" s="53">
        <f t="shared" si="41"/>
        <v>0</v>
      </c>
      <c r="AD130" s="53">
        <f t="shared" si="42"/>
        <v>0</v>
      </c>
      <c r="AE130" s="53">
        <f t="shared" si="43"/>
        <v>0</v>
      </c>
      <c r="AF130" s="53">
        <f t="shared" si="44"/>
        <v>0</v>
      </c>
      <c r="AG130" s="53">
        <f t="shared" si="45"/>
        <v>0</v>
      </c>
      <c r="AH130" s="53">
        <f t="shared" si="46"/>
        <v>0</v>
      </c>
      <c r="AI130" s="53">
        <f t="shared" si="47"/>
        <v>0</v>
      </c>
      <c r="AJ130" s="53">
        <f t="shared" si="48"/>
        <v>0</v>
      </c>
      <c r="AK130" s="53">
        <f t="shared" si="49"/>
        <v>1</v>
      </c>
    </row>
    <row r="131" spans="1:37" x14ac:dyDescent="0.25">
      <c r="A131" s="7" t="s">
        <v>406</v>
      </c>
      <c r="B131" s="11" t="s">
        <v>237</v>
      </c>
      <c r="C131" s="11" t="s">
        <v>424</v>
      </c>
      <c r="D131" s="7" t="s">
        <v>178</v>
      </c>
      <c r="E131" s="8">
        <v>33</v>
      </c>
      <c r="F131" s="7">
        <v>1</v>
      </c>
      <c r="G131" s="7"/>
      <c r="H131" s="9" t="s">
        <v>238</v>
      </c>
      <c r="I131" s="10">
        <v>42917</v>
      </c>
      <c r="J131" s="10" t="s">
        <v>14</v>
      </c>
      <c r="K131" s="10" t="s">
        <v>14</v>
      </c>
      <c r="L131" s="9"/>
      <c r="M131" s="53">
        <f t="shared" ref="M131:M184" si="50">IF(A131="subject to enforcement",1,0)</f>
        <v>0</v>
      </c>
      <c r="N131" s="53">
        <f t="shared" ref="N131:N184" si="51">IF(G131="r",1,0)</f>
        <v>0</v>
      </c>
      <c r="O131" s="53">
        <f t="shared" ref="O131:O184" si="52">M131-P131</f>
        <v>0</v>
      </c>
      <c r="P131" s="53">
        <f t="shared" ref="P131:P184" si="53">M131*N131</f>
        <v>0</v>
      </c>
      <c r="Q131" s="53">
        <f t="shared" ref="Q131:Q184" si="54">IF(A131="subject to future enforcement",1,0)</f>
        <v>1</v>
      </c>
      <c r="R131" s="53">
        <f t="shared" ref="R131:R184" si="55">N131</f>
        <v>0</v>
      </c>
      <c r="S131" s="53">
        <f t="shared" ref="S131:S184" si="56">Q131-T131</f>
        <v>1</v>
      </c>
      <c r="T131" s="53">
        <f t="shared" ref="T131:T184" si="57">Q131*R131</f>
        <v>0</v>
      </c>
      <c r="U131" s="53">
        <f t="shared" ref="U131:U184" si="58">IF(A131="Pending Regulatory Approval",1,0)</f>
        <v>0</v>
      </c>
      <c r="V131" s="53">
        <f t="shared" ref="V131:V184" si="59">R131</f>
        <v>0</v>
      </c>
      <c r="W131" s="53">
        <f t="shared" ref="W131:W184" si="60">U131-X131</f>
        <v>0</v>
      </c>
      <c r="X131" s="53">
        <f t="shared" ref="X131:X184" si="61">U131*V131</f>
        <v>0</v>
      </c>
      <c r="Y131" s="53">
        <f t="shared" ref="Y131:Y184" si="62">IF(A131="Pending Regulatory Filing",1,0)</f>
        <v>0</v>
      </c>
      <c r="Z131" s="53">
        <f t="shared" ref="Z131:Z184" si="63">V131</f>
        <v>0</v>
      </c>
      <c r="AA131" s="53">
        <f t="shared" ref="AA131:AA184" si="64">Y131-AB131</f>
        <v>0</v>
      </c>
      <c r="AB131" s="53">
        <f t="shared" ref="AB131:AB184" si="65">Y131*Z131</f>
        <v>0</v>
      </c>
      <c r="AC131" s="53">
        <f t="shared" ref="AC131:AC184" si="66">IF(A131="*See Project 2014-03",1,0)</f>
        <v>0</v>
      </c>
      <c r="AD131" s="53">
        <f t="shared" ref="AD131:AD184" si="67">V131</f>
        <v>0</v>
      </c>
      <c r="AE131" s="53">
        <f t="shared" ref="AE131:AE184" si="68">AC131-AF131</f>
        <v>0</v>
      </c>
      <c r="AF131" s="53">
        <f t="shared" ref="AF131:AF184" si="69">AC131*AD131</f>
        <v>0</v>
      </c>
      <c r="AG131" s="53">
        <f t="shared" ref="AG131:AG184" si="70">IF(A131="Designated for Retirement",1,0)</f>
        <v>0</v>
      </c>
      <c r="AH131" s="53">
        <f t="shared" ref="AH131:AH184" si="71">AD131</f>
        <v>0</v>
      </c>
      <c r="AI131" s="53">
        <f t="shared" ref="AI131:AI184" si="72">AG131-AJ131</f>
        <v>0</v>
      </c>
      <c r="AJ131" s="53">
        <f t="shared" ref="AJ131:AJ184" si="73">AG131*AH131</f>
        <v>0</v>
      </c>
      <c r="AK131" s="53">
        <f t="shared" ref="AK131:AK184" si="74">SUM(O131:P131,S131:T131,W131:X131,AE131:AF131,AI131:AJ131,AA131:AB131)</f>
        <v>1</v>
      </c>
    </row>
    <row r="132" spans="1:37" x14ac:dyDescent="0.25">
      <c r="A132" s="7" t="s">
        <v>406</v>
      </c>
      <c r="B132" s="11" t="s">
        <v>243</v>
      </c>
      <c r="C132" s="11" t="s">
        <v>424</v>
      </c>
      <c r="D132" s="7" t="s">
        <v>240</v>
      </c>
      <c r="E132" s="8">
        <v>1</v>
      </c>
      <c r="F132" s="7">
        <v>3</v>
      </c>
      <c r="G132" s="7"/>
      <c r="H132" s="9" t="s">
        <v>241</v>
      </c>
      <c r="I132" s="10">
        <v>42370</v>
      </c>
      <c r="J132" s="10" t="s">
        <v>14</v>
      </c>
      <c r="K132" s="10" t="s">
        <v>14</v>
      </c>
      <c r="L132" s="9"/>
      <c r="M132" s="53">
        <f t="shared" si="50"/>
        <v>0</v>
      </c>
      <c r="N132" s="53">
        <f t="shared" si="51"/>
        <v>0</v>
      </c>
      <c r="O132" s="53">
        <f t="shared" si="52"/>
        <v>0</v>
      </c>
      <c r="P132" s="53">
        <f t="shared" si="53"/>
        <v>0</v>
      </c>
      <c r="Q132" s="53">
        <f t="shared" si="54"/>
        <v>1</v>
      </c>
      <c r="R132" s="53">
        <f t="shared" si="55"/>
        <v>0</v>
      </c>
      <c r="S132" s="53">
        <f t="shared" si="56"/>
        <v>1</v>
      </c>
      <c r="T132" s="53">
        <f t="shared" si="57"/>
        <v>0</v>
      </c>
      <c r="U132" s="53">
        <f t="shared" si="58"/>
        <v>0</v>
      </c>
      <c r="V132" s="53">
        <f t="shared" si="59"/>
        <v>0</v>
      </c>
      <c r="W132" s="53">
        <f t="shared" si="60"/>
        <v>0</v>
      </c>
      <c r="X132" s="53">
        <f t="shared" si="61"/>
        <v>0</v>
      </c>
      <c r="Y132" s="53">
        <f t="shared" si="62"/>
        <v>0</v>
      </c>
      <c r="Z132" s="53">
        <f t="shared" si="63"/>
        <v>0</v>
      </c>
      <c r="AA132" s="53">
        <f t="shared" si="64"/>
        <v>0</v>
      </c>
      <c r="AB132" s="53">
        <f t="shared" si="65"/>
        <v>0</v>
      </c>
      <c r="AC132" s="53">
        <f t="shared" si="66"/>
        <v>0</v>
      </c>
      <c r="AD132" s="53">
        <f t="shared" si="67"/>
        <v>0</v>
      </c>
      <c r="AE132" s="53">
        <f t="shared" si="68"/>
        <v>0</v>
      </c>
      <c r="AF132" s="53">
        <f t="shared" si="69"/>
        <v>0</v>
      </c>
      <c r="AG132" s="53">
        <f t="shared" si="70"/>
        <v>0</v>
      </c>
      <c r="AH132" s="53">
        <f t="shared" si="71"/>
        <v>0</v>
      </c>
      <c r="AI132" s="53">
        <f t="shared" si="72"/>
        <v>0</v>
      </c>
      <c r="AJ132" s="53">
        <f t="shared" si="73"/>
        <v>0</v>
      </c>
      <c r="AK132" s="53">
        <f t="shared" si="74"/>
        <v>1</v>
      </c>
    </row>
    <row r="133" spans="1:37" x14ac:dyDescent="0.25">
      <c r="A133" s="7" t="s">
        <v>406</v>
      </c>
      <c r="B133" s="11" t="s">
        <v>254</v>
      </c>
      <c r="C133" s="11" t="s">
        <v>424</v>
      </c>
      <c r="D133" s="7" t="s">
        <v>245</v>
      </c>
      <c r="E133" s="8">
        <v>5</v>
      </c>
      <c r="F133" s="7">
        <v>2</v>
      </c>
      <c r="G133" s="7"/>
      <c r="H133" s="9" t="s">
        <v>255</v>
      </c>
      <c r="I133" s="10">
        <v>42552</v>
      </c>
      <c r="J133" s="10" t="s">
        <v>14</v>
      </c>
      <c r="K133" s="10" t="s">
        <v>14</v>
      </c>
      <c r="L133" s="9"/>
      <c r="M133" s="53">
        <f t="shared" si="50"/>
        <v>0</v>
      </c>
      <c r="N133" s="53">
        <f t="shared" si="51"/>
        <v>0</v>
      </c>
      <c r="O133" s="53">
        <f t="shared" si="52"/>
        <v>0</v>
      </c>
      <c r="P133" s="53">
        <f t="shared" si="53"/>
        <v>0</v>
      </c>
      <c r="Q133" s="53">
        <f t="shared" si="54"/>
        <v>1</v>
      </c>
      <c r="R133" s="53">
        <f t="shared" si="55"/>
        <v>0</v>
      </c>
      <c r="S133" s="53">
        <f t="shared" si="56"/>
        <v>1</v>
      </c>
      <c r="T133" s="53">
        <f t="shared" si="57"/>
        <v>0</v>
      </c>
      <c r="U133" s="53">
        <f t="shared" si="58"/>
        <v>0</v>
      </c>
      <c r="V133" s="53">
        <f t="shared" si="59"/>
        <v>0</v>
      </c>
      <c r="W133" s="53">
        <f t="shared" si="60"/>
        <v>0</v>
      </c>
      <c r="X133" s="53">
        <f t="shared" si="61"/>
        <v>0</v>
      </c>
      <c r="Y133" s="53">
        <f t="shared" si="62"/>
        <v>0</v>
      </c>
      <c r="Z133" s="53">
        <f t="shared" si="63"/>
        <v>0</v>
      </c>
      <c r="AA133" s="53">
        <f t="shared" si="64"/>
        <v>0</v>
      </c>
      <c r="AB133" s="53">
        <f t="shared" si="65"/>
        <v>0</v>
      </c>
      <c r="AC133" s="53">
        <f t="shared" si="66"/>
        <v>0</v>
      </c>
      <c r="AD133" s="53">
        <f t="shared" si="67"/>
        <v>0</v>
      </c>
      <c r="AE133" s="53">
        <f t="shared" si="68"/>
        <v>0</v>
      </c>
      <c r="AF133" s="53">
        <f t="shared" si="69"/>
        <v>0</v>
      </c>
      <c r="AG133" s="53">
        <f t="shared" si="70"/>
        <v>0</v>
      </c>
      <c r="AH133" s="53">
        <f t="shared" si="71"/>
        <v>0</v>
      </c>
      <c r="AI133" s="53">
        <f t="shared" si="72"/>
        <v>0</v>
      </c>
      <c r="AJ133" s="53">
        <f t="shared" si="73"/>
        <v>0</v>
      </c>
      <c r="AK133" s="53">
        <f t="shared" si="74"/>
        <v>1</v>
      </c>
    </row>
    <row r="134" spans="1:37" ht="105" x14ac:dyDescent="0.25">
      <c r="A134" s="7" t="s">
        <v>406</v>
      </c>
      <c r="B134" s="11" t="s">
        <v>269</v>
      </c>
      <c r="C134" s="11" t="s">
        <v>426</v>
      </c>
      <c r="D134" s="7" t="s">
        <v>257</v>
      </c>
      <c r="E134" s="8">
        <v>5</v>
      </c>
      <c r="F134" s="7">
        <v>2</v>
      </c>
      <c r="G134" s="7"/>
      <c r="H134" s="9" t="s">
        <v>270</v>
      </c>
      <c r="I134" s="10">
        <v>42095</v>
      </c>
      <c r="J134" s="10" t="s">
        <v>14</v>
      </c>
      <c r="K134" s="10" t="s">
        <v>14</v>
      </c>
      <c r="L134" s="9" t="s">
        <v>271</v>
      </c>
      <c r="M134" s="53">
        <f t="shared" si="50"/>
        <v>0</v>
      </c>
      <c r="N134" s="53">
        <f t="shared" si="51"/>
        <v>0</v>
      </c>
      <c r="O134" s="53">
        <f t="shared" si="52"/>
        <v>0</v>
      </c>
      <c r="P134" s="53">
        <f t="shared" si="53"/>
        <v>0</v>
      </c>
      <c r="Q134" s="53">
        <f t="shared" si="54"/>
        <v>1</v>
      </c>
      <c r="R134" s="53">
        <f t="shared" si="55"/>
        <v>0</v>
      </c>
      <c r="S134" s="53">
        <f t="shared" si="56"/>
        <v>1</v>
      </c>
      <c r="T134" s="53">
        <f t="shared" si="57"/>
        <v>0</v>
      </c>
      <c r="U134" s="53">
        <f t="shared" si="58"/>
        <v>0</v>
      </c>
      <c r="V134" s="53">
        <f t="shared" si="59"/>
        <v>0</v>
      </c>
      <c r="W134" s="53">
        <f t="shared" si="60"/>
        <v>0</v>
      </c>
      <c r="X134" s="53">
        <f t="shared" si="61"/>
        <v>0</v>
      </c>
      <c r="Y134" s="53">
        <f t="shared" si="62"/>
        <v>0</v>
      </c>
      <c r="Z134" s="53">
        <f t="shared" si="63"/>
        <v>0</v>
      </c>
      <c r="AA134" s="53">
        <f t="shared" si="64"/>
        <v>0</v>
      </c>
      <c r="AB134" s="53">
        <f t="shared" si="65"/>
        <v>0</v>
      </c>
      <c r="AC134" s="53">
        <f t="shared" si="66"/>
        <v>0</v>
      </c>
      <c r="AD134" s="53">
        <f t="shared" si="67"/>
        <v>0</v>
      </c>
      <c r="AE134" s="53">
        <f t="shared" si="68"/>
        <v>0</v>
      </c>
      <c r="AF134" s="53">
        <f t="shared" si="69"/>
        <v>0</v>
      </c>
      <c r="AG134" s="53">
        <f t="shared" si="70"/>
        <v>0</v>
      </c>
      <c r="AH134" s="53">
        <f t="shared" si="71"/>
        <v>0</v>
      </c>
      <c r="AI134" s="53">
        <f t="shared" si="72"/>
        <v>0</v>
      </c>
      <c r="AJ134" s="53">
        <f t="shared" si="73"/>
        <v>0</v>
      </c>
      <c r="AK134" s="53">
        <f t="shared" si="74"/>
        <v>1</v>
      </c>
    </row>
    <row r="135" spans="1:37" x14ac:dyDescent="0.25">
      <c r="A135" s="7" t="s">
        <v>406</v>
      </c>
      <c r="B135" s="11" t="s">
        <v>404</v>
      </c>
      <c r="C135" s="11" t="s">
        <v>426</v>
      </c>
      <c r="D135" s="7" t="s">
        <v>257</v>
      </c>
      <c r="E135" s="8">
        <v>6</v>
      </c>
      <c r="F135" s="7" t="s">
        <v>391</v>
      </c>
      <c r="G135" s="7" t="s">
        <v>370</v>
      </c>
      <c r="H135" s="9" t="s">
        <v>278</v>
      </c>
      <c r="I135" s="10">
        <v>42186</v>
      </c>
      <c r="J135" s="10" t="s">
        <v>14</v>
      </c>
      <c r="K135" s="10" t="s">
        <v>14</v>
      </c>
      <c r="L135" s="9"/>
      <c r="M135" s="53">
        <f t="shared" si="50"/>
        <v>0</v>
      </c>
      <c r="N135" s="53">
        <f t="shared" si="51"/>
        <v>1</v>
      </c>
      <c r="O135" s="53">
        <f t="shared" si="52"/>
        <v>0</v>
      </c>
      <c r="P135" s="53">
        <f t="shared" si="53"/>
        <v>0</v>
      </c>
      <c r="Q135" s="53">
        <f t="shared" si="54"/>
        <v>1</v>
      </c>
      <c r="R135" s="53">
        <f t="shared" si="55"/>
        <v>1</v>
      </c>
      <c r="S135" s="53">
        <f t="shared" si="56"/>
        <v>0</v>
      </c>
      <c r="T135" s="53">
        <f t="shared" si="57"/>
        <v>1</v>
      </c>
      <c r="U135" s="53">
        <f t="shared" si="58"/>
        <v>0</v>
      </c>
      <c r="V135" s="53">
        <f t="shared" si="59"/>
        <v>1</v>
      </c>
      <c r="W135" s="53">
        <f t="shared" si="60"/>
        <v>0</v>
      </c>
      <c r="X135" s="53">
        <f t="shared" si="61"/>
        <v>0</v>
      </c>
      <c r="Y135" s="53">
        <f t="shared" si="62"/>
        <v>0</v>
      </c>
      <c r="Z135" s="53">
        <f t="shared" si="63"/>
        <v>1</v>
      </c>
      <c r="AA135" s="53">
        <f t="shared" si="64"/>
        <v>0</v>
      </c>
      <c r="AB135" s="53">
        <f t="shared" si="65"/>
        <v>0</v>
      </c>
      <c r="AC135" s="53">
        <f t="shared" si="66"/>
        <v>0</v>
      </c>
      <c r="AD135" s="53">
        <f t="shared" si="67"/>
        <v>1</v>
      </c>
      <c r="AE135" s="53">
        <f t="shared" si="68"/>
        <v>0</v>
      </c>
      <c r="AF135" s="53">
        <f t="shared" si="69"/>
        <v>0</v>
      </c>
      <c r="AG135" s="53">
        <f t="shared" si="70"/>
        <v>0</v>
      </c>
      <c r="AH135" s="53">
        <f t="shared" si="71"/>
        <v>1</v>
      </c>
      <c r="AI135" s="53">
        <f t="shared" si="72"/>
        <v>0</v>
      </c>
      <c r="AJ135" s="53">
        <f t="shared" si="73"/>
        <v>0</v>
      </c>
      <c r="AK135" s="53">
        <f t="shared" si="74"/>
        <v>1</v>
      </c>
    </row>
    <row r="136" spans="1:37" ht="30" x14ac:dyDescent="0.25">
      <c r="A136" s="7" t="s">
        <v>406</v>
      </c>
      <c r="B136" s="11" t="s">
        <v>300</v>
      </c>
      <c r="C136" s="11" t="s">
        <v>426</v>
      </c>
      <c r="D136" s="7" t="s">
        <v>257</v>
      </c>
      <c r="E136" s="8">
        <v>19</v>
      </c>
      <c r="F136" s="7">
        <v>1</v>
      </c>
      <c r="G136" s="7"/>
      <c r="H136" s="9" t="s">
        <v>301</v>
      </c>
      <c r="I136" s="10">
        <v>42552</v>
      </c>
      <c r="J136" s="10" t="s">
        <v>14</v>
      </c>
      <c r="K136" s="10" t="s">
        <v>14</v>
      </c>
      <c r="L136" s="9" t="s">
        <v>221</v>
      </c>
      <c r="M136" s="53">
        <f t="shared" si="50"/>
        <v>0</v>
      </c>
      <c r="N136" s="53">
        <f t="shared" si="51"/>
        <v>0</v>
      </c>
      <c r="O136" s="53">
        <f t="shared" si="52"/>
        <v>0</v>
      </c>
      <c r="P136" s="53">
        <f t="shared" si="53"/>
        <v>0</v>
      </c>
      <c r="Q136" s="53">
        <f t="shared" si="54"/>
        <v>1</v>
      </c>
      <c r="R136" s="53">
        <f t="shared" si="55"/>
        <v>0</v>
      </c>
      <c r="S136" s="53">
        <f t="shared" si="56"/>
        <v>1</v>
      </c>
      <c r="T136" s="53">
        <f t="shared" si="57"/>
        <v>0</v>
      </c>
      <c r="U136" s="53">
        <f t="shared" si="58"/>
        <v>0</v>
      </c>
      <c r="V136" s="53">
        <f t="shared" si="59"/>
        <v>0</v>
      </c>
      <c r="W136" s="53">
        <f t="shared" si="60"/>
        <v>0</v>
      </c>
      <c r="X136" s="53">
        <f t="shared" si="61"/>
        <v>0</v>
      </c>
      <c r="Y136" s="53">
        <f t="shared" si="62"/>
        <v>0</v>
      </c>
      <c r="Z136" s="53">
        <f t="shared" si="63"/>
        <v>0</v>
      </c>
      <c r="AA136" s="53">
        <f t="shared" si="64"/>
        <v>0</v>
      </c>
      <c r="AB136" s="53">
        <f t="shared" si="65"/>
        <v>0</v>
      </c>
      <c r="AC136" s="53">
        <f t="shared" si="66"/>
        <v>0</v>
      </c>
      <c r="AD136" s="53">
        <f t="shared" si="67"/>
        <v>0</v>
      </c>
      <c r="AE136" s="53">
        <f t="shared" si="68"/>
        <v>0</v>
      </c>
      <c r="AF136" s="53">
        <f t="shared" si="69"/>
        <v>0</v>
      </c>
      <c r="AG136" s="53">
        <f t="shared" si="70"/>
        <v>0</v>
      </c>
      <c r="AH136" s="53">
        <f t="shared" si="71"/>
        <v>0</v>
      </c>
      <c r="AI136" s="53">
        <f t="shared" si="72"/>
        <v>0</v>
      </c>
      <c r="AJ136" s="53">
        <f t="shared" si="73"/>
        <v>0</v>
      </c>
      <c r="AK136" s="53">
        <f t="shared" si="74"/>
        <v>1</v>
      </c>
    </row>
    <row r="137" spans="1:37" ht="30" x14ac:dyDescent="0.25">
      <c r="A137" s="7" t="s">
        <v>406</v>
      </c>
      <c r="B137" s="11" t="s">
        <v>310</v>
      </c>
      <c r="C137" s="11" t="s">
        <v>426</v>
      </c>
      <c r="D137" s="7" t="s">
        <v>257</v>
      </c>
      <c r="E137" s="8">
        <v>24</v>
      </c>
      <c r="F137" s="7">
        <v>1</v>
      </c>
      <c r="G137" s="7"/>
      <c r="H137" s="9" t="s">
        <v>311</v>
      </c>
      <c r="I137" s="10">
        <v>42552</v>
      </c>
      <c r="J137" s="10" t="s">
        <v>14</v>
      </c>
      <c r="K137" s="10" t="s">
        <v>14</v>
      </c>
      <c r="L137" s="9" t="s">
        <v>221</v>
      </c>
      <c r="M137" s="53">
        <f t="shared" si="50"/>
        <v>0</v>
      </c>
      <c r="N137" s="53">
        <f t="shared" si="51"/>
        <v>0</v>
      </c>
      <c r="O137" s="53">
        <f t="shared" si="52"/>
        <v>0</v>
      </c>
      <c r="P137" s="53">
        <f t="shared" si="53"/>
        <v>0</v>
      </c>
      <c r="Q137" s="53">
        <f t="shared" si="54"/>
        <v>1</v>
      </c>
      <c r="R137" s="53">
        <f t="shared" si="55"/>
        <v>0</v>
      </c>
      <c r="S137" s="53">
        <f t="shared" si="56"/>
        <v>1</v>
      </c>
      <c r="T137" s="53">
        <f t="shared" si="57"/>
        <v>0</v>
      </c>
      <c r="U137" s="53">
        <f t="shared" si="58"/>
        <v>0</v>
      </c>
      <c r="V137" s="53">
        <f t="shared" si="59"/>
        <v>0</v>
      </c>
      <c r="W137" s="53">
        <f t="shared" si="60"/>
        <v>0</v>
      </c>
      <c r="X137" s="53">
        <f t="shared" si="61"/>
        <v>0</v>
      </c>
      <c r="Y137" s="53">
        <f t="shared" si="62"/>
        <v>0</v>
      </c>
      <c r="Z137" s="53">
        <f t="shared" si="63"/>
        <v>0</v>
      </c>
      <c r="AA137" s="53">
        <f t="shared" si="64"/>
        <v>0</v>
      </c>
      <c r="AB137" s="53">
        <f t="shared" si="65"/>
        <v>0</v>
      </c>
      <c r="AC137" s="53">
        <f t="shared" si="66"/>
        <v>0</v>
      </c>
      <c r="AD137" s="53">
        <f t="shared" si="67"/>
        <v>0</v>
      </c>
      <c r="AE137" s="53">
        <f t="shared" si="68"/>
        <v>0</v>
      </c>
      <c r="AF137" s="53">
        <f t="shared" si="69"/>
        <v>0</v>
      </c>
      <c r="AG137" s="53">
        <f t="shared" si="70"/>
        <v>0</v>
      </c>
      <c r="AH137" s="53">
        <f t="shared" si="71"/>
        <v>0</v>
      </c>
      <c r="AI137" s="53">
        <f t="shared" si="72"/>
        <v>0</v>
      </c>
      <c r="AJ137" s="53">
        <f t="shared" si="73"/>
        <v>0</v>
      </c>
      <c r="AK137" s="53">
        <f t="shared" si="74"/>
        <v>1</v>
      </c>
    </row>
    <row r="138" spans="1:37" ht="45" x14ac:dyDescent="0.25">
      <c r="A138" s="7" t="s">
        <v>406</v>
      </c>
      <c r="B138" s="11" t="s">
        <v>343</v>
      </c>
      <c r="C138" s="11" t="s">
        <v>424</v>
      </c>
      <c r="D138" s="7" t="s">
        <v>338</v>
      </c>
      <c r="E138" s="8">
        <v>1</v>
      </c>
      <c r="F138" s="7">
        <v>4</v>
      </c>
      <c r="G138" s="7"/>
      <c r="H138" s="9" t="s">
        <v>344</v>
      </c>
      <c r="I138" s="10">
        <v>42005</v>
      </c>
      <c r="J138" s="10" t="s">
        <v>14</v>
      </c>
      <c r="K138" s="10" t="s">
        <v>14</v>
      </c>
      <c r="L138" s="9" t="s">
        <v>345</v>
      </c>
      <c r="M138" s="53">
        <f t="shared" si="50"/>
        <v>0</v>
      </c>
      <c r="N138" s="53">
        <f t="shared" si="51"/>
        <v>0</v>
      </c>
      <c r="O138" s="53">
        <f t="shared" si="52"/>
        <v>0</v>
      </c>
      <c r="P138" s="53">
        <f t="shared" si="53"/>
        <v>0</v>
      </c>
      <c r="Q138" s="53">
        <f t="shared" si="54"/>
        <v>1</v>
      </c>
      <c r="R138" s="53">
        <f t="shared" si="55"/>
        <v>0</v>
      </c>
      <c r="S138" s="53">
        <f t="shared" si="56"/>
        <v>1</v>
      </c>
      <c r="T138" s="53">
        <f t="shared" si="57"/>
        <v>0</v>
      </c>
      <c r="U138" s="53">
        <f t="shared" si="58"/>
        <v>0</v>
      </c>
      <c r="V138" s="53">
        <f t="shared" si="59"/>
        <v>0</v>
      </c>
      <c r="W138" s="53">
        <f t="shared" si="60"/>
        <v>0</v>
      </c>
      <c r="X138" s="53">
        <f t="shared" si="61"/>
        <v>0</v>
      </c>
      <c r="Y138" s="53">
        <f t="shared" si="62"/>
        <v>0</v>
      </c>
      <c r="Z138" s="53">
        <f t="shared" si="63"/>
        <v>0</v>
      </c>
      <c r="AA138" s="53">
        <f t="shared" si="64"/>
        <v>0</v>
      </c>
      <c r="AB138" s="53">
        <f t="shared" si="65"/>
        <v>0</v>
      </c>
      <c r="AC138" s="53">
        <f t="shared" si="66"/>
        <v>0</v>
      </c>
      <c r="AD138" s="53">
        <f t="shared" si="67"/>
        <v>0</v>
      </c>
      <c r="AE138" s="53">
        <f t="shared" si="68"/>
        <v>0</v>
      </c>
      <c r="AF138" s="53">
        <f t="shared" si="69"/>
        <v>0</v>
      </c>
      <c r="AG138" s="53">
        <f t="shared" si="70"/>
        <v>0</v>
      </c>
      <c r="AH138" s="53">
        <f t="shared" si="71"/>
        <v>0</v>
      </c>
      <c r="AI138" s="53">
        <f t="shared" si="72"/>
        <v>0</v>
      </c>
      <c r="AJ138" s="53">
        <f t="shared" si="73"/>
        <v>0</v>
      </c>
      <c r="AK138" s="53">
        <f t="shared" si="74"/>
        <v>1</v>
      </c>
    </row>
    <row r="139" spans="1:37" x14ac:dyDescent="0.25">
      <c r="A139" s="7" t="s">
        <v>407</v>
      </c>
      <c r="B139" s="11" t="s">
        <v>15</v>
      </c>
      <c r="C139" s="11" t="s">
        <v>424</v>
      </c>
      <c r="D139" s="7" t="s">
        <v>12</v>
      </c>
      <c r="E139" s="8">
        <v>1</v>
      </c>
      <c r="F139" s="7">
        <v>2</v>
      </c>
      <c r="G139" s="7"/>
      <c r="H139" s="9" t="s">
        <v>13</v>
      </c>
      <c r="I139" s="12" t="s">
        <v>14</v>
      </c>
      <c r="J139" s="10">
        <v>41501</v>
      </c>
      <c r="K139" s="10">
        <v>41731</v>
      </c>
      <c r="L139" s="9"/>
      <c r="M139" s="53">
        <f t="shared" si="50"/>
        <v>0</v>
      </c>
      <c r="N139" s="53">
        <f t="shared" si="51"/>
        <v>0</v>
      </c>
      <c r="O139" s="53">
        <f t="shared" si="52"/>
        <v>0</v>
      </c>
      <c r="P139" s="53">
        <f t="shared" si="53"/>
        <v>0</v>
      </c>
      <c r="Q139" s="53">
        <f t="shared" si="54"/>
        <v>0</v>
      </c>
      <c r="R139" s="53">
        <f t="shared" si="55"/>
        <v>0</v>
      </c>
      <c r="S139" s="53">
        <f t="shared" si="56"/>
        <v>0</v>
      </c>
      <c r="T139" s="53">
        <f t="shared" si="57"/>
        <v>0</v>
      </c>
      <c r="U139" s="53">
        <f t="shared" si="58"/>
        <v>1</v>
      </c>
      <c r="V139" s="53">
        <f t="shared" si="59"/>
        <v>0</v>
      </c>
      <c r="W139" s="53">
        <f t="shared" si="60"/>
        <v>1</v>
      </c>
      <c r="X139" s="53">
        <f t="shared" si="61"/>
        <v>0</v>
      </c>
      <c r="Y139" s="53">
        <f t="shared" si="62"/>
        <v>0</v>
      </c>
      <c r="Z139" s="53">
        <f t="shared" si="63"/>
        <v>0</v>
      </c>
      <c r="AA139" s="53">
        <f t="shared" si="64"/>
        <v>0</v>
      </c>
      <c r="AB139" s="53">
        <f t="shared" si="65"/>
        <v>0</v>
      </c>
      <c r="AC139" s="53">
        <f t="shared" si="66"/>
        <v>0</v>
      </c>
      <c r="AD139" s="53">
        <f t="shared" si="67"/>
        <v>0</v>
      </c>
      <c r="AE139" s="53">
        <f t="shared" si="68"/>
        <v>0</v>
      </c>
      <c r="AF139" s="53">
        <f t="shared" si="69"/>
        <v>0</v>
      </c>
      <c r="AG139" s="53">
        <f t="shared" si="70"/>
        <v>0</v>
      </c>
      <c r="AH139" s="53">
        <f t="shared" si="71"/>
        <v>0</v>
      </c>
      <c r="AI139" s="53">
        <f t="shared" si="72"/>
        <v>0</v>
      </c>
      <c r="AJ139" s="53">
        <f t="shared" si="73"/>
        <v>0</v>
      </c>
      <c r="AK139" s="53">
        <f t="shared" si="74"/>
        <v>1</v>
      </c>
    </row>
    <row r="140" spans="1:37" x14ac:dyDescent="0.25">
      <c r="A140" s="7" t="s">
        <v>407</v>
      </c>
      <c r="B140" s="11" t="s">
        <v>18</v>
      </c>
      <c r="C140" s="11" t="s">
        <v>424</v>
      </c>
      <c r="D140" s="7" t="s">
        <v>12</v>
      </c>
      <c r="E140" s="8">
        <v>2</v>
      </c>
      <c r="F140" s="7" t="s">
        <v>19</v>
      </c>
      <c r="G140" s="7"/>
      <c r="H140" s="9" t="s">
        <v>17</v>
      </c>
      <c r="I140" s="12" t="s">
        <v>14</v>
      </c>
      <c r="J140" s="10">
        <v>41220</v>
      </c>
      <c r="K140" s="10">
        <v>41317</v>
      </c>
      <c r="L140" s="9"/>
      <c r="M140" s="53">
        <f t="shared" si="50"/>
        <v>0</v>
      </c>
      <c r="N140" s="53">
        <f t="shared" si="51"/>
        <v>0</v>
      </c>
      <c r="O140" s="53">
        <f t="shared" si="52"/>
        <v>0</v>
      </c>
      <c r="P140" s="53">
        <f t="shared" si="53"/>
        <v>0</v>
      </c>
      <c r="Q140" s="53">
        <f t="shared" si="54"/>
        <v>0</v>
      </c>
      <c r="R140" s="53">
        <f t="shared" si="55"/>
        <v>0</v>
      </c>
      <c r="S140" s="53">
        <f t="shared" si="56"/>
        <v>0</v>
      </c>
      <c r="T140" s="53">
        <f t="shared" si="57"/>
        <v>0</v>
      </c>
      <c r="U140" s="53">
        <f t="shared" si="58"/>
        <v>1</v>
      </c>
      <c r="V140" s="53">
        <f t="shared" si="59"/>
        <v>0</v>
      </c>
      <c r="W140" s="53">
        <f t="shared" si="60"/>
        <v>1</v>
      </c>
      <c r="X140" s="53">
        <f t="shared" si="61"/>
        <v>0</v>
      </c>
      <c r="Y140" s="53">
        <f t="shared" si="62"/>
        <v>0</v>
      </c>
      <c r="Z140" s="53">
        <f t="shared" si="63"/>
        <v>0</v>
      </c>
      <c r="AA140" s="53">
        <f t="shared" si="64"/>
        <v>0</v>
      </c>
      <c r="AB140" s="53">
        <f t="shared" si="65"/>
        <v>0</v>
      </c>
      <c r="AC140" s="53">
        <f t="shared" si="66"/>
        <v>0</v>
      </c>
      <c r="AD140" s="53">
        <f t="shared" si="67"/>
        <v>0</v>
      </c>
      <c r="AE140" s="53">
        <f t="shared" si="68"/>
        <v>0</v>
      </c>
      <c r="AF140" s="53">
        <f t="shared" si="69"/>
        <v>0</v>
      </c>
      <c r="AG140" s="53">
        <f t="shared" si="70"/>
        <v>0</v>
      </c>
      <c r="AH140" s="53">
        <f t="shared" si="71"/>
        <v>0</v>
      </c>
      <c r="AI140" s="53">
        <f t="shared" si="72"/>
        <v>0</v>
      </c>
      <c r="AJ140" s="53">
        <f t="shared" si="73"/>
        <v>0</v>
      </c>
      <c r="AK140" s="53">
        <f t="shared" si="74"/>
        <v>1</v>
      </c>
    </row>
    <row r="141" spans="1:37" x14ac:dyDescent="0.25">
      <c r="A141" s="7" t="s">
        <v>407</v>
      </c>
      <c r="B141" s="11" t="s">
        <v>81</v>
      </c>
      <c r="C141" s="11" t="s">
        <v>424</v>
      </c>
      <c r="D141" s="7" t="s">
        <v>79</v>
      </c>
      <c r="E141" s="8">
        <v>1</v>
      </c>
      <c r="F141" s="7">
        <v>2</v>
      </c>
      <c r="G141" s="7"/>
      <c r="H141" s="9" t="s">
        <v>82</v>
      </c>
      <c r="I141" s="12" t="s">
        <v>14</v>
      </c>
      <c r="J141" s="10">
        <v>41220</v>
      </c>
      <c r="K141" s="10">
        <v>41773</v>
      </c>
      <c r="L141" s="9"/>
      <c r="M141" s="53">
        <f t="shared" si="50"/>
        <v>0</v>
      </c>
      <c r="N141" s="53">
        <f t="shared" si="51"/>
        <v>0</v>
      </c>
      <c r="O141" s="53">
        <f t="shared" si="52"/>
        <v>0</v>
      </c>
      <c r="P141" s="53">
        <f t="shared" si="53"/>
        <v>0</v>
      </c>
      <c r="Q141" s="53">
        <f t="shared" si="54"/>
        <v>0</v>
      </c>
      <c r="R141" s="53">
        <f t="shared" si="55"/>
        <v>0</v>
      </c>
      <c r="S141" s="53">
        <f t="shared" si="56"/>
        <v>0</v>
      </c>
      <c r="T141" s="53">
        <f t="shared" si="57"/>
        <v>0</v>
      </c>
      <c r="U141" s="53">
        <f t="shared" si="58"/>
        <v>1</v>
      </c>
      <c r="V141" s="53">
        <f t="shared" si="59"/>
        <v>0</v>
      </c>
      <c r="W141" s="53">
        <f t="shared" si="60"/>
        <v>1</v>
      </c>
      <c r="X141" s="53">
        <f t="shared" si="61"/>
        <v>0</v>
      </c>
      <c r="Y141" s="53">
        <f t="shared" si="62"/>
        <v>0</v>
      </c>
      <c r="Z141" s="53">
        <f t="shared" si="63"/>
        <v>0</v>
      </c>
      <c r="AA141" s="53">
        <f t="shared" si="64"/>
        <v>0</v>
      </c>
      <c r="AB141" s="53">
        <f t="shared" si="65"/>
        <v>0</v>
      </c>
      <c r="AC141" s="53">
        <f t="shared" si="66"/>
        <v>0</v>
      </c>
      <c r="AD141" s="53">
        <f t="shared" si="67"/>
        <v>0</v>
      </c>
      <c r="AE141" s="53">
        <f t="shared" si="68"/>
        <v>0</v>
      </c>
      <c r="AF141" s="53">
        <f t="shared" si="69"/>
        <v>0</v>
      </c>
      <c r="AG141" s="53">
        <f t="shared" si="70"/>
        <v>0</v>
      </c>
      <c r="AH141" s="53">
        <f t="shared" si="71"/>
        <v>0</v>
      </c>
      <c r="AI141" s="53">
        <f t="shared" si="72"/>
        <v>0</v>
      </c>
      <c r="AJ141" s="53">
        <f t="shared" si="73"/>
        <v>0</v>
      </c>
      <c r="AK141" s="53">
        <f t="shared" si="74"/>
        <v>1</v>
      </c>
    </row>
    <row r="142" spans="1:37" x14ac:dyDescent="0.25">
      <c r="A142" s="7" t="s">
        <v>407</v>
      </c>
      <c r="B142" s="11" t="s">
        <v>85</v>
      </c>
      <c r="C142" s="11" t="s">
        <v>424</v>
      </c>
      <c r="D142" s="7" t="s">
        <v>79</v>
      </c>
      <c r="E142" s="8">
        <v>2</v>
      </c>
      <c r="F142" s="7">
        <v>4</v>
      </c>
      <c r="G142" s="7"/>
      <c r="H142" s="9" t="s">
        <v>86</v>
      </c>
      <c r="I142" s="12" t="s">
        <v>14</v>
      </c>
      <c r="J142" s="10">
        <v>41766</v>
      </c>
      <c r="K142" s="10">
        <v>41773</v>
      </c>
      <c r="L142" s="9"/>
      <c r="M142" s="53">
        <f t="shared" si="50"/>
        <v>0</v>
      </c>
      <c r="N142" s="53">
        <f t="shared" si="51"/>
        <v>0</v>
      </c>
      <c r="O142" s="53">
        <f t="shared" si="52"/>
        <v>0</v>
      </c>
      <c r="P142" s="53">
        <f t="shared" si="53"/>
        <v>0</v>
      </c>
      <c r="Q142" s="53">
        <f t="shared" si="54"/>
        <v>0</v>
      </c>
      <c r="R142" s="53">
        <f t="shared" si="55"/>
        <v>0</v>
      </c>
      <c r="S142" s="53">
        <f t="shared" si="56"/>
        <v>0</v>
      </c>
      <c r="T142" s="53">
        <f t="shared" si="57"/>
        <v>0</v>
      </c>
      <c r="U142" s="53">
        <f t="shared" si="58"/>
        <v>1</v>
      </c>
      <c r="V142" s="53">
        <f t="shared" si="59"/>
        <v>0</v>
      </c>
      <c r="W142" s="53">
        <f t="shared" si="60"/>
        <v>1</v>
      </c>
      <c r="X142" s="53">
        <f t="shared" si="61"/>
        <v>0</v>
      </c>
      <c r="Y142" s="53">
        <f t="shared" si="62"/>
        <v>0</v>
      </c>
      <c r="Z142" s="53">
        <f t="shared" si="63"/>
        <v>0</v>
      </c>
      <c r="AA142" s="53">
        <f t="shared" si="64"/>
        <v>0</v>
      </c>
      <c r="AB142" s="53">
        <f t="shared" si="65"/>
        <v>0</v>
      </c>
      <c r="AC142" s="53">
        <f t="shared" si="66"/>
        <v>0</v>
      </c>
      <c r="AD142" s="53">
        <f t="shared" si="67"/>
        <v>0</v>
      </c>
      <c r="AE142" s="53">
        <f t="shared" si="68"/>
        <v>0</v>
      </c>
      <c r="AF142" s="53">
        <f t="shared" si="69"/>
        <v>0</v>
      </c>
      <c r="AG142" s="53">
        <f t="shared" si="70"/>
        <v>0</v>
      </c>
      <c r="AH142" s="53">
        <f t="shared" si="71"/>
        <v>0</v>
      </c>
      <c r="AI142" s="53">
        <f t="shared" si="72"/>
        <v>0</v>
      </c>
      <c r="AJ142" s="53">
        <f t="shared" si="73"/>
        <v>0</v>
      </c>
      <c r="AK142" s="53">
        <f t="shared" si="74"/>
        <v>1</v>
      </c>
    </row>
    <row r="143" spans="1:37" x14ac:dyDescent="0.25">
      <c r="A143" s="7" t="s">
        <v>407</v>
      </c>
      <c r="B143" s="11" t="s">
        <v>177</v>
      </c>
      <c r="C143" s="11" t="s">
        <v>424</v>
      </c>
      <c r="D143" s="7" t="s">
        <v>178</v>
      </c>
      <c r="E143" s="8">
        <v>1</v>
      </c>
      <c r="F143" s="7">
        <v>2</v>
      </c>
      <c r="G143" s="7"/>
      <c r="H143" s="9" t="s">
        <v>179</v>
      </c>
      <c r="I143" s="12" t="s">
        <v>14</v>
      </c>
      <c r="J143" s="10">
        <v>41676</v>
      </c>
      <c r="K143" s="10">
        <v>41680</v>
      </c>
      <c r="L143" s="9"/>
      <c r="M143" s="53">
        <f t="shared" si="50"/>
        <v>0</v>
      </c>
      <c r="N143" s="53">
        <f t="shared" si="51"/>
        <v>0</v>
      </c>
      <c r="O143" s="53">
        <f t="shared" si="52"/>
        <v>0</v>
      </c>
      <c r="P143" s="53">
        <f t="shared" si="53"/>
        <v>0</v>
      </c>
      <c r="Q143" s="53">
        <f t="shared" si="54"/>
        <v>0</v>
      </c>
      <c r="R143" s="53">
        <f t="shared" si="55"/>
        <v>0</v>
      </c>
      <c r="S143" s="53">
        <f t="shared" si="56"/>
        <v>0</v>
      </c>
      <c r="T143" s="53">
        <f t="shared" si="57"/>
        <v>0</v>
      </c>
      <c r="U143" s="53">
        <f t="shared" si="58"/>
        <v>1</v>
      </c>
      <c r="V143" s="53">
        <f t="shared" si="59"/>
        <v>0</v>
      </c>
      <c r="W143" s="53">
        <f t="shared" si="60"/>
        <v>1</v>
      </c>
      <c r="X143" s="53">
        <f t="shared" si="61"/>
        <v>0</v>
      </c>
      <c r="Y143" s="53">
        <f t="shared" si="62"/>
        <v>0</v>
      </c>
      <c r="Z143" s="53">
        <f t="shared" si="63"/>
        <v>0</v>
      </c>
      <c r="AA143" s="53">
        <f t="shared" si="64"/>
        <v>0</v>
      </c>
      <c r="AB143" s="53">
        <f t="shared" si="65"/>
        <v>0</v>
      </c>
      <c r="AC143" s="53">
        <f t="shared" si="66"/>
        <v>0</v>
      </c>
      <c r="AD143" s="53">
        <f t="shared" si="67"/>
        <v>0</v>
      </c>
      <c r="AE143" s="53">
        <f t="shared" si="68"/>
        <v>0</v>
      </c>
      <c r="AF143" s="53">
        <f t="shared" si="69"/>
        <v>0</v>
      </c>
      <c r="AG143" s="53">
        <f t="shared" si="70"/>
        <v>0</v>
      </c>
      <c r="AH143" s="53">
        <f t="shared" si="71"/>
        <v>0</v>
      </c>
      <c r="AI143" s="53">
        <f t="shared" si="72"/>
        <v>0</v>
      </c>
      <c r="AJ143" s="53">
        <f t="shared" si="73"/>
        <v>0</v>
      </c>
      <c r="AK143" s="53">
        <f t="shared" si="74"/>
        <v>1</v>
      </c>
    </row>
    <row r="144" spans="1:37" ht="45" x14ac:dyDescent="0.25">
      <c r="A144" s="7" t="s">
        <v>407</v>
      </c>
      <c r="B144" s="11" t="s">
        <v>188</v>
      </c>
      <c r="C144" s="11" t="s">
        <v>424</v>
      </c>
      <c r="D144" s="7" t="s">
        <v>178</v>
      </c>
      <c r="E144" s="8">
        <v>11</v>
      </c>
      <c r="F144" s="7">
        <v>0</v>
      </c>
      <c r="G144" s="7"/>
      <c r="H144" s="9" t="s">
        <v>189</v>
      </c>
      <c r="I144" s="12" t="s">
        <v>14</v>
      </c>
      <c r="J144" s="10">
        <v>38391</v>
      </c>
      <c r="K144" s="10">
        <v>38811</v>
      </c>
      <c r="L144" s="9" t="s">
        <v>190</v>
      </c>
      <c r="M144" s="53">
        <f t="shared" si="50"/>
        <v>0</v>
      </c>
      <c r="N144" s="53">
        <f t="shared" si="51"/>
        <v>0</v>
      </c>
      <c r="O144" s="53">
        <f t="shared" si="52"/>
        <v>0</v>
      </c>
      <c r="P144" s="53">
        <f t="shared" si="53"/>
        <v>0</v>
      </c>
      <c r="Q144" s="53">
        <f t="shared" si="54"/>
        <v>0</v>
      </c>
      <c r="R144" s="53">
        <f t="shared" si="55"/>
        <v>0</v>
      </c>
      <c r="S144" s="53">
        <f t="shared" si="56"/>
        <v>0</v>
      </c>
      <c r="T144" s="53">
        <f t="shared" si="57"/>
        <v>0</v>
      </c>
      <c r="U144" s="53">
        <f t="shared" si="58"/>
        <v>1</v>
      </c>
      <c r="V144" s="53">
        <f t="shared" si="59"/>
        <v>0</v>
      </c>
      <c r="W144" s="53">
        <f t="shared" si="60"/>
        <v>1</v>
      </c>
      <c r="X144" s="53">
        <f t="shared" si="61"/>
        <v>0</v>
      </c>
      <c r="Y144" s="53">
        <f t="shared" si="62"/>
        <v>0</v>
      </c>
      <c r="Z144" s="53">
        <f t="shared" si="63"/>
        <v>0</v>
      </c>
      <c r="AA144" s="53">
        <f t="shared" si="64"/>
        <v>0</v>
      </c>
      <c r="AB144" s="53">
        <f t="shared" si="65"/>
        <v>0</v>
      </c>
      <c r="AC144" s="53">
        <f t="shared" si="66"/>
        <v>0</v>
      </c>
      <c r="AD144" s="53">
        <f t="shared" si="67"/>
        <v>0</v>
      </c>
      <c r="AE144" s="53">
        <f t="shared" si="68"/>
        <v>0</v>
      </c>
      <c r="AF144" s="53">
        <f t="shared" si="69"/>
        <v>0</v>
      </c>
      <c r="AG144" s="53">
        <f t="shared" si="70"/>
        <v>0</v>
      </c>
      <c r="AH144" s="53">
        <f t="shared" si="71"/>
        <v>0</v>
      </c>
      <c r="AI144" s="53">
        <f t="shared" si="72"/>
        <v>0</v>
      </c>
      <c r="AJ144" s="53">
        <f t="shared" si="73"/>
        <v>0</v>
      </c>
      <c r="AK144" s="53">
        <f t="shared" si="74"/>
        <v>1</v>
      </c>
    </row>
    <row r="145" spans="1:37" ht="45" x14ac:dyDescent="0.25">
      <c r="A145" s="7" t="s">
        <v>407</v>
      </c>
      <c r="B145" s="11" t="s">
        <v>194</v>
      </c>
      <c r="C145" s="11" t="s">
        <v>424</v>
      </c>
      <c r="D145" s="7" t="s">
        <v>178</v>
      </c>
      <c r="E145" s="8">
        <v>13</v>
      </c>
      <c r="F145" s="7">
        <v>1</v>
      </c>
      <c r="G145" s="7"/>
      <c r="H145" s="9" t="s">
        <v>195</v>
      </c>
      <c r="I145" s="12" t="s">
        <v>14</v>
      </c>
      <c r="J145" s="10">
        <v>38839</v>
      </c>
      <c r="K145" s="10">
        <v>38957</v>
      </c>
      <c r="L145" s="9" t="s">
        <v>196</v>
      </c>
      <c r="M145" s="53">
        <f t="shared" si="50"/>
        <v>0</v>
      </c>
      <c r="N145" s="53">
        <f t="shared" si="51"/>
        <v>0</v>
      </c>
      <c r="O145" s="53">
        <f t="shared" si="52"/>
        <v>0</v>
      </c>
      <c r="P145" s="53">
        <f t="shared" si="53"/>
        <v>0</v>
      </c>
      <c r="Q145" s="53">
        <f t="shared" si="54"/>
        <v>0</v>
      </c>
      <c r="R145" s="53">
        <f t="shared" si="55"/>
        <v>0</v>
      </c>
      <c r="S145" s="53">
        <f t="shared" si="56"/>
        <v>0</v>
      </c>
      <c r="T145" s="53">
        <f t="shared" si="57"/>
        <v>0</v>
      </c>
      <c r="U145" s="53">
        <f t="shared" si="58"/>
        <v>1</v>
      </c>
      <c r="V145" s="53">
        <f t="shared" si="59"/>
        <v>0</v>
      </c>
      <c r="W145" s="53">
        <f t="shared" si="60"/>
        <v>1</v>
      </c>
      <c r="X145" s="53">
        <f t="shared" si="61"/>
        <v>0</v>
      </c>
      <c r="Y145" s="53">
        <f t="shared" si="62"/>
        <v>0</v>
      </c>
      <c r="Z145" s="53">
        <f t="shared" si="63"/>
        <v>0</v>
      </c>
      <c r="AA145" s="53">
        <f t="shared" si="64"/>
        <v>0</v>
      </c>
      <c r="AB145" s="53">
        <f t="shared" si="65"/>
        <v>0</v>
      </c>
      <c r="AC145" s="53">
        <f t="shared" si="66"/>
        <v>0</v>
      </c>
      <c r="AD145" s="53">
        <f t="shared" si="67"/>
        <v>0</v>
      </c>
      <c r="AE145" s="53">
        <f t="shared" si="68"/>
        <v>0</v>
      </c>
      <c r="AF145" s="53">
        <f t="shared" si="69"/>
        <v>0</v>
      </c>
      <c r="AG145" s="53">
        <f t="shared" si="70"/>
        <v>0</v>
      </c>
      <c r="AH145" s="53">
        <f t="shared" si="71"/>
        <v>0</v>
      </c>
      <c r="AI145" s="53">
        <f t="shared" si="72"/>
        <v>0</v>
      </c>
      <c r="AJ145" s="53">
        <f t="shared" si="73"/>
        <v>0</v>
      </c>
      <c r="AK145" s="53">
        <f t="shared" si="74"/>
        <v>1</v>
      </c>
    </row>
    <row r="146" spans="1:37" ht="45" x14ac:dyDescent="0.25">
      <c r="A146" s="7" t="s">
        <v>407</v>
      </c>
      <c r="B146" s="11" t="s">
        <v>197</v>
      </c>
      <c r="C146" s="11" t="s">
        <v>424</v>
      </c>
      <c r="D146" s="7" t="s">
        <v>178</v>
      </c>
      <c r="E146" s="8">
        <v>14</v>
      </c>
      <c r="F146" s="7">
        <v>0</v>
      </c>
      <c r="G146" s="7"/>
      <c r="H146" s="9" t="s">
        <v>198</v>
      </c>
      <c r="I146" s="12" t="s">
        <v>14</v>
      </c>
      <c r="J146" s="10">
        <v>38391</v>
      </c>
      <c r="K146" s="10">
        <v>38811</v>
      </c>
      <c r="L146" s="9" t="s">
        <v>199</v>
      </c>
      <c r="M146" s="53">
        <f t="shared" si="50"/>
        <v>0</v>
      </c>
      <c r="N146" s="53">
        <f t="shared" si="51"/>
        <v>0</v>
      </c>
      <c r="O146" s="53">
        <f t="shared" si="52"/>
        <v>0</v>
      </c>
      <c r="P146" s="53">
        <f t="shared" si="53"/>
        <v>0</v>
      </c>
      <c r="Q146" s="53">
        <f t="shared" si="54"/>
        <v>0</v>
      </c>
      <c r="R146" s="53">
        <f t="shared" si="55"/>
        <v>0</v>
      </c>
      <c r="S146" s="53">
        <f t="shared" si="56"/>
        <v>0</v>
      </c>
      <c r="T146" s="53">
        <f t="shared" si="57"/>
        <v>0</v>
      </c>
      <c r="U146" s="53">
        <f t="shared" si="58"/>
        <v>1</v>
      </c>
      <c r="V146" s="53">
        <f t="shared" si="59"/>
        <v>0</v>
      </c>
      <c r="W146" s="53">
        <f t="shared" si="60"/>
        <v>1</v>
      </c>
      <c r="X146" s="53">
        <f t="shared" si="61"/>
        <v>0</v>
      </c>
      <c r="Y146" s="53">
        <f t="shared" si="62"/>
        <v>0</v>
      </c>
      <c r="Z146" s="53">
        <f t="shared" si="63"/>
        <v>0</v>
      </c>
      <c r="AA146" s="53">
        <f t="shared" si="64"/>
        <v>0</v>
      </c>
      <c r="AB146" s="53">
        <f t="shared" si="65"/>
        <v>0</v>
      </c>
      <c r="AC146" s="53">
        <f t="shared" si="66"/>
        <v>0</v>
      </c>
      <c r="AD146" s="53">
        <f t="shared" si="67"/>
        <v>0</v>
      </c>
      <c r="AE146" s="53">
        <f t="shared" si="68"/>
        <v>0</v>
      </c>
      <c r="AF146" s="53">
        <f t="shared" si="69"/>
        <v>0</v>
      </c>
      <c r="AG146" s="53">
        <f t="shared" si="70"/>
        <v>0</v>
      </c>
      <c r="AH146" s="53">
        <f t="shared" si="71"/>
        <v>0</v>
      </c>
      <c r="AI146" s="53">
        <f t="shared" si="72"/>
        <v>0</v>
      </c>
      <c r="AJ146" s="53">
        <f t="shared" si="73"/>
        <v>0</v>
      </c>
      <c r="AK146" s="53">
        <f t="shared" si="74"/>
        <v>1</v>
      </c>
    </row>
    <row r="147" spans="1:37" ht="45" x14ac:dyDescent="0.25">
      <c r="A147" s="7" t="s">
        <v>407</v>
      </c>
      <c r="B147" s="11" t="s">
        <v>200</v>
      </c>
      <c r="C147" s="11" t="s">
        <v>424</v>
      </c>
      <c r="D147" s="7" t="s">
        <v>178</v>
      </c>
      <c r="E147" s="8">
        <v>15</v>
      </c>
      <c r="F147" s="7">
        <v>0</v>
      </c>
      <c r="G147" s="7"/>
      <c r="H147" s="9" t="s">
        <v>201</v>
      </c>
      <c r="I147" s="12" t="s">
        <v>14</v>
      </c>
      <c r="J147" s="10">
        <v>38391</v>
      </c>
      <c r="K147" s="10">
        <v>38811</v>
      </c>
      <c r="L147" s="9" t="s">
        <v>202</v>
      </c>
      <c r="M147" s="53">
        <f t="shared" si="50"/>
        <v>0</v>
      </c>
      <c r="N147" s="53">
        <f t="shared" si="51"/>
        <v>0</v>
      </c>
      <c r="O147" s="53">
        <f t="shared" si="52"/>
        <v>0</v>
      </c>
      <c r="P147" s="53">
        <f t="shared" si="53"/>
        <v>0</v>
      </c>
      <c r="Q147" s="53">
        <f t="shared" si="54"/>
        <v>0</v>
      </c>
      <c r="R147" s="53">
        <f t="shared" si="55"/>
        <v>0</v>
      </c>
      <c r="S147" s="53">
        <f t="shared" si="56"/>
        <v>0</v>
      </c>
      <c r="T147" s="53">
        <f t="shared" si="57"/>
        <v>0</v>
      </c>
      <c r="U147" s="53">
        <f t="shared" si="58"/>
        <v>1</v>
      </c>
      <c r="V147" s="53">
        <f t="shared" si="59"/>
        <v>0</v>
      </c>
      <c r="W147" s="53">
        <f t="shared" si="60"/>
        <v>1</v>
      </c>
      <c r="X147" s="53">
        <f t="shared" si="61"/>
        <v>0</v>
      </c>
      <c r="Y147" s="53">
        <f t="shared" si="62"/>
        <v>0</v>
      </c>
      <c r="Z147" s="53">
        <f t="shared" si="63"/>
        <v>0</v>
      </c>
      <c r="AA147" s="53">
        <f t="shared" si="64"/>
        <v>0</v>
      </c>
      <c r="AB147" s="53">
        <f t="shared" si="65"/>
        <v>0</v>
      </c>
      <c r="AC147" s="53">
        <f t="shared" si="66"/>
        <v>0</v>
      </c>
      <c r="AD147" s="53">
        <f t="shared" si="67"/>
        <v>0</v>
      </c>
      <c r="AE147" s="53">
        <f t="shared" si="68"/>
        <v>0</v>
      </c>
      <c r="AF147" s="53">
        <f t="shared" si="69"/>
        <v>0</v>
      </c>
      <c r="AG147" s="53">
        <f t="shared" si="70"/>
        <v>0</v>
      </c>
      <c r="AH147" s="53">
        <f t="shared" si="71"/>
        <v>0</v>
      </c>
      <c r="AI147" s="53">
        <f t="shared" si="72"/>
        <v>0</v>
      </c>
      <c r="AJ147" s="53">
        <f t="shared" si="73"/>
        <v>0</v>
      </c>
      <c r="AK147" s="53">
        <f t="shared" si="74"/>
        <v>1</v>
      </c>
    </row>
    <row r="148" spans="1:37" x14ac:dyDescent="0.25">
      <c r="A148" s="7" t="s">
        <v>407</v>
      </c>
      <c r="B148" s="11" t="s">
        <v>232</v>
      </c>
      <c r="C148" s="11" t="s">
        <v>424</v>
      </c>
      <c r="D148" s="7" t="s">
        <v>178</v>
      </c>
      <c r="E148" s="8">
        <v>31</v>
      </c>
      <c r="F148" s="7">
        <v>1</v>
      </c>
      <c r="G148" s="7"/>
      <c r="H148" s="9" t="s">
        <v>233</v>
      </c>
      <c r="I148" s="12" t="s">
        <v>14</v>
      </c>
      <c r="J148" s="10">
        <v>41766</v>
      </c>
      <c r="K148" s="10">
        <v>41772</v>
      </c>
      <c r="L148" s="9"/>
      <c r="M148" s="53">
        <f t="shared" si="50"/>
        <v>0</v>
      </c>
      <c r="N148" s="53">
        <f t="shared" si="51"/>
        <v>0</v>
      </c>
      <c r="O148" s="53">
        <f t="shared" si="52"/>
        <v>0</v>
      </c>
      <c r="P148" s="53">
        <f t="shared" si="53"/>
        <v>0</v>
      </c>
      <c r="Q148" s="53">
        <f t="shared" si="54"/>
        <v>0</v>
      </c>
      <c r="R148" s="53">
        <f t="shared" si="55"/>
        <v>0</v>
      </c>
      <c r="S148" s="53">
        <f t="shared" si="56"/>
        <v>0</v>
      </c>
      <c r="T148" s="53">
        <f t="shared" si="57"/>
        <v>0</v>
      </c>
      <c r="U148" s="53">
        <f t="shared" si="58"/>
        <v>1</v>
      </c>
      <c r="V148" s="53">
        <f t="shared" si="59"/>
        <v>0</v>
      </c>
      <c r="W148" s="53">
        <f t="shared" si="60"/>
        <v>1</v>
      </c>
      <c r="X148" s="53">
        <f t="shared" si="61"/>
        <v>0</v>
      </c>
      <c r="Y148" s="53">
        <f t="shared" si="62"/>
        <v>0</v>
      </c>
      <c r="Z148" s="53">
        <f t="shared" si="63"/>
        <v>0</v>
      </c>
      <c r="AA148" s="53">
        <f t="shared" si="64"/>
        <v>0</v>
      </c>
      <c r="AB148" s="53">
        <f t="shared" si="65"/>
        <v>0</v>
      </c>
      <c r="AC148" s="53">
        <f t="shared" si="66"/>
        <v>0</v>
      </c>
      <c r="AD148" s="53">
        <f t="shared" si="67"/>
        <v>0</v>
      </c>
      <c r="AE148" s="53">
        <f t="shared" si="68"/>
        <v>0</v>
      </c>
      <c r="AF148" s="53">
        <f t="shared" si="69"/>
        <v>0</v>
      </c>
      <c r="AG148" s="53">
        <f t="shared" si="70"/>
        <v>0</v>
      </c>
      <c r="AH148" s="53">
        <f t="shared" si="71"/>
        <v>0</v>
      </c>
      <c r="AI148" s="53">
        <f t="shared" si="72"/>
        <v>0</v>
      </c>
      <c r="AJ148" s="53">
        <f t="shared" si="73"/>
        <v>0</v>
      </c>
      <c r="AK148" s="53">
        <f t="shared" si="74"/>
        <v>1</v>
      </c>
    </row>
    <row r="149" spans="1:37" ht="45" x14ac:dyDescent="0.25">
      <c r="A149" s="7" t="s">
        <v>407</v>
      </c>
      <c r="B149" s="11" t="s">
        <v>260</v>
      </c>
      <c r="C149" s="11" t="s">
        <v>424</v>
      </c>
      <c r="D149" s="7" t="s">
        <v>257</v>
      </c>
      <c r="E149" s="8">
        <v>2</v>
      </c>
      <c r="F149" s="7">
        <v>1</v>
      </c>
      <c r="G149" s="7"/>
      <c r="H149" s="9" t="s">
        <v>261</v>
      </c>
      <c r="I149" s="12" t="s">
        <v>14</v>
      </c>
      <c r="J149" s="10">
        <v>38931</v>
      </c>
      <c r="K149" s="10">
        <v>38957</v>
      </c>
      <c r="L149" s="9" t="s">
        <v>202</v>
      </c>
      <c r="M149" s="53">
        <f t="shared" si="50"/>
        <v>0</v>
      </c>
      <c r="N149" s="53">
        <f t="shared" si="51"/>
        <v>0</v>
      </c>
      <c r="O149" s="53">
        <f t="shared" si="52"/>
        <v>0</v>
      </c>
      <c r="P149" s="53">
        <f t="shared" si="53"/>
        <v>0</v>
      </c>
      <c r="Q149" s="53">
        <f t="shared" si="54"/>
        <v>0</v>
      </c>
      <c r="R149" s="53">
        <f t="shared" si="55"/>
        <v>0</v>
      </c>
      <c r="S149" s="53">
        <f t="shared" si="56"/>
        <v>0</v>
      </c>
      <c r="T149" s="53">
        <f t="shared" si="57"/>
        <v>0</v>
      </c>
      <c r="U149" s="53">
        <f t="shared" si="58"/>
        <v>1</v>
      </c>
      <c r="V149" s="53">
        <f t="shared" si="59"/>
        <v>0</v>
      </c>
      <c r="W149" s="53">
        <f t="shared" si="60"/>
        <v>1</v>
      </c>
      <c r="X149" s="53">
        <f t="shared" si="61"/>
        <v>0</v>
      </c>
      <c r="Y149" s="53">
        <f t="shared" si="62"/>
        <v>0</v>
      </c>
      <c r="Z149" s="53">
        <f t="shared" si="63"/>
        <v>0</v>
      </c>
      <c r="AA149" s="53">
        <f t="shared" si="64"/>
        <v>0</v>
      </c>
      <c r="AB149" s="53">
        <f t="shared" si="65"/>
        <v>0</v>
      </c>
      <c r="AC149" s="53">
        <f t="shared" si="66"/>
        <v>0</v>
      </c>
      <c r="AD149" s="53">
        <f t="shared" si="67"/>
        <v>0</v>
      </c>
      <c r="AE149" s="53">
        <f t="shared" si="68"/>
        <v>0</v>
      </c>
      <c r="AF149" s="53">
        <f t="shared" si="69"/>
        <v>0</v>
      </c>
      <c r="AG149" s="53">
        <f t="shared" si="70"/>
        <v>0</v>
      </c>
      <c r="AH149" s="53">
        <f t="shared" si="71"/>
        <v>0</v>
      </c>
      <c r="AI149" s="53">
        <f t="shared" si="72"/>
        <v>0</v>
      </c>
      <c r="AJ149" s="53">
        <f t="shared" si="73"/>
        <v>0</v>
      </c>
      <c r="AK149" s="53">
        <f t="shared" si="74"/>
        <v>1</v>
      </c>
    </row>
    <row r="150" spans="1:37" ht="45" x14ac:dyDescent="0.25">
      <c r="A150" s="7" t="s">
        <v>407</v>
      </c>
      <c r="B150" s="11" t="s">
        <v>262</v>
      </c>
      <c r="C150" s="11" t="s">
        <v>424</v>
      </c>
      <c r="D150" s="7" t="s">
        <v>257</v>
      </c>
      <c r="E150" s="8">
        <v>3</v>
      </c>
      <c r="F150" s="7">
        <v>1</v>
      </c>
      <c r="G150" s="7"/>
      <c r="H150" s="9" t="s">
        <v>263</v>
      </c>
      <c r="I150" s="12" t="s">
        <v>14</v>
      </c>
      <c r="J150" s="10">
        <v>38755</v>
      </c>
      <c r="K150" s="10">
        <v>38811</v>
      </c>
      <c r="L150" s="9" t="s">
        <v>202</v>
      </c>
      <c r="M150" s="53">
        <f t="shared" si="50"/>
        <v>0</v>
      </c>
      <c r="N150" s="53">
        <f t="shared" si="51"/>
        <v>0</v>
      </c>
      <c r="O150" s="53">
        <f t="shared" si="52"/>
        <v>0</v>
      </c>
      <c r="P150" s="53">
        <f t="shared" si="53"/>
        <v>0</v>
      </c>
      <c r="Q150" s="53">
        <f t="shared" si="54"/>
        <v>0</v>
      </c>
      <c r="R150" s="53">
        <f t="shared" si="55"/>
        <v>0</v>
      </c>
      <c r="S150" s="53">
        <f t="shared" si="56"/>
        <v>0</v>
      </c>
      <c r="T150" s="53">
        <f t="shared" si="57"/>
        <v>0</v>
      </c>
      <c r="U150" s="53">
        <f t="shared" si="58"/>
        <v>1</v>
      </c>
      <c r="V150" s="53">
        <f t="shared" si="59"/>
        <v>0</v>
      </c>
      <c r="W150" s="53">
        <f t="shared" si="60"/>
        <v>1</v>
      </c>
      <c r="X150" s="53">
        <f t="shared" si="61"/>
        <v>0</v>
      </c>
      <c r="Y150" s="53">
        <f t="shared" si="62"/>
        <v>0</v>
      </c>
      <c r="Z150" s="53">
        <f t="shared" si="63"/>
        <v>0</v>
      </c>
      <c r="AA150" s="53">
        <f t="shared" si="64"/>
        <v>0</v>
      </c>
      <c r="AB150" s="53">
        <f t="shared" si="65"/>
        <v>0</v>
      </c>
      <c r="AC150" s="53">
        <f t="shared" si="66"/>
        <v>0</v>
      </c>
      <c r="AD150" s="53">
        <f t="shared" si="67"/>
        <v>0</v>
      </c>
      <c r="AE150" s="53">
        <f t="shared" si="68"/>
        <v>0</v>
      </c>
      <c r="AF150" s="53">
        <f t="shared" si="69"/>
        <v>0</v>
      </c>
      <c r="AG150" s="53">
        <f t="shared" si="70"/>
        <v>0</v>
      </c>
      <c r="AH150" s="53">
        <f t="shared" si="71"/>
        <v>0</v>
      </c>
      <c r="AI150" s="53">
        <f t="shared" si="72"/>
        <v>0</v>
      </c>
      <c r="AJ150" s="53">
        <f t="shared" si="73"/>
        <v>0</v>
      </c>
      <c r="AK150" s="53">
        <f t="shared" si="74"/>
        <v>1</v>
      </c>
    </row>
    <row r="151" spans="1:37" x14ac:dyDescent="0.25">
      <c r="A151" s="7" t="s">
        <v>407</v>
      </c>
      <c r="B151" s="11" t="s">
        <v>264</v>
      </c>
      <c r="C151" s="11" t="s">
        <v>426</v>
      </c>
      <c r="D151" s="7" t="s">
        <v>257</v>
      </c>
      <c r="E151" s="8">
        <v>4</v>
      </c>
      <c r="F151" s="7">
        <v>3</v>
      </c>
      <c r="G151" s="7"/>
      <c r="H151" s="9" t="s">
        <v>265</v>
      </c>
      <c r="I151" s="12" t="s">
        <v>14</v>
      </c>
      <c r="J151" s="10">
        <v>41865</v>
      </c>
      <c r="K151" s="10">
        <v>41897</v>
      </c>
      <c r="L151" s="9"/>
      <c r="M151" s="53">
        <f t="shared" si="50"/>
        <v>0</v>
      </c>
      <c r="N151" s="53">
        <f t="shared" si="51"/>
        <v>0</v>
      </c>
      <c r="O151" s="53">
        <f t="shared" si="52"/>
        <v>0</v>
      </c>
      <c r="P151" s="53">
        <f t="shared" si="53"/>
        <v>0</v>
      </c>
      <c r="Q151" s="53">
        <f t="shared" si="54"/>
        <v>0</v>
      </c>
      <c r="R151" s="53">
        <f t="shared" si="55"/>
        <v>0</v>
      </c>
      <c r="S151" s="53">
        <f t="shared" si="56"/>
        <v>0</v>
      </c>
      <c r="T151" s="53">
        <f t="shared" si="57"/>
        <v>0</v>
      </c>
      <c r="U151" s="53">
        <f t="shared" si="58"/>
        <v>1</v>
      </c>
      <c r="V151" s="53">
        <f t="shared" si="59"/>
        <v>0</v>
      </c>
      <c r="W151" s="53">
        <f t="shared" si="60"/>
        <v>1</v>
      </c>
      <c r="X151" s="53">
        <f t="shared" si="61"/>
        <v>0</v>
      </c>
      <c r="Y151" s="53">
        <f t="shared" si="62"/>
        <v>0</v>
      </c>
      <c r="Z151" s="53">
        <f t="shared" si="63"/>
        <v>0</v>
      </c>
      <c r="AA151" s="53">
        <f t="shared" si="64"/>
        <v>0</v>
      </c>
      <c r="AB151" s="53">
        <f t="shared" si="65"/>
        <v>0</v>
      </c>
      <c r="AC151" s="53">
        <f t="shared" si="66"/>
        <v>0</v>
      </c>
      <c r="AD151" s="53">
        <f t="shared" si="67"/>
        <v>0</v>
      </c>
      <c r="AE151" s="53">
        <f t="shared" si="68"/>
        <v>0</v>
      </c>
      <c r="AF151" s="53">
        <f t="shared" si="69"/>
        <v>0</v>
      </c>
      <c r="AG151" s="53">
        <f t="shared" si="70"/>
        <v>0</v>
      </c>
      <c r="AH151" s="53">
        <f t="shared" si="71"/>
        <v>0</v>
      </c>
      <c r="AI151" s="53">
        <f t="shared" si="72"/>
        <v>0</v>
      </c>
      <c r="AJ151" s="53">
        <f t="shared" si="73"/>
        <v>0</v>
      </c>
      <c r="AK151" s="53">
        <f t="shared" si="74"/>
        <v>1</v>
      </c>
    </row>
    <row r="152" spans="1:37" x14ac:dyDescent="0.25">
      <c r="A152" s="7" t="s">
        <v>407</v>
      </c>
      <c r="B152" s="11" t="s">
        <v>272</v>
      </c>
      <c r="C152" s="11" t="s">
        <v>426</v>
      </c>
      <c r="D152" s="7" t="s">
        <v>257</v>
      </c>
      <c r="E152" s="8">
        <v>5</v>
      </c>
      <c r="F152" s="7">
        <v>3</v>
      </c>
      <c r="G152" s="7"/>
      <c r="H152" s="9" t="s">
        <v>273</v>
      </c>
      <c r="I152" s="12" t="s">
        <v>14</v>
      </c>
      <c r="J152" s="10">
        <v>41585</v>
      </c>
      <c r="K152" s="10">
        <v>41684</v>
      </c>
      <c r="L152" s="9"/>
      <c r="M152" s="53">
        <f t="shared" si="50"/>
        <v>0</v>
      </c>
      <c r="N152" s="53">
        <f t="shared" si="51"/>
        <v>0</v>
      </c>
      <c r="O152" s="53">
        <f t="shared" si="52"/>
        <v>0</v>
      </c>
      <c r="P152" s="53">
        <f t="shared" si="53"/>
        <v>0</v>
      </c>
      <c r="Q152" s="53">
        <f t="shared" si="54"/>
        <v>0</v>
      </c>
      <c r="R152" s="53">
        <f t="shared" si="55"/>
        <v>0</v>
      </c>
      <c r="S152" s="53">
        <f t="shared" si="56"/>
        <v>0</v>
      </c>
      <c r="T152" s="53">
        <f t="shared" si="57"/>
        <v>0</v>
      </c>
      <c r="U152" s="53">
        <f t="shared" si="58"/>
        <v>1</v>
      </c>
      <c r="V152" s="53">
        <f t="shared" si="59"/>
        <v>0</v>
      </c>
      <c r="W152" s="53">
        <f t="shared" si="60"/>
        <v>1</v>
      </c>
      <c r="X152" s="53">
        <f t="shared" si="61"/>
        <v>0</v>
      </c>
      <c r="Y152" s="53">
        <f t="shared" si="62"/>
        <v>0</v>
      </c>
      <c r="Z152" s="53">
        <f t="shared" si="63"/>
        <v>0</v>
      </c>
      <c r="AA152" s="53">
        <f t="shared" si="64"/>
        <v>0</v>
      </c>
      <c r="AB152" s="53">
        <f t="shared" si="65"/>
        <v>0</v>
      </c>
      <c r="AC152" s="53">
        <f t="shared" si="66"/>
        <v>0</v>
      </c>
      <c r="AD152" s="53">
        <f t="shared" si="67"/>
        <v>0</v>
      </c>
      <c r="AE152" s="53">
        <f t="shared" si="68"/>
        <v>0</v>
      </c>
      <c r="AF152" s="53">
        <f t="shared" si="69"/>
        <v>0</v>
      </c>
      <c r="AG152" s="53">
        <f t="shared" si="70"/>
        <v>0</v>
      </c>
      <c r="AH152" s="53">
        <f t="shared" si="71"/>
        <v>0</v>
      </c>
      <c r="AI152" s="53">
        <f t="shared" si="72"/>
        <v>0</v>
      </c>
      <c r="AJ152" s="53">
        <f t="shared" si="73"/>
        <v>0</v>
      </c>
      <c r="AK152" s="53">
        <f t="shared" si="74"/>
        <v>1</v>
      </c>
    </row>
    <row r="153" spans="1:37" ht="45" x14ac:dyDescent="0.25">
      <c r="A153" s="7" t="s">
        <v>407</v>
      </c>
      <c r="B153" s="11" t="s">
        <v>286</v>
      </c>
      <c r="C153" s="11" t="s">
        <v>424</v>
      </c>
      <c r="D153" s="7" t="s">
        <v>257</v>
      </c>
      <c r="E153" s="8">
        <v>12</v>
      </c>
      <c r="F153" s="7">
        <v>0</v>
      </c>
      <c r="G153" s="7"/>
      <c r="H153" s="9" t="s">
        <v>287</v>
      </c>
      <c r="I153" s="12" t="s">
        <v>14</v>
      </c>
      <c r="J153" s="10">
        <v>38391</v>
      </c>
      <c r="K153" s="10">
        <v>38811</v>
      </c>
      <c r="L153" s="9" t="s">
        <v>202</v>
      </c>
      <c r="M153" s="53">
        <f t="shared" si="50"/>
        <v>0</v>
      </c>
      <c r="N153" s="53">
        <f t="shared" si="51"/>
        <v>0</v>
      </c>
      <c r="O153" s="53">
        <f t="shared" si="52"/>
        <v>0</v>
      </c>
      <c r="P153" s="53">
        <f t="shared" si="53"/>
        <v>0</v>
      </c>
      <c r="Q153" s="53">
        <f t="shared" si="54"/>
        <v>0</v>
      </c>
      <c r="R153" s="53">
        <f t="shared" si="55"/>
        <v>0</v>
      </c>
      <c r="S153" s="53">
        <f t="shared" si="56"/>
        <v>0</v>
      </c>
      <c r="T153" s="53">
        <f t="shared" si="57"/>
        <v>0</v>
      </c>
      <c r="U153" s="53">
        <f t="shared" si="58"/>
        <v>1</v>
      </c>
      <c r="V153" s="53">
        <f t="shared" si="59"/>
        <v>0</v>
      </c>
      <c r="W153" s="53">
        <f t="shared" si="60"/>
        <v>1</v>
      </c>
      <c r="X153" s="53">
        <f t="shared" si="61"/>
        <v>0</v>
      </c>
      <c r="Y153" s="53">
        <f t="shared" si="62"/>
        <v>0</v>
      </c>
      <c r="Z153" s="53">
        <f t="shared" si="63"/>
        <v>0</v>
      </c>
      <c r="AA153" s="53">
        <f t="shared" si="64"/>
        <v>0</v>
      </c>
      <c r="AB153" s="53">
        <f t="shared" si="65"/>
        <v>0</v>
      </c>
      <c r="AC153" s="53">
        <f t="shared" si="66"/>
        <v>0</v>
      </c>
      <c r="AD153" s="53">
        <f t="shared" si="67"/>
        <v>0</v>
      </c>
      <c r="AE153" s="53">
        <f t="shared" si="68"/>
        <v>0</v>
      </c>
      <c r="AF153" s="53">
        <f t="shared" si="69"/>
        <v>0</v>
      </c>
      <c r="AG153" s="53">
        <f t="shared" si="70"/>
        <v>0</v>
      </c>
      <c r="AH153" s="53">
        <f t="shared" si="71"/>
        <v>0</v>
      </c>
      <c r="AI153" s="53">
        <f t="shared" si="72"/>
        <v>0</v>
      </c>
      <c r="AJ153" s="53">
        <f t="shared" si="73"/>
        <v>0</v>
      </c>
      <c r="AK153" s="53">
        <f t="shared" si="74"/>
        <v>1</v>
      </c>
    </row>
    <row r="154" spans="1:37" ht="45" x14ac:dyDescent="0.25">
      <c r="A154" s="7" t="s">
        <v>407</v>
      </c>
      <c r="B154" s="11" t="s">
        <v>288</v>
      </c>
      <c r="C154" s="11" t="s">
        <v>424</v>
      </c>
      <c r="D154" s="7" t="s">
        <v>257</v>
      </c>
      <c r="E154" s="8">
        <v>13</v>
      </c>
      <c r="F154" s="7">
        <v>0</v>
      </c>
      <c r="G154" s="7"/>
      <c r="H154" s="9" t="s">
        <v>289</v>
      </c>
      <c r="I154" s="12" t="s">
        <v>14</v>
      </c>
      <c r="J154" s="10">
        <v>38391</v>
      </c>
      <c r="K154" s="10">
        <v>38811</v>
      </c>
      <c r="L154" s="9" t="s">
        <v>202</v>
      </c>
      <c r="M154" s="53">
        <f t="shared" si="50"/>
        <v>0</v>
      </c>
      <c r="N154" s="53">
        <f t="shared" si="51"/>
        <v>0</v>
      </c>
      <c r="O154" s="53">
        <f t="shared" si="52"/>
        <v>0</v>
      </c>
      <c r="P154" s="53">
        <f t="shared" si="53"/>
        <v>0</v>
      </c>
      <c r="Q154" s="53">
        <f t="shared" si="54"/>
        <v>0</v>
      </c>
      <c r="R154" s="53">
        <f t="shared" si="55"/>
        <v>0</v>
      </c>
      <c r="S154" s="53">
        <f t="shared" si="56"/>
        <v>0</v>
      </c>
      <c r="T154" s="53">
        <f t="shared" si="57"/>
        <v>0</v>
      </c>
      <c r="U154" s="53">
        <f t="shared" si="58"/>
        <v>1</v>
      </c>
      <c r="V154" s="53">
        <f t="shared" si="59"/>
        <v>0</v>
      </c>
      <c r="W154" s="53">
        <f t="shared" si="60"/>
        <v>1</v>
      </c>
      <c r="X154" s="53">
        <f t="shared" si="61"/>
        <v>0</v>
      </c>
      <c r="Y154" s="53">
        <f t="shared" si="62"/>
        <v>0</v>
      </c>
      <c r="Z154" s="53">
        <f t="shared" si="63"/>
        <v>0</v>
      </c>
      <c r="AA154" s="53">
        <f t="shared" si="64"/>
        <v>0</v>
      </c>
      <c r="AB154" s="53">
        <f t="shared" si="65"/>
        <v>0</v>
      </c>
      <c r="AC154" s="53">
        <f t="shared" si="66"/>
        <v>0</v>
      </c>
      <c r="AD154" s="53">
        <f t="shared" si="67"/>
        <v>0</v>
      </c>
      <c r="AE154" s="53">
        <f t="shared" si="68"/>
        <v>0</v>
      </c>
      <c r="AF154" s="53">
        <f t="shared" si="69"/>
        <v>0</v>
      </c>
      <c r="AG154" s="53">
        <f t="shared" si="70"/>
        <v>0</v>
      </c>
      <c r="AH154" s="53">
        <f t="shared" si="71"/>
        <v>0</v>
      </c>
      <c r="AI154" s="53">
        <f t="shared" si="72"/>
        <v>0</v>
      </c>
      <c r="AJ154" s="53">
        <f t="shared" si="73"/>
        <v>0</v>
      </c>
      <c r="AK154" s="53">
        <f t="shared" si="74"/>
        <v>1</v>
      </c>
    </row>
    <row r="155" spans="1:37" ht="45" x14ac:dyDescent="0.25">
      <c r="A155" s="7" t="s">
        <v>407</v>
      </c>
      <c r="B155" s="11" t="s">
        <v>290</v>
      </c>
      <c r="C155" s="11" t="s">
        <v>424</v>
      </c>
      <c r="D155" s="7" t="s">
        <v>257</v>
      </c>
      <c r="E155" s="8">
        <v>14</v>
      </c>
      <c r="F155" s="7">
        <v>0</v>
      </c>
      <c r="G155" s="7"/>
      <c r="H155" s="9" t="s">
        <v>291</v>
      </c>
      <c r="I155" s="12" t="s">
        <v>14</v>
      </c>
      <c r="J155" s="10">
        <v>38391</v>
      </c>
      <c r="K155" s="10">
        <v>38811</v>
      </c>
      <c r="L155" s="9" t="s">
        <v>202</v>
      </c>
      <c r="M155" s="53">
        <f t="shared" si="50"/>
        <v>0</v>
      </c>
      <c r="N155" s="53">
        <f t="shared" si="51"/>
        <v>0</v>
      </c>
      <c r="O155" s="53">
        <f t="shared" si="52"/>
        <v>0</v>
      </c>
      <c r="P155" s="53">
        <f t="shared" si="53"/>
        <v>0</v>
      </c>
      <c r="Q155" s="53">
        <f t="shared" si="54"/>
        <v>0</v>
      </c>
      <c r="R155" s="53">
        <f t="shared" si="55"/>
        <v>0</v>
      </c>
      <c r="S155" s="53">
        <f t="shared" si="56"/>
        <v>0</v>
      </c>
      <c r="T155" s="53">
        <f t="shared" si="57"/>
        <v>0</v>
      </c>
      <c r="U155" s="53">
        <f t="shared" si="58"/>
        <v>1</v>
      </c>
      <c r="V155" s="53">
        <f t="shared" si="59"/>
        <v>0</v>
      </c>
      <c r="W155" s="53">
        <f t="shared" si="60"/>
        <v>1</v>
      </c>
      <c r="X155" s="53">
        <f t="shared" si="61"/>
        <v>0</v>
      </c>
      <c r="Y155" s="53">
        <f t="shared" si="62"/>
        <v>0</v>
      </c>
      <c r="Z155" s="53">
        <f t="shared" si="63"/>
        <v>0</v>
      </c>
      <c r="AA155" s="53">
        <f t="shared" si="64"/>
        <v>0</v>
      </c>
      <c r="AB155" s="53">
        <f t="shared" si="65"/>
        <v>0</v>
      </c>
      <c r="AC155" s="53">
        <f t="shared" si="66"/>
        <v>0</v>
      </c>
      <c r="AD155" s="53">
        <f t="shared" si="67"/>
        <v>0</v>
      </c>
      <c r="AE155" s="53">
        <f t="shared" si="68"/>
        <v>0</v>
      </c>
      <c r="AF155" s="53">
        <f t="shared" si="69"/>
        <v>0</v>
      </c>
      <c r="AG155" s="53">
        <f t="shared" si="70"/>
        <v>0</v>
      </c>
      <c r="AH155" s="53">
        <f t="shared" si="71"/>
        <v>0</v>
      </c>
      <c r="AI155" s="53">
        <f t="shared" si="72"/>
        <v>0</v>
      </c>
      <c r="AJ155" s="53">
        <f t="shared" si="73"/>
        <v>0</v>
      </c>
      <c r="AK155" s="53">
        <f t="shared" si="74"/>
        <v>1</v>
      </c>
    </row>
    <row r="156" spans="1:37" ht="45" x14ac:dyDescent="0.25">
      <c r="A156" s="7" t="s">
        <v>407</v>
      </c>
      <c r="B156" s="11" t="s">
        <v>302</v>
      </c>
      <c r="C156" s="11" t="s">
        <v>424</v>
      </c>
      <c r="D156" s="7" t="s">
        <v>257</v>
      </c>
      <c r="E156" s="8">
        <v>20</v>
      </c>
      <c r="F156" s="7">
        <v>1</v>
      </c>
      <c r="G156" s="7"/>
      <c r="H156" s="9" t="s">
        <v>303</v>
      </c>
      <c r="I156" s="12" t="s">
        <v>14</v>
      </c>
      <c r="J156" s="10">
        <v>38755</v>
      </c>
      <c r="K156" s="10">
        <v>38811</v>
      </c>
      <c r="L156" s="9" t="s">
        <v>202</v>
      </c>
      <c r="M156" s="53">
        <f t="shared" si="50"/>
        <v>0</v>
      </c>
      <c r="N156" s="53">
        <f t="shared" si="51"/>
        <v>0</v>
      </c>
      <c r="O156" s="53">
        <f t="shared" si="52"/>
        <v>0</v>
      </c>
      <c r="P156" s="53">
        <f t="shared" si="53"/>
        <v>0</v>
      </c>
      <c r="Q156" s="53">
        <f t="shared" si="54"/>
        <v>0</v>
      </c>
      <c r="R156" s="53">
        <f t="shared" si="55"/>
        <v>0</v>
      </c>
      <c r="S156" s="53">
        <f t="shared" si="56"/>
        <v>0</v>
      </c>
      <c r="T156" s="53">
        <f t="shared" si="57"/>
        <v>0</v>
      </c>
      <c r="U156" s="53">
        <f t="shared" si="58"/>
        <v>1</v>
      </c>
      <c r="V156" s="53">
        <f t="shared" si="59"/>
        <v>0</v>
      </c>
      <c r="W156" s="53">
        <f t="shared" si="60"/>
        <v>1</v>
      </c>
      <c r="X156" s="53">
        <f t="shared" si="61"/>
        <v>0</v>
      </c>
      <c r="Y156" s="53">
        <f t="shared" si="62"/>
        <v>0</v>
      </c>
      <c r="Z156" s="53">
        <f t="shared" si="63"/>
        <v>0</v>
      </c>
      <c r="AA156" s="53">
        <f t="shared" si="64"/>
        <v>0</v>
      </c>
      <c r="AB156" s="53">
        <f t="shared" si="65"/>
        <v>0</v>
      </c>
      <c r="AC156" s="53">
        <f t="shared" si="66"/>
        <v>0</v>
      </c>
      <c r="AD156" s="53">
        <f t="shared" si="67"/>
        <v>0</v>
      </c>
      <c r="AE156" s="53">
        <f t="shared" si="68"/>
        <v>0</v>
      </c>
      <c r="AF156" s="53">
        <f t="shared" si="69"/>
        <v>0</v>
      </c>
      <c r="AG156" s="53">
        <f t="shared" si="70"/>
        <v>0</v>
      </c>
      <c r="AH156" s="53">
        <f t="shared" si="71"/>
        <v>0</v>
      </c>
      <c r="AI156" s="53">
        <f t="shared" si="72"/>
        <v>0</v>
      </c>
      <c r="AJ156" s="53">
        <f t="shared" si="73"/>
        <v>0</v>
      </c>
      <c r="AK156" s="53">
        <f t="shared" si="74"/>
        <v>1</v>
      </c>
    </row>
    <row r="157" spans="1:37" x14ac:dyDescent="0.25">
      <c r="A157" s="7" t="s">
        <v>407</v>
      </c>
      <c r="B157" s="11" t="s">
        <v>332</v>
      </c>
      <c r="C157" s="11" t="s">
        <v>426</v>
      </c>
      <c r="D157" s="7" t="s">
        <v>315</v>
      </c>
      <c r="E157" s="8">
        <v>6</v>
      </c>
      <c r="F157" s="7">
        <v>3</v>
      </c>
      <c r="G157" s="7"/>
      <c r="H157" s="9" t="s">
        <v>331</v>
      </c>
      <c r="I157" s="12" t="s">
        <v>14</v>
      </c>
      <c r="J157" s="10">
        <v>41220</v>
      </c>
      <c r="K157" s="10">
        <v>41368</v>
      </c>
      <c r="L157" s="9"/>
      <c r="M157" s="53">
        <f t="shared" si="50"/>
        <v>0</v>
      </c>
      <c r="N157" s="53">
        <f t="shared" si="51"/>
        <v>0</v>
      </c>
      <c r="O157" s="53">
        <f t="shared" si="52"/>
        <v>0</v>
      </c>
      <c r="P157" s="53">
        <f t="shared" si="53"/>
        <v>0</v>
      </c>
      <c r="Q157" s="53">
        <f t="shared" si="54"/>
        <v>0</v>
      </c>
      <c r="R157" s="53">
        <f t="shared" si="55"/>
        <v>0</v>
      </c>
      <c r="S157" s="53">
        <f t="shared" si="56"/>
        <v>0</v>
      </c>
      <c r="T157" s="53">
        <f t="shared" si="57"/>
        <v>0</v>
      </c>
      <c r="U157" s="53">
        <f t="shared" si="58"/>
        <v>1</v>
      </c>
      <c r="V157" s="53">
        <f t="shared" si="59"/>
        <v>0</v>
      </c>
      <c r="W157" s="53">
        <f t="shared" si="60"/>
        <v>1</v>
      </c>
      <c r="X157" s="53">
        <f t="shared" si="61"/>
        <v>0</v>
      </c>
      <c r="Y157" s="53">
        <f t="shared" si="62"/>
        <v>0</v>
      </c>
      <c r="Z157" s="53">
        <f t="shared" si="63"/>
        <v>0</v>
      </c>
      <c r="AA157" s="53">
        <f t="shared" si="64"/>
        <v>0</v>
      </c>
      <c r="AB157" s="53">
        <f t="shared" si="65"/>
        <v>0</v>
      </c>
      <c r="AC157" s="53">
        <f t="shared" si="66"/>
        <v>0</v>
      </c>
      <c r="AD157" s="53">
        <f t="shared" si="67"/>
        <v>0</v>
      </c>
      <c r="AE157" s="53">
        <f t="shared" si="68"/>
        <v>0</v>
      </c>
      <c r="AF157" s="53">
        <f t="shared" si="69"/>
        <v>0</v>
      </c>
      <c r="AG157" s="53">
        <f t="shared" si="70"/>
        <v>0</v>
      </c>
      <c r="AH157" s="53">
        <f t="shared" si="71"/>
        <v>0</v>
      </c>
      <c r="AI157" s="53">
        <f t="shared" si="72"/>
        <v>0</v>
      </c>
      <c r="AJ157" s="53">
        <f t="shared" si="73"/>
        <v>0</v>
      </c>
      <c r="AK157" s="53">
        <f t="shared" si="74"/>
        <v>1</v>
      </c>
    </row>
    <row r="158" spans="1:37" ht="45" x14ac:dyDescent="0.25">
      <c r="A158" s="7" t="s">
        <v>407</v>
      </c>
      <c r="B158" s="11" t="s">
        <v>341</v>
      </c>
      <c r="C158" s="11" t="s">
        <v>424</v>
      </c>
      <c r="D158" s="7" t="s">
        <v>338</v>
      </c>
      <c r="E158" s="8">
        <v>1</v>
      </c>
      <c r="F158" s="7">
        <v>3</v>
      </c>
      <c r="G158" s="7"/>
      <c r="H158" s="9" t="s">
        <v>339</v>
      </c>
      <c r="I158" s="12" t="s">
        <v>14</v>
      </c>
      <c r="J158" s="10">
        <v>41312</v>
      </c>
      <c r="K158" s="10">
        <v>41333</v>
      </c>
      <c r="L158" s="9" t="s">
        <v>342</v>
      </c>
      <c r="M158" s="53">
        <f t="shared" si="50"/>
        <v>0</v>
      </c>
      <c r="N158" s="53">
        <f t="shared" si="51"/>
        <v>0</v>
      </c>
      <c r="O158" s="53">
        <f t="shared" si="52"/>
        <v>0</v>
      </c>
      <c r="P158" s="53">
        <f t="shared" si="53"/>
        <v>0</v>
      </c>
      <c r="Q158" s="53">
        <f t="shared" si="54"/>
        <v>0</v>
      </c>
      <c r="R158" s="53">
        <f t="shared" si="55"/>
        <v>0</v>
      </c>
      <c r="S158" s="53">
        <f t="shared" si="56"/>
        <v>0</v>
      </c>
      <c r="T158" s="53">
        <f t="shared" si="57"/>
        <v>0</v>
      </c>
      <c r="U158" s="53">
        <f t="shared" si="58"/>
        <v>1</v>
      </c>
      <c r="V158" s="53">
        <f t="shared" si="59"/>
        <v>0</v>
      </c>
      <c r="W158" s="53">
        <f t="shared" si="60"/>
        <v>1</v>
      </c>
      <c r="X158" s="53">
        <f t="shared" si="61"/>
        <v>0</v>
      </c>
      <c r="Y158" s="53">
        <f t="shared" si="62"/>
        <v>0</v>
      </c>
      <c r="Z158" s="53">
        <f t="shared" si="63"/>
        <v>0</v>
      </c>
      <c r="AA158" s="53">
        <f t="shared" si="64"/>
        <v>0</v>
      </c>
      <c r="AB158" s="53">
        <f t="shared" si="65"/>
        <v>0</v>
      </c>
      <c r="AC158" s="53">
        <f t="shared" si="66"/>
        <v>0</v>
      </c>
      <c r="AD158" s="53">
        <f t="shared" si="67"/>
        <v>0</v>
      </c>
      <c r="AE158" s="53">
        <f t="shared" si="68"/>
        <v>0</v>
      </c>
      <c r="AF158" s="53">
        <f t="shared" si="69"/>
        <v>0</v>
      </c>
      <c r="AG158" s="53">
        <f t="shared" si="70"/>
        <v>0</v>
      </c>
      <c r="AH158" s="53">
        <f t="shared" si="71"/>
        <v>0</v>
      </c>
      <c r="AI158" s="53">
        <f t="shared" si="72"/>
        <v>0</v>
      </c>
      <c r="AJ158" s="53">
        <f t="shared" si="73"/>
        <v>0</v>
      </c>
      <c r="AK158" s="53">
        <f t="shared" si="74"/>
        <v>1</v>
      </c>
    </row>
    <row r="159" spans="1:37" ht="30" x14ac:dyDescent="0.25">
      <c r="A159" s="7" t="s">
        <v>407</v>
      </c>
      <c r="B159" s="11" t="s">
        <v>349</v>
      </c>
      <c r="C159" s="11" t="s">
        <v>424</v>
      </c>
      <c r="D159" s="7" t="s">
        <v>338</v>
      </c>
      <c r="E159" s="8">
        <v>2</v>
      </c>
      <c r="F159" s="7" t="s">
        <v>350</v>
      </c>
      <c r="G159" s="7"/>
      <c r="H159" s="9" t="s">
        <v>348</v>
      </c>
      <c r="I159" s="12" t="s">
        <v>14</v>
      </c>
      <c r="J159" s="10">
        <v>41312</v>
      </c>
      <c r="K159" s="10">
        <v>41333</v>
      </c>
      <c r="L159" s="9" t="s">
        <v>351</v>
      </c>
      <c r="M159" s="53">
        <f t="shared" si="50"/>
        <v>0</v>
      </c>
      <c r="N159" s="53">
        <f t="shared" si="51"/>
        <v>0</v>
      </c>
      <c r="O159" s="53">
        <f t="shared" si="52"/>
        <v>0</v>
      </c>
      <c r="P159" s="53">
        <f t="shared" si="53"/>
        <v>0</v>
      </c>
      <c r="Q159" s="53">
        <f t="shared" si="54"/>
        <v>0</v>
      </c>
      <c r="R159" s="53">
        <f t="shared" si="55"/>
        <v>0</v>
      </c>
      <c r="S159" s="53">
        <f t="shared" si="56"/>
        <v>0</v>
      </c>
      <c r="T159" s="53">
        <f t="shared" si="57"/>
        <v>0</v>
      </c>
      <c r="U159" s="53">
        <f t="shared" si="58"/>
        <v>1</v>
      </c>
      <c r="V159" s="53">
        <f t="shared" si="59"/>
        <v>0</v>
      </c>
      <c r="W159" s="53">
        <f t="shared" si="60"/>
        <v>1</v>
      </c>
      <c r="X159" s="53">
        <f t="shared" si="61"/>
        <v>0</v>
      </c>
      <c r="Y159" s="53">
        <f t="shared" si="62"/>
        <v>0</v>
      </c>
      <c r="Z159" s="53">
        <f t="shared" si="63"/>
        <v>0</v>
      </c>
      <c r="AA159" s="53">
        <f t="shared" si="64"/>
        <v>0</v>
      </c>
      <c r="AB159" s="53">
        <f t="shared" si="65"/>
        <v>0</v>
      </c>
      <c r="AC159" s="53">
        <f t="shared" si="66"/>
        <v>0</v>
      </c>
      <c r="AD159" s="53">
        <f t="shared" si="67"/>
        <v>0</v>
      </c>
      <c r="AE159" s="53">
        <f t="shared" si="68"/>
        <v>0</v>
      </c>
      <c r="AF159" s="53">
        <f t="shared" si="69"/>
        <v>0</v>
      </c>
      <c r="AG159" s="53">
        <f t="shared" si="70"/>
        <v>0</v>
      </c>
      <c r="AH159" s="53">
        <f t="shared" si="71"/>
        <v>0</v>
      </c>
      <c r="AI159" s="53">
        <f t="shared" si="72"/>
        <v>0</v>
      </c>
      <c r="AJ159" s="53">
        <f t="shared" si="73"/>
        <v>0</v>
      </c>
      <c r="AK159" s="53">
        <f t="shared" si="74"/>
        <v>1</v>
      </c>
    </row>
    <row r="160" spans="1:37" ht="45" x14ac:dyDescent="0.25">
      <c r="A160" s="7" t="s">
        <v>407</v>
      </c>
      <c r="B160" s="11" t="s">
        <v>354</v>
      </c>
      <c r="C160" s="11" t="s">
        <v>424</v>
      </c>
      <c r="D160" s="7" t="s">
        <v>338</v>
      </c>
      <c r="E160" s="8">
        <v>3</v>
      </c>
      <c r="F160" s="7" t="s">
        <v>88</v>
      </c>
      <c r="G160" s="7"/>
      <c r="H160" s="9" t="s">
        <v>353</v>
      </c>
      <c r="I160" s="12" t="s">
        <v>14</v>
      </c>
      <c r="J160" s="10">
        <v>41312</v>
      </c>
      <c r="K160" s="10">
        <v>41333</v>
      </c>
      <c r="L160" s="9" t="s">
        <v>355</v>
      </c>
      <c r="M160" s="53">
        <f t="shared" si="50"/>
        <v>0</v>
      </c>
      <c r="N160" s="53">
        <f t="shared" si="51"/>
        <v>0</v>
      </c>
      <c r="O160" s="53">
        <f t="shared" si="52"/>
        <v>0</v>
      </c>
      <c r="P160" s="53">
        <f t="shared" si="53"/>
        <v>0</v>
      </c>
      <c r="Q160" s="53">
        <f t="shared" si="54"/>
        <v>0</v>
      </c>
      <c r="R160" s="53">
        <f t="shared" si="55"/>
        <v>0</v>
      </c>
      <c r="S160" s="53">
        <f t="shared" si="56"/>
        <v>0</v>
      </c>
      <c r="T160" s="53">
        <f t="shared" si="57"/>
        <v>0</v>
      </c>
      <c r="U160" s="53">
        <f t="shared" si="58"/>
        <v>1</v>
      </c>
      <c r="V160" s="53">
        <f t="shared" si="59"/>
        <v>0</v>
      </c>
      <c r="W160" s="53">
        <f t="shared" si="60"/>
        <v>1</v>
      </c>
      <c r="X160" s="53">
        <f t="shared" si="61"/>
        <v>0</v>
      </c>
      <c r="Y160" s="53">
        <f t="shared" si="62"/>
        <v>0</v>
      </c>
      <c r="Z160" s="53">
        <f t="shared" si="63"/>
        <v>0</v>
      </c>
      <c r="AA160" s="53">
        <f t="shared" si="64"/>
        <v>0</v>
      </c>
      <c r="AB160" s="53">
        <f t="shared" si="65"/>
        <v>0</v>
      </c>
      <c r="AC160" s="53">
        <f t="shared" si="66"/>
        <v>0</v>
      </c>
      <c r="AD160" s="53">
        <f t="shared" si="67"/>
        <v>0</v>
      </c>
      <c r="AE160" s="53">
        <f t="shared" si="68"/>
        <v>0</v>
      </c>
      <c r="AF160" s="53">
        <f t="shared" si="69"/>
        <v>0</v>
      </c>
      <c r="AG160" s="53">
        <f t="shared" si="70"/>
        <v>0</v>
      </c>
      <c r="AH160" s="53">
        <f t="shared" si="71"/>
        <v>0</v>
      </c>
      <c r="AI160" s="53">
        <f t="shared" si="72"/>
        <v>0</v>
      </c>
      <c r="AJ160" s="53">
        <f t="shared" si="73"/>
        <v>0</v>
      </c>
      <c r="AK160" s="53">
        <f t="shared" si="74"/>
        <v>1</v>
      </c>
    </row>
    <row r="161" spans="1:37" ht="45" x14ac:dyDescent="0.25">
      <c r="A161" s="7" t="s">
        <v>407</v>
      </c>
      <c r="B161" s="11" t="s">
        <v>356</v>
      </c>
      <c r="C161" s="11" t="s">
        <v>424</v>
      </c>
      <c r="D161" s="7" t="s">
        <v>338</v>
      </c>
      <c r="E161" s="8">
        <v>4</v>
      </c>
      <c r="F161" s="7">
        <v>2</v>
      </c>
      <c r="G161" s="7"/>
      <c r="H161" s="9" t="s">
        <v>357</v>
      </c>
      <c r="I161" s="12" t="s">
        <v>14</v>
      </c>
      <c r="J161" s="10">
        <v>41312</v>
      </c>
      <c r="K161" s="10">
        <v>41333</v>
      </c>
      <c r="L161" s="9" t="s">
        <v>358</v>
      </c>
      <c r="M161" s="53">
        <f t="shared" si="50"/>
        <v>0</v>
      </c>
      <c r="N161" s="53">
        <f t="shared" si="51"/>
        <v>0</v>
      </c>
      <c r="O161" s="53">
        <f t="shared" si="52"/>
        <v>0</v>
      </c>
      <c r="P161" s="53">
        <f t="shared" si="53"/>
        <v>0</v>
      </c>
      <c r="Q161" s="53">
        <f t="shared" si="54"/>
        <v>0</v>
      </c>
      <c r="R161" s="53">
        <f t="shared" si="55"/>
        <v>0</v>
      </c>
      <c r="S161" s="53">
        <f t="shared" si="56"/>
        <v>0</v>
      </c>
      <c r="T161" s="53">
        <f t="shared" si="57"/>
        <v>0</v>
      </c>
      <c r="U161" s="53">
        <f t="shared" si="58"/>
        <v>1</v>
      </c>
      <c r="V161" s="53">
        <f t="shared" si="59"/>
        <v>0</v>
      </c>
      <c r="W161" s="53">
        <f t="shared" si="60"/>
        <v>1</v>
      </c>
      <c r="X161" s="53">
        <f t="shared" si="61"/>
        <v>0</v>
      </c>
      <c r="Y161" s="53">
        <f t="shared" si="62"/>
        <v>0</v>
      </c>
      <c r="Z161" s="53">
        <f t="shared" si="63"/>
        <v>0</v>
      </c>
      <c r="AA161" s="53">
        <f t="shared" si="64"/>
        <v>0</v>
      </c>
      <c r="AB161" s="53">
        <f t="shared" si="65"/>
        <v>0</v>
      </c>
      <c r="AC161" s="53">
        <f t="shared" si="66"/>
        <v>0</v>
      </c>
      <c r="AD161" s="53">
        <f t="shared" si="67"/>
        <v>0</v>
      </c>
      <c r="AE161" s="53">
        <f t="shared" si="68"/>
        <v>0</v>
      </c>
      <c r="AF161" s="53">
        <f t="shared" si="69"/>
        <v>0</v>
      </c>
      <c r="AG161" s="53">
        <f t="shared" si="70"/>
        <v>0</v>
      </c>
      <c r="AH161" s="53">
        <f t="shared" si="71"/>
        <v>0</v>
      </c>
      <c r="AI161" s="53">
        <f t="shared" si="72"/>
        <v>0</v>
      </c>
      <c r="AJ161" s="53">
        <f t="shared" si="73"/>
        <v>0</v>
      </c>
      <c r="AK161" s="53">
        <f t="shared" si="74"/>
        <v>1</v>
      </c>
    </row>
    <row r="162" spans="1:37" ht="45" x14ac:dyDescent="0.25">
      <c r="A162" s="7" t="s">
        <v>407</v>
      </c>
      <c r="B162" s="11" t="s">
        <v>361</v>
      </c>
      <c r="C162" s="11" t="s">
        <v>424</v>
      </c>
      <c r="D162" s="7" t="s">
        <v>338</v>
      </c>
      <c r="E162" s="8">
        <v>5</v>
      </c>
      <c r="F162" s="7">
        <v>0</v>
      </c>
      <c r="G162" s="7"/>
      <c r="H162" s="9" t="s">
        <v>362</v>
      </c>
      <c r="I162" s="12" t="s">
        <v>14</v>
      </c>
      <c r="J162" s="10">
        <v>38391</v>
      </c>
      <c r="K162" s="10">
        <v>38811</v>
      </c>
      <c r="L162" s="9" t="s">
        <v>202</v>
      </c>
      <c r="M162" s="53">
        <f t="shared" si="50"/>
        <v>0</v>
      </c>
      <c r="N162" s="53">
        <f t="shared" si="51"/>
        <v>0</v>
      </c>
      <c r="O162" s="53">
        <f t="shared" si="52"/>
        <v>0</v>
      </c>
      <c r="P162" s="53">
        <f t="shared" si="53"/>
        <v>0</v>
      </c>
      <c r="Q162" s="53">
        <f t="shared" si="54"/>
        <v>0</v>
      </c>
      <c r="R162" s="53">
        <f t="shared" si="55"/>
        <v>0</v>
      </c>
      <c r="S162" s="53">
        <f t="shared" si="56"/>
        <v>0</v>
      </c>
      <c r="T162" s="53">
        <f t="shared" si="57"/>
        <v>0</v>
      </c>
      <c r="U162" s="53">
        <f t="shared" si="58"/>
        <v>1</v>
      </c>
      <c r="V162" s="53">
        <f t="shared" si="59"/>
        <v>0</v>
      </c>
      <c r="W162" s="53">
        <f t="shared" si="60"/>
        <v>1</v>
      </c>
      <c r="X162" s="53">
        <f t="shared" si="61"/>
        <v>0</v>
      </c>
      <c r="Y162" s="53">
        <f t="shared" si="62"/>
        <v>0</v>
      </c>
      <c r="Z162" s="53">
        <f t="shared" si="63"/>
        <v>0</v>
      </c>
      <c r="AA162" s="53">
        <f t="shared" si="64"/>
        <v>0</v>
      </c>
      <c r="AB162" s="53">
        <f t="shared" si="65"/>
        <v>0</v>
      </c>
      <c r="AC162" s="53">
        <f t="shared" si="66"/>
        <v>0</v>
      </c>
      <c r="AD162" s="53">
        <f t="shared" si="67"/>
        <v>0</v>
      </c>
      <c r="AE162" s="53">
        <f t="shared" si="68"/>
        <v>0</v>
      </c>
      <c r="AF162" s="53">
        <f t="shared" si="69"/>
        <v>0</v>
      </c>
      <c r="AG162" s="53">
        <f t="shared" si="70"/>
        <v>0</v>
      </c>
      <c r="AH162" s="53">
        <f t="shared" si="71"/>
        <v>0</v>
      </c>
      <c r="AI162" s="53">
        <f t="shared" si="72"/>
        <v>0</v>
      </c>
      <c r="AJ162" s="53">
        <f t="shared" si="73"/>
        <v>0</v>
      </c>
      <c r="AK162" s="53">
        <f t="shared" si="74"/>
        <v>1</v>
      </c>
    </row>
    <row r="163" spans="1:37" x14ac:dyDescent="0.25">
      <c r="A163" s="7" t="s">
        <v>408</v>
      </c>
      <c r="B163" s="11" t="s">
        <v>39</v>
      </c>
      <c r="C163" s="11" t="s">
        <v>424</v>
      </c>
      <c r="D163" s="7" t="s">
        <v>34</v>
      </c>
      <c r="E163" s="8">
        <v>2</v>
      </c>
      <c r="F163" s="7" t="s">
        <v>40</v>
      </c>
      <c r="G163" s="7"/>
      <c r="H163" s="6" t="s">
        <v>35</v>
      </c>
      <c r="I163" s="12" t="s">
        <v>14</v>
      </c>
      <c r="J163" s="10">
        <v>41312</v>
      </c>
      <c r="K163" s="12" t="s">
        <v>14</v>
      </c>
      <c r="L163" s="9"/>
      <c r="M163" s="53">
        <f t="shared" si="50"/>
        <v>0</v>
      </c>
      <c r="N163" s="53">
        <f t="shared" si="51"/>
        <v>0</v>
      </c>
      <c r="O163" s="53">
        <f t="shared" si="52"/>
        <v>0</v>
      </c>
      <c r="P163" s="53">
        <f t="shared" si="53"/>
        <v>0</v>
      </c>
      <c r="Q163" s="53">
        <f t="shared" si="54"/>
        <v>0</v>
      </c>
      <c r="R163" s="53">
        <f t="shared" si="55"/>
        <v>0</v>
      </c>
      <c r="S163" s="53">
        <f t="shared" si="56"/>
        <v>0</v>
      </c>
      <c r="T163" s="53">
        <f t="shared" si="57"/>
        <v>0</v>
      </c>
      <c r="U163" s="53">
        <f t="shared" si="58"/>
        <v>0</v>
      </c>
      <c r="V163" s="53">
        <f t="shared" si="59"/>
        <v>0</v>
      </c>
      <c r="W163" s="53">
        <f t="shared" si="60"/>
        <v>0</v>
      </c>
      <c r="X163" s="53">
        <f t="shared" si="61"/>
        <v>0</v>
      </c>
      <c r="Y163" s="53">
        <f t="shared" si="62"/>
        <v>1</v>
      </c>
      <c r="Z163" s="53">
        <f t="shared" si="63"/>
        <v>0</v>
      </c>
      <c r="AA163" s="53">
        <f t="shared" si="64"/>
        <v>1</v>
      </c>
      <c r="AB163" s="53">
        <f t="shared" si="65"/>
        <v>0</v>
      </c>
      <c r="AC163" s="53">
        <f t="shared" si="66"/>
        <v>0</v>
      </c>
      <c r="AD163" s="53">
        <f t="shared" si="67"/>
        <v>0</v>
      </c>
      <c r="AE163" s="53">
        <f t="shared" si="68"/>
        <v>0</v>
      </c>
      <c r="AF163" s="53">
        <f t="shared" si="69"/>
        <v>0</v>
      </c>
      <c r="AG163" s="53">
        <f t="shared" si="70"/>
        <v>0</v>
      </c>
      <c r="AH163" s="53">
        <f t="shared" si="71"/>
        <v>0</v>
      </c>
      <c r="AI163" s="53">
        <f t="shared" si="72"/>
        <v>0</v>
      </c>
      <c r="AJ163" s="53">
        <f t="shared" si="73"/>
        <v>0</v>
      </c>
      <c r="AK163" s="53">
        <f t="shared" si="74"/>
        <v>1</v>
      </c>
    </row>
    <row r="164" spans="1:37" x14ac:dyDescent="0.25">
      <c r="A164" s="7" t="s">
        <v>408</v>
      </c>
      <c r="B164" s="11" t="s">
        <v>45</v>
      </c>
      <c r="C164" s="11" t="s">
        <v>424</v>
      </c>
      <c r="D164" s="7" t="s">
        <v>34</v>
      </c>
      <c r="E164" s="8">
        <v>3</v>
      </c>
      <c r="F164" s="7" t="s">
        <v>46</v>
      </c>
      <c r="G164" s="7"/>
      <c r="H164" s="6" t="s">
        <v>42</v>
      </c>
      <c r="I164" s="12" t="s">
        <v>14</v>
      </c>
      <c r="J164" s="10">
        <v>41585</v>
      </c>
      <c r="K164" s="12" t="s">
        <v>14</v>
      </c>
      <c r="L164" s="9"/>
      <c r="M164" s="53">
        <f t="shared" si="50"/>
        <v>0</v>
      </c>
      <c r="N164" s="53">
        <f t="shared" si="51"/>
        <v>0</v>
      </c>
      <c r="O164" s="53">
        <f t="shared" si="52"/>
        <v>0</v>
      </c>
      <c r="P164" s="53">
        <f t="shared" si="53"/>
        <v>0</v>
      </c>
      <c r="Q164" s="53">
        <f t="shared" si="54"/>
        <v>0</v>
      </c>
      <c r="R164" s="53">
        <f t="shared" si="55"/>
        <v>0</v>
      </c>
      <c r="S164" s="53">
        <f t="shared" si="56"/>
        <v>0</v>
      </c>
      <c r="T164" s="53">
        <f t="shared" si="57"/>
        <v>0</v>
      </c>
      <c r="U164" s="53">
        <f t="shared" si="58"/>
        <v>0</v>
      </c>
      <c r="V164" s="53">
        <f t="shared" si="59"/>
        <v>0</v>
      </c>
      <c r="W164" s="53">
        <f t="shared" si="60"/>
        <v>0</v>
      </c>
      <c r="X164" s="53">
        <f t="shared" si="61"/>
        <v>0</v>
      </c>
      <c r="Y164" s="53">
        <f t="shared" si="62"/>
        <v>1</v>
      </c>
      <c r="Z164" s="53">
        <f t="shared" si="63"/>
        <v>0</v>
      </c>
      <c r="AA164" s="53">
        <f t="shared" si="64"/>
        <v>1</v>
      </c>
      <c r="AB164" s="53">
        <f t="shared" si="65"/>
        <v>0</v>
      </c>
      <c r="AC164" s="53">
        <f t="shared" si="66"/>
        <v>0</v>
      </c>
      <c r="AD164" s="53">
        <f t="shared" si="67"/>
        <v>0</v>
      </c>
      <c r="AE164" s="53">
        <f t="shared" si="68"/>
        <v>0</v>
      </c>
      <c r="AF164" s="53">
        <f t="shared" si="69"/>
        <v>0</v>
      </c>
      <c r="AG164" s="53">
        <f t="shared" si="70"/>
        <v>0</v>
      </c>
      <c r="AH164" s="53">
        <f t="shared" si="71"/>
        <v>0</v>
      </c>
      <c r="AI164" s="53">
        <f t="shared" si="72"/>
        <v>0</v>
      </c>
      <c r="AJ164" s="53">
        <f t="shared" si="73"/>
        <v>0</v>
      </c>
      <c r="AK164" s="53">
        <f t="shared" si="74"/>
        <v>1</v>
      </c>
    </row>
    <row r="165" spans="1:37" x14ac:dyDescent="0.25">
      <c r="A165" s="7" t="s">
        <v>408</v>
      </c>
      <c r="B165" s="11" t="s">
        <v>63</v>
      </c>
      <c r="C165" s="11" t="s">
        <v>424</v>
      </c>
      <c r="D165" s="7" t="s">
        <v>34</v>
      </c>
      <c r="E165" s="8">
        <v>7</v>
      </c>
      <c r="F165" s="7" t="s">
        <v>40</v>
      </c>
      <c r="G165" s="7"/>
      <c r="H165" s="6" t="s">
        <v>61</v>
      </c>
      <c r="I165" s="12" t="s">
        <v>14</v>
      </c>
      <c r="J165" s="10">
        <v>41585</v>
      </c>
      <c r="K165" s="12" t="s">
        <v>14</v>
      </c>
      <c r="L165" s="9"/>
      <c r="M165" s="53">
        <f t="shared" si="50"/>
        <v>0</v>
      </c>
      <c r="N165" s="53">
        <f t="shared" si="51"/>
        <v>0</v>
      </c>
      <c r="O165" s="53">
        <f t="shared" si="52"/>
        <v>0</v>
      </c>
      <c r="P165" s="53">
        <f t="shared" si="53"/>
        <v>0</v>
      </c>
      <c r="Q165" s="53">
        <f t="shared" si="54"/>
        <v>0</v>
      </c>
      <c r="R165" s="53">
        <f t="shared" si="55"/>
        <v>0</v>
      </c>
      <c r="S165" s="53">
        <f t="shared" si="56"/>
        <v>0</v>
      </c>
      <c r="T165" s="53">
        <f t="shared" si="57"/>
        <v>0</v>
      </c>
      <c r="U165" s="53">
        <f t="shared" si="58"/>
        <v>0</v>
      </c>
      <c r="V165" s="53">
        <f t="shared" si="59"/>
        <v>0</v>
      </c>
      <c r="W165" s="53">
        <f t="shared" si="60"/>
        <v>0</v>
      </c>
      <c r="X165" s="53">
        <f t="shared" si="61"/>
        <v>0</v>
      </c>
      <c r="Y165" s="53">
        <f t="shared" si="62"/>
        <v>1</v>
      </c>
      <c r="Z165" s="53">
        <f t="shared" si="63"/>
        <v>0</v>
      </c>
      <c r="AA165" s="53">
        <f t="shared" si="64"/>
        <v>1</v>
      </c>
      <c r="AB165" s="53">
        <f t="shared" si="65"/>
        <v>0</v>
      </c>
      <c r="AC165" s="53">
        <f t="shared" si="66"/>
        <v>0</v>
      </c>
      <c r="AD165" s="53">
        <f t="shared" si="67"/>
        <v>0</v>
      </c>
      <c r="AE165" s="53">
        <f t="shared" si="68"/>
        <v>0</v>
      </c>
      <c r="AF165" s="53">
        <f t="shared" si="69"/>
        <v>0</v>
      </c>
      <c r="AG165" s="53">
        <f t="shared" si="70"/>
        <v>0</v>
      </c>
      <c r="AH165" s="53">
        <f t="shared" si="71"/>
        <v>0</v>
      </c>
      <c r="AI165" s="53">
        <f t="shared" si="72"/>
        <v>0</v>
      </c>
      <c r="AJ165" s="53">
        <f t="shared" si="73"/>
        <v>0</v>
      </c>
      <c r="AK165" s="53">
        <f t="shared" si="74"/>
        <v>1</v>
      </c>
    </row>
    <row r="166" spans="1:37" x14ac:dyDescent="0.25">
      <c r="A166" s="7" t="s">
        <v>408</v>
      </c>
      <c r="B166" s="11" t="s">
        <v>87</v>
      </c>
      <c r="C166" s="11" t="s">
        <v>424</v>
      </c>
      <c r="D166" s="7" t="s">
        <v>79</v>
      </c>
      <c r="E166" s="8">
        <v>2</v>
      </c>
      <c r="F166" s="7" t="s">
        <v>88</v>
      </c>
      <c r="G166" s="7"/>
      <c r="H166" s="6" t="s">
        <v>84</v>
      </c>
      <c r="I166" s="12" t="s">
        <v>14</v>
      </c>
      <c r="J166" s="10">
        <v>40948</v>
      </c>
      <c r="K166" s="12" t="s">
        <v>14</v>
      </c>
      <c r="L166" s="9"/>
      <c r="M166" s="53">
        <f t="shared" si="50"/>
        <v>0</v>
      </c>
      <c r="N166" s="53">
        <f t="shared" si="51"/>
        <v>0</v>
      </c>
      <c r="O166" s="53">
        <f t="shared" si="52"/>
        <v>0</v>
      </c>
      <c r="P166" s="53">
        <f t="shared" si="53"/>
        <v>0</v>
      </c>
      <c r="Q166" s="53">
        <f t="shared" si="54"/>
        <v>0</v>
      </c>
      <c r="R166" s="53">
        <f t="shared" si="55"/>
        <v>0</v>
      </c>
      <c r="S166" s="53">
        <f t="shared" si="56"/>
        <v>0</v>
      </c>
      <c r="T166" s="53">
        <f t="shared" si="57"/>
        <v>0</v>
      </c>
      <c r="U166" s="53">
        <f t="shared" si="58"/>
        <v>0</v>
      </c>
      <c r="V166" s="53">
        <f t="shared" si="59"/>
        <v>0</v>
      </c>
      <c r="W166" s="53">
        <f t="shared" si="60"/>
        <v>0</v>
      </c>
      <c r="X166" s="53">
        <f t="shared" si="61"/>
        <v>0</v>
      </c>
      <c r="Y166" s="53">
        <f t="shared" si="62"/>
        <v>1</v>
      </c>
      <c r="Z166" s="53">
        <f t="shared" si="63"/>
        <v>0</v>
      </c>
      <c r="AA166" s="53">
        <f t="shared" si="64"/>
        <v>1</v>
      </c>
      <c r="AB166" s="53">
        <f t="shared" si="65"/>
        <v>0</v>
      </c>
      <c r="AC166" s="53">
        <f t="shared" si="66"/>
        <v>0</v>
      </c>
      <c r="AD166" s="53">
        <f t="shared" si="67"/>
        <v>0</v>
      </c>
      <c r="AE166" s="53">
        <f t="shared" si="68"/>
        <v>0</v>
      </c>
      <c r="AF166" s="53">
        <f t="shared" si="69"/>
        <v>0</v>
      </c>
      <c r="AG166" s="53">
        <f t="shared" si="70"/>
        <v>0</v>
      </c>
      <c r="AH166" s="53">
        <f t="shared" si="71"/>
        <v>0</v>
      </c>
      <c r="AI166" s="53">
        <f t="shared" si="72"/>
        <v>0</v>
      </c>
      <c r="AJ166" s="53">
        <f t="shared" si="73"/>
        <v>0</v>
      </c>
      <c r="AK166" s="53">
        <f t="shared" si="74"/>
        <v>1</v>
      </c>
    </row>
    <row r="167" spans="1:37" x14ac:dyDescent="0.25">
      <c r="A167" s="7" t="s">
        <v>408</v>
      </c>
      <c r="B167" s="11" t="s">
        <v>413</v>
      </c>
      <c r="C167" s="11" t="s">
        <v>424</v>
      </c>
      <c r="D167" s="7" t="s">
        <v>145</v>
      </c>
      <c r="E167" s="8">
        <v>1</v>
      </c>
      <c r="F167" s="7">
        <v>4</v>
      </c>
      <c r="G167" s="7"/>
      <c r="H167" s="9"/>
      <c r="I167" s="12" t="s">
        <v>14</v>
      </c>
      <c r="J167" s="10">
        <v>41956</v>
      </c>
      <c r="K167" s="12" t="s">
        <v>14</v>
      </c>
      <c r="L167" s="9"/>
      <c r="M167" s="53">
        <f t="shared" si="50"/>
        <v>0</v>
      </c>
      <c r="N167" s="53">
        <f t="shared" si="51"/>
        <v>0</v>
      </c>
      <c r="O167" s="53">
        <f t="shared" si="52"/>
        <v>0</v>
      </c>
      <c r="P167" s="53">
        <f t="shared" si="53"/>
        <v>0</v>
      </c>
      <c r="Q167" s="53">
        <f t="shared" si="54"/>
        <v>0</v>
      </c>
      <c r="R167" s="53">
        <f t="shared" si="55"/>
        <v>0</v>
      </c>
      <c r="S167" s="53">
        <f t="shared" si="56"/>
        <v>0</v>
      </c>
      <c r="T167" s="53">
        <f t="shared" si="57"/>
        <v>0</v>
      </c>
      <c r="U167" s="53">
        <f t="shared" si="58"/>
        <v>0</v>
      </c>
      <c r="V167" s="53">
        <f t="shared" si="59"/>
        <v>0</v>
      </c>
      <c r="W167" s="53">
        <f t="shared" si="60"/>
        <v>0</v>
      </c>
      <c r="X167" s="53">
        <f t="shared" si="61"/>
        <v>0</v>
      </c>
      <c r="Y167" s="53">
        <f t="shared" si="62"/>
        <v>1</v>
      </c>
      <c r="Z167" s="53">
        <f t="shared" si="63"/>
        <v>0</v>
      </c>
      <c r="AA167" s="53">
        <f t="shared" si="64"/>
        <v>1</v>
      </c>
      <c r="AB167" s="53">
        <f t="shared" si="65"/>
        <v>0</v>
      </c>
      <c r="AC167" s="53">
        <f t="shared" si="66"/>
        <v>0</v>
      </c>
      <c r="AD167" s="53">
        <f t="shared" si="67"/>
        <v>0</v>
      </c>
      <c r="AE167" s="53">
        <f t="shared" si="68"/>
        <v>0</v>
      </c>
      <c r="AF167" s="53">
        <f t="shared" si="69"/>
        <v>0</v>
      </c>
      <c r="AG167" s="53">
        <f t="shared" si="70"/>
        <v>0</v>
      </c>
      <c r="AH167" s="53">
        <f t="shared" si="71"/>
        <v>0</v>
      </c>
      <c r="AI167" s="53">
        <f t="shared" si="72"/>
        <v>0</v>
      </c>
      <c r="AJ167" s="53">
        <f t="shared" si="73"/>
        <v>0</v>
      </c>
      <c r="AK167" s="53">
        <f t="shared" si="74"/>
        <v>1</v>
      </c>
    </row>
    <row r="168" spans="1:37" x14ac:dyDescent="0.25">
      <c r="A168" s="7" t="s">
        <v>408</v>
      </c>
      <c r="B168" s="11" t="s">
        <v>414</v>
      </c>
      <c r="C168" s="11" t="s">
        <v>424</v>
      </c>
      <c r="D168" s="7" t="s">
        <v>145</v>
      </c>
      <c r="E168" s="8">
        <v>2</v>
      </c>
      <c r="F168" s="7">
        <v>4</v>
      </c>
      <c r="G168" s="7"/>
      <c r="H168" s="9"/>
      <c r="I168" s="12" t="s">
        <v>14</v>
      </c>
      <c r="J168" s="10">
        <v>41956</v>
      </c>
      <c r="K168" s="12" t="s">
        <v>14</v>
      </c>
      <c r="L168" s="9"/>
      <c r="M168" s="53">
        <f t="shared" si="50"/>
        <v>0</v>
      </c>
      <c r="N168" s="53">
        <f t="shared" si="51"/>
        <v>0</v>
      </c>
      <c r="O168" s="53">
        <f t="shared" si="52"/>
        <v>0</v>
      </c>
      <c r="P168" s="53">
        <f t="shared" si="53"/>
        <v>0</v>
      </c>
      <c r="Q168" s="53">
        <f t="shared" si="54"/>
        <v>0</v>
      </c>
      <c r="R168" s="53">
        <f t="shared" si="55"/>
        <v>0</v>
      </c>
      <c r="S168" s="53">
        <f t="shared" si="56"/>
        <v>0</v>
      </c>
      <c r="T168" s="53">
        <f t="shared" si="57"/>
        <v>0</v>
      </c>
      <c r="U168" s="53">
        <f t="shared" si="58"/>
        <v>0</v>
      </c>
      <c r="V168" s="53">
        <f t="shared" si="59"/>
        <v>0</v>
      </c>
      <c r="W168" s="53">
        <f t="shared" si="60"/>
        <v>0</v>
      </c>
      <c r="X168" s="53">
        <f t="shared" si="61"/>
        <v>0</v>
      </c>
      <c r="Y168" s="53">
        <f t="shared" si="62"/>
        <v>1</v>
      </c>
      <c r="Z168" s="53">
        <f t="shared" si="63"/>
        <v>0</v>
      </c>
      <c r="AA168" s="53">
        <f t="shared" si="64"/>
        <v>1</v>
      </c>
      <c r="AB168" s="53">
        <f t="shared" si="65"/>
        <v>0</v>
      </c>
      <c r="AC168" s="53">
        <f t="shared" si="66"/>
        <v>0</v>
      </c>
      <c r="AD168" s="53">
        <f t="shared" si="67"/>
        <v>0</v>
      </c>
      <c r="AE168" s="53">
        <f t="shared" si="68"/>
        <v>0</v>
      </c>
      <c r="AF168" s="53">
        <f t="shared" si="69"/>
        <v>0</v>
      </c>
      <c r="AG168" s="53">
        <f t="shared" si="70"/>
        <v>0</v>
      </c>
      <c r="AH168" s="53">
        <f t="shared" si="71"/>
        <v>0</v>
      </c>
      <c r="AI168" s="53">
        <f t="shared" si="72"/>
        <v>0</v>
      </c>
      <c r="AJ168" s="53">
        <f t="shared" si="73"/>
        <v>0</v>
      </c>
      <c r="AK168" s="53">
        <f t="shared" si="74"/>
        <v>1</v>
      </c>
    </row>
    <row r="169" spans="1:37" x14ac:dyDescent="0.25">
      <c r="A169" s="7" t="s">
        <v>408</v>
      </c>
      <c r="B169" s="11" t="s">
        <v>415</v>
      </c>
      <c r="C169" s="11" t="s">
        <v>424</v>
      </c>
      <c r="D169" s="7" t="s">
        <v>145</v>
      </c>
      <c r="E169" s="8">
        <v>8</v>
      </c>
      <c r="F169" s="7">
        <v>2</v>
      </c>
      <c r="G169" s="7"/>
      <c r="H169" s="9"/>
      <c r="I169" s="12" t="s">
        <v>14</v>
      </c>
      <c r="J169" s="10">
        <v>41956</v>
      </c>
      <c r="K169" s="12" t="s">
        <v>14</v>
      </c>
      <c r="L169" s="9"/>
      <c r="M169" s="53">
        <f t="shared" si="50"/>
        <v>0</v>
      </c>
      <c r="N169" s="53">
        <f t="shared" si="51"/>
        <v>0</v>
      </c>
      <c r="O169" s="53">
        <f t="shared" si="52"/>
        <v>0</v>
      </c>
      <c r="P169" s="53">
        <f t="shared" si="53"/>
        <v>0</v>
      </c>
      <c r="Q169" s="53">
        <f t="shared" si="54"/>
        <v>0</v>
      </c>
      <c r="R169" s="53">
        <f t="shared" si="55"/>
        <v>0</v>
      </c>
      <c r="S169" s="53">
        <f t="shared" si="56"/>
        <v>0</v>
      </c>
      <c r="T169" s="53">
        <f t="shared" si="57"/>
        <v>0</v>
      </c>
      <c r="U169" s="53">
        <f t="shared" si="58"/>
        <v>0</v>
      </c>
      <c r="V169" s="53">
        <f t="shared" si="59"/>
        <v>0</v>
      </c>
      <c r="W169" s="53">
        <f t="shared" si="60"/>
        <v>0</v>
      </c>
      <c r="X169" s="53">
        <f t="shared" si="61"/>
        <v>0</v>
      </c>
      <c r="Y169" s="53">
        <f t="shared" si="62"/>
        <v>1</v>
      </c>
      <c r="Z169" s="53">
        <f t="shared" si="63"/>
        <v>0</v>
      </c>
      <c r="AA169" s="53">
        <f t="shared" si="64"/>
        <v>1</v>
      </c>
      <c r="AB169" s="53">
        <f t="shared" si="65"/>
        <v>0</v>
      </c>
      <c r="AC169" s="53">
        <f t="shared" si="66"/>
        <v>0</v>
      </c>
      <c r="AD169" s="53">
        <f t="shared" si="67"/>
        <v>0</v>
      </c>
      <c r="AE169" s="53">
        <f t="shared" si="68"/>
        <v>0</v>
      </c>
      <c r="AF169" s="53">
        <f t="shared" si="69"/>
        <v>0</v>
      </c>
      <c r="AG169" s="53">
        <f t="shared" si="70"/>
        <v>0</v>
      </c>
      <c r="AH169" s="53">
        <f t="shared" si="71"/>
        <v>0</v>
      </c>
      <c r="AI169" s="53">
        <f t="shared" si="72"/>
        <v>0</v>
      </c>
      <c r="AJ169" s="53">
        <f t="shared" si="73"/>
        <v>0</v>
      </c>
      <c r="AK169" s="53">
        <f t="shared" si="74"/>
        <v>1</v>
      </c>
    </row>
    <row r="170" spans="1:37" x14ac:dyDescent="0.25">
      <c r="A170" s="7" t="s">
        <v>408</v>
      </c>
      <c r="B170" s="11" t="s">
        <v>416</v>
      </c>
      <c r="C170" s="11" t="s">
        <v>424</v>
      </c>
      <c r="D170" s="7" t="s">
        <v>145</v>
      </c>
      <c r="E170" s="8">
        <v>10</v>
      </c>
      <c r="F170" s="7">
        <v>2</v>
      </c>
      <c r="G170" s="7"/>
      <c r="H170" s="9"/>
      <c r="I170" s="12" t="s">
        <v>14</v>
      </c>
      <c r="J170" s="10">
        <v>41956</v>
      </c>
      <c r="K170" s="12" t="s">
        <v>14</v>
      </c>
      <c r="L170" s="9"/>
      <c r="M170" s="53">
        <f t="shared" si="50"/>
        <v>0</v>
      </c>
      <c r="N170" s="53">
        <f t="shared" si="51"/>
        <v>0</v>
      </c>
      <c r="O170" s="53">
        <f t="shared" si="52"/>
        <v>0</v>
      </c>
      <c r="P170" s="53">
        <f t="shared" si="53"/>
        <v>0</v>
      </c>
      <c r="Q170" s="53">
        <f t="shared" si="54"/>
        <v>0</v>
      </c>
      <c r="R170" s="53">
        <f t="shared" si="55"/>
        <v>0</v>
      </c>
      <c r="S170" s="53">
        <f t="shared" si="56"/>
        <v>0</v>
      </c>
      <c r="T170" s="53">
        <f t="shared" si="57"/>
        <v>0</v>
      </c>
      <c r="U170" s="53">
        <f t="shared" si="58"/>
        <v>0</v>
      </c>
      <c r="V170" s="53">
        <f t="shared" si="59"/>
        <v>0</v>
      </c>
      <c r="W170" s="53">
        <f t="shared" si="60"/>
        <v>0</v>
      </c>
      <c r="X170" s="53">
        <f t="shared" si="61"/>
        <v>0</v>
      </c>
      <c r="Y170" s="53">
        <f t="shared" si="62"/>
        <v>1</v>
      </c>
      <c r="Z170" s="53">
        <f t="shared" si="63"/>
        <v>0</v>
      </c>
      <c r="AA170" s="53">
        <f t="shared" si="64"/>
        <v>1</v>
      </c>
      <c r="AB170" s="53">
        <f t="shared" si="65"/>
        <v>0</v>
      </c>
      <c r="AC170" s="53">
        <f t="shared" si="66"/>
        <v>0</v>
      </c>
      <c r="AD170" s="53">
        <f t="shared" si="67"/>
        <v>0</v>
      </c>
      <c r="AE170" s="53">
        <f t="shared" si="68"/>
        <v>0</v>
      </c>
      <c r="AF170" s="53">
        <f t="shared" si="69"/>
        <v>0</v>
      </c>
      <c r="AG170" s="53">
        <f t="shared" si="70"/>
        <v>0</v>
      </c>
      <c r="AH170" s="53">
        <f t="shared" si="71"/>
        <v>0</v>
      </c>
      <c r="AI170" s="53">
        <f t="shared" si="72"/>
        <v>0</v>
      </c>
      <c r="AJ170" s="53">
        <f t="shared" si="73"/>
        <v>0</v>
      </c>
      <c r="AK170" s="53">
        <f t="shared" si="74"/>
        <v>1</v>
      </c>
    </row>
    <row r="171" spans="1:37" x14ac:dyDescent="0.25">
      <c r="A171" s="7" t="s">
        <v>408</v>
      </c>
      <c r="B171" s="11" t="s">
        <v>417</v>
      </c>
      <c r="C171" s="11" t="s">
        <v>424</v>
      </c>
      <c r="D171" s="7" t="s">
        <v>145</v>
      </c>
      <c r="E171" s="8">
        <v>14</v>
      </c>
      <c r="F171" s="7">
        <v>3</v>
      </c>
      <c r="G171" s="7"/>
      <c r="H171" s="9"/>
      <c r="I171" s="12" t="s">
        <v>14</v>
      </c>
      <c r="J171" s="10">
        <v>41956</v>
      </c>
      <c r="K171" s="12" t="s">
        <v>14</v>
      </c>
      <c r="L171" s="9"/>
      <c r="M171" s="53">
        <f t="shared" si="50"/>
        <v>0</v>
      </c>
      <c r="N171" s="53">
        <f t="shared" si="51"/>
        <v>0</v>
      </c>
      <c r="O171" s="53">
        <f t="shared" si="52"/>
        <v>0</v>
      </c>
      <c r="P171" s="53">
        <f t="shared" si="53"/>
        <v>0</v>
      </c>
      <c r="Q171" s="53">
        <f t="shared" si="54"/>
        <v>0</v>
      </c>
      <c r="R171" s="53">
        <f t="shared" si="55"/>
        <v>0</v>
      </c>
      <c r="S171" s="53">
        <f t="shared" si="56"/>
        <v>0</v>
      </c>
      <c r="T171" s="53">
        <f t="shared" si="57"/>
        <v>0</v>
      </c>
      <c r="U171" s="53">
        <f t="shared" si="58"/>
        <v>0</v>
      </c>
      <c r="V171" s="53">
        <f t="shared" si="59"/>
        <v>0</v>
      </c>
      <c r="W171" s="53">
        <f t="shared" si="60"/>
        <v>0</v>
      </c>
      <c r="X171" s="53">
        <f t="shared" si="61"/>
        <v>0</v>
      </c>
      <c r="Y171" s="53">
        <f t="shared" si="62"/>
        <v>1</v>
      </c>
      <c r="Z171" s="53">
        <f t="shared" si="63"/>
        <v>0</v>
      </c>
      <c r="AA171" s="53">
        <f t="shared" si="64"/>
        <v>1</v>
      </c>
      <c r="AB171" s="53">
        <f t="shared" si="65"/>
        <v>0</v>
      </c>
      <c r="AC171" s="53">
        <f t="shared" si="66"/>
        <v>0</v>
      </c>
      <c r="AD171" s="53">
        <f t="shared" si="67"/>
        <v>0</v>
      </c>
      <c r="AE171" s="53">
        <f t="shared" si="68"/>
        <v>0</v>
      </c>
      <c r="AF171" s="53">
        <f t="shared" si="69"/>
        <v>0</v>
      </c>
      <c r="AG171" s="53">
        <f t="shared" si="70"/>
        <v>0</v>
      </c>
      <c r="AH171" s="53">
        <f t="shared" si="71"/>
        <v>0</v>
      </c>
      <c r="AI171" s="53">
        <f t="shared" si="72"/>
        <v>0</v>
      </c>
      <c r="AJ171" s="53">
        <f t="shared" si="73"/>
        <v>0</v>
      </c>
      <c r="AK171" s="53">
        <f t="shared" si="74"/>
        <v>1</v>
      </c>
    </row>
    <row r="172" spans="1:37" x14ac:dyDescent="0.25">
      <c r="A172" s="7" t="s">
        <v>408</v>
      </c>
      <c r="B172" s="11" t="s">
        <v>418</v>
      </c>
      <c r="C172" s="11"/>
      <c r="D172" s="7" t="s">
        <v>145</v>
      </c>
      <c r="E172" s="8">
        <v>17</v>
      </c>
      <c r="F172" s="7">
        <v>1</v>
      </c>
      <c r="G172" s="7"/>
      <c r="H172" s="9"/>
      <c r="I172" s="12" t="s">
        <v>14</v>
      </c>
      <c r="J172" s="10">
        <v>41956</v>
      </c>
      <c r="K172" s="12" t="s">
        <v>14</v>
      </c>
      <c r="L172" s="9"/>
      <c r="M172" s="53">
        <f t="shared" si="50"/>
        <v>0</v>
      </c>
      <c r="N172" s="53">
        <f t="shared" si="51"/>
        <v>0</v>
      </c>
      <c r="O172" s="53">
        <f t="shared" si="52"/>
        <v>0</v>
      </c>
      <c r="P172" s="53">
        <f t="shared" si="53"/>
        <v>0</v>
      </c>
      <c r="Q172" s="53">
        <f t="shared" si="54"/>
        <v>0</v>
      </c>
      <c r="R172" s="53">
        <f t="shared" si="55"/>
        <v>0</v>
      </c>
      <c r="S172" s="53">
        <f t="shared" si="56"/>
        <v>0</v>
      </c>
      <c r="T172" s="53">
        <f t="shared" si="57"/>
        <v>0</v>
      </c>
      <c r="U172" s="53">
        <f t="shared" si="58"/>
        <v>0</v>
      </c>
      <c r="V172" s="53">
        <f t="shared" si="59"/>
        <v>0</v>
      </c>
      <c r="W172" s="53">
        <f t="shared" si="60"/>
        <v>0</v>
      </c>
      <c r="X172" s="53">
        <f t="shared" si="61"/>
        <v>0</v>
      </c>
      <c r="Y172" s="53">
        <f t="shared" si="62"/>
        <v>1</v>
      </c>
      <c r="Z172" s="53">
        <f t="shared" si="63"/>
        <v>0</v>
      </c>
      <c r="AA172" s="53">
        <f t="shared" si="64"/>
        <v>1</v>
      </c>
      <c r="AB172" s="53">
        <f t="shared" si="65"/>
        <v>0</v>
      </c>
      <c r="AC172" s="53">
        <f t="shared" si="66"/>
        <v>0</v>
      </c>
      <c r="AD172" s="53">
        <f t="shared" si="67"/>
        <v>0</v>
      </c>
      <c r="AE172" s="53">
        <f t="shared" si="68"/>
        <v>0</v>
      </c>
      <c r="AF172" s="53">
        <f t="shared" si="69"/>
        <v>0</v>
      </c>
      <c r="AG172" s="53">
        <f t="shared" si="70"/>
        <v>0</v>
      </c>
      <c r="AH172" s="53">
        <f t="shared" si="71"/>
        <v>0</v>
      </c>
      <c r="AI172" s="53">
        <f t="shared" si="72"/>
        <v>0</v>
      </c>
      <c r="AJ172" s="53">
        <f t="shared" si="73"/>
        <v>0</v>
      </c>
      <c r="AK172" s="53">
        <f t="shared" si="74"/>
        <v>1</v>
      </c>
    </row>
    <row r="173" spans="1:37" x14ac:dyDescent="0.25">
      <c r="A173" s="7" t="s">
        <v>408</v>
      </c>
      <c r="B173" s="11" t="s">
        <v>411</v>
      </c>
      <c r="C173" s="11" t="s">
        <v>426</v>
      </c>
      <c r="D173" s="7" t="s">
        <v>315</v>
      </c>
      <c r="E173" s="8">
        <v>2</v>
      </c>
      <c r="F173" s="7">
        <v>4</v>
      </c>
      <c r="G173" s="7"/>
      <c r="H173" s="9"/>
      <c r="I173" s="12" t="s">
        <v>14</v>
      </c>
      <c r="J173" s="10">
        <v>41956</v>
      </c>
      <c r="K173" s="12" t="s">
        <v>14</v>
      </c>
      <c r="L173" s="9"/>
      <c r="M173" s="53">
        <f t="shared" si="50"/>
        <v>0</v>
      </c>
      <c r="N173" s="53">
        <f t="shared" si="51"/>
        <v>0</v>
      </c>
      <c r="O173" s="53">
        <f t="shared" si="52"/>
        <v>0</v>
      </c>
      <c r="P173" s="53">
        <f t="shared" si="53"/>
        <v>0</v>
      </c>
      <c r="Q173" s="53">
        <f t="shared" si="54"/>
        <v>0</v>
      </c>
      <c r="R173" s="53">
        <f t="shared" si="55"/>
        <v>0</v>
      </c>
      <c r="S173" s="53">
        <f t="shared" si="56"/>
        <v>0</v>
      </c>
      <c r="T173" s="53">
        <f t="shared" si="57"/>
        <v>0</v>
      </c>
      <c r="U173" s="53">
        <f t="shared" si="58"/>
        <v>0</v>
      </c>
      <c r="V173" s="53">
        <f t="shared" si="59"/>
        <v>0</v>
      </c>
      <c r="W173" s="53">
        <f t="shared" si="60"/>
        <v>0</v>
      </c>
      <c r="X173" s="53">
        <f t="shared" si="61"/>
        <v>0</v>
      </c>
      <c r="Y173" s="53">
        <f t="shared" si="62"/>
        <v>1</v>
      </c>
      <c r="Z173" s="53">
        <f t="shared" si="63"/>
        <v>0</v>
      </c>
      <c r="AA173" s="53">
        <f t="shared" si="64"/>
        <v>1</v>
      </c>
      <c r="AB173" s="53">
        <f t="shared" si="65"/>
        <v>0</v>
      </c>
      <c r="AC173" s="53">
        <f t="shared" si="66"/>
        <v>0</v>
      </c>
      <c r="AD173" s="53">
        <f t="shared" si="67"/>
        <v>0</v>
      </c>
      <c r="AE173" s="53">
        <f t="shared" si="68"/>
        <v>0</v>
      </c>
      <c r="AF173" s="53">
        <f t="shared" si="69"/>
        <v>0</v>
      </c>
      <c r="AG173" s="53">
        <f t="shared" si="70"/>
        <v>0</v>
      </c>
      <c r="AH173" s="53">
        <f t="shared" si="71"/>
        <v>0</v>
      </c>
      <c r="AI173" s="53">
        <f t="shared" si="72"/>
        <v>0</v>
      </c>
      <c r="AJ173" s="53">
        <f t="shared" si="73"/>
        <v>0</v>
      </c>
      <c r="AK173" s="53">
        <f t="shared" si="74"/>
        <v>1</v>
      </c>
    </row>
    <row r="174" spans="1:37" x14ac:dyDescent="0.25">
      <c r="A174" s="7" t="s">
        <v>408</v>
      </c>
      <c r="B174" s="11" t="s">
        <v>412</v>
      </c>
      <c r="C174" s="11" t="s">
        <v>426</v>
      </c>
      <c r="D174" s="7" t="s">
        <v>315</v>
      </c>
      <c r="E174" s="8">
        <v>3</v>
      </c>
      <c r="F174" s="7">
        <v>3</v>
      </c>
      <c r="G174" s="7"/>
      <c r="H174" s="9"/>
      <c r="I174" s="12" t="s">
        <v>14</v>
      </c>
      <c r="J174" s="10">
        <v>41956</v>
      </c>
      <c r="K174" s="12" t="s">
        <v>14</v>
      </c>
      <c r="L174" s="9"/>
      <c r="M174" s="53">
        <f t="shared" si="50"/>
        <v>0</v>
      </c>
      <c r="N174" s="53">
        <f t="shared" si="51"/>
        <v>0</v>
      </c>
      <c r="O174" s="53">
        <f t="shared" si="52"/>
        <v>0</v>
      </c>
      <c r="P174" s="53">
        <f t="shared" si="53"/>
        <v>0</v>
      </c>
      <c r="Q174" s="53">
        <f t="shared" si="54"/>
        <v>0</v>
      </c>
      <c r="R174" s="53">
        <f t="shared" si="55"/>
        <v>0</v>
      </c>
      <c r="S174" s="53">
        <f t="shared" si="56"/>
        <v>0</v>
      </c>
      <c r="T174" s="53">
        <f t="shared" si="57"/>
        <v>0</v>
      </c>
      <c r="U174" s="53">
        <f t="shared" si="58"/>
        <v>0</v>
      </c>
      <c r="V174" s="53">
        <f t="shared" si="59"/>
        <v>0</v>
      </c>
      <c r="W174" s="53">
        <f t="shared" si="60"/>
        <v>0</v>
      </c>
      <c r="X174" s="53">
        <f t="shared" si="61"/>
        <v>0</v>
      </c>
      <c r="Y174" s="53">
        <f t="shared" si="62"/>
        <v>1</v>
      </c>
      <c r="Z174" s="53">
        <f t="shared" si="63"/>
        <v>0</v>
      </c>
      <c r="AA174" s="53">
        <f t="shared" si="64"/>
        <v>1</v>
      </c>
      <c r="AB174" s="53">
        <f t="shared" si="65"/>
        <v>0</v>
      </c>
      <c r="AC174" s="53">
        <f t="shared" si="66"/>
        <v>0</v>
      </c>
      <c r="AD174" s="53">
        <f t="shared" si="67"/>
        <v>0</v>
      </c>
      <c r="AE174" s="53">
        <f t="shared" si="68"/>
        <v>0</v>
      </c>
      <c r="AF174" s="53">
        <f t="shared" si="69"/>
        <v>0</v>
      </c>
      <c r="AG174" s="53">
        <f t="shared" si="70"/>
        <v>0</v>
      </c>
      <c r="AH174" s="53">
        <f t="shared" si="71"/>
        <v>0</v>
      </c>
      <c r="AI174" s="53">
        <f t="shared" si="72"/>
        <v>0</v>
      </c>
      <c r="AJ174" s="53">
        <f t="shared" si="73"/>
        <v>0</v>
      </c>
      <c r="AK174" s="53">
        <f t="shared" si="74"/>
        <v>1</v>
      </c>
    </row>
    <row r="175" spans="1:37" x14ac:dyDescent="0.25">
      <c r="A175" s="7" t="s">
        <v>410</v>
      </c>
      <c r="B175" s="7" t="s">
        <v>147</v>
      </c>
      <c r="C175" s="7" t="s">
        <v>426</v>
      </c>
      <c r="D175" s="7" t="s">
        <v>145</v>
      </c>
      <c r="E175" s="8">
        <v>1</v>
      </c>
      <c r="F175" s="7">
        <v>3</v>
      </c>
      <c r="G175" s="7"/>
      <c r="H175" s="9" t="s">
        <v>148</v>
      </c>
      <c r="I175" s="12" t="s">
        <v>14</v>
      </c>
      <c r="J175" s="10">
        <v>41137</v>
      </c>
      <c r="K175" s="10">
        <v>41380</v>
      </c>
      <c r="L175" s="9"/>
      <c r="M175" s="53">
        <f t="shared" si="50"/>
        <v>0</v>
      </c>
      <c r="N175" s="53">
        <f t="shared" si="51"/>
        <v>0</v>
      </c>
      <c r="O175" s="53">
        <f t="shared" si="52"/>
        <v>0</v>
      </c>
      <c r="P175" s="53">
        <f t="shared" si="53"/>
        <v>0</v>
      </c>
      <c r="Q175" s="53">
        <f t="shared" si="54"/>
        <v>0</v>
      </c>
      <c r="R175" s="53">
        <f t="shared" si="55"/>
        <v>0</v>
      </c>
      <c r="S175" s="53">
        <f t="shared" si="56"/>
        <v>0</v>
      </c>
      <c r="T175" s="53">
        <f t="shared" si="57"/>
        <v>0</v>
      </c>
      <c r="U175" s="53">
        <f t="shared" si="58"/>
        <v>0</v>
      </c>
      <c r="V175" s="53">
        <f t="shared" si="59"/>
        <v>0</v>
      </c>
      <c r="W175" s="53">
        <f t="shared" si="60"/>
        <v>0</v>
      </c>
      <c r="X175" s="53">
        <f t="shared" si="61"/>
        <v>0</v>
      </c>
      <c r="Y175" s="53">
        <f t="shared" si="62"/>
        <v>0</v>
      </c>
      <c r="Z175" s="53">
        <f t="shared" si="63"/>
        <v>0</v>
      </c>
      <c r="AA175" s="53">
        <f t="shared" si="64"/>
        <v>0</v>
      </c>
      <c r="AB175" s="53">
        <f t="shared" si="65"/>
        <v>0</v>
      </c>
      <c r="AC175" s="53">
        <f t="shared" si="66"/>
        <v>1</v>
      </c>
      <c r="AD175" s="53">
        <f t="shared" si="67"/>
        <v>0</v>
      </c>
      <c r="AE175" s="53">
        <f t="shared" si="68"/>
        <v>1</v>
      </c>
      <c r="AF175" s="53">
        <f t="shared" si="69"/>
        <v>0</v>
      </c>
      <c r="AG175" s="53">
        <f t="shared" si="70"/>
        <v>0</v>
      </c>
      <c r="AH175" s="53">
        <f t="shared" si="71"/>
        <v>0</v>
      </c>
      <c r="AI175" s="53">
        <f t="shared" si="72"/>
        <v>0</v>
      </c>
      <c r="AJ175" s="53">
        <f t="shared" si="73"/>
        <v>0</v>
      </c>
      <c r="AK175" s="53">
        <f t="shared" si="74"/>
        <v>1</v>
      </c>
    </row>
    <row r="176" spans="1:37" x14ac:dyDescent="0.25">
      <c r="A176" s="7" t="s">
        <v>410</v>
      </c>
      <c r="B176" s="7" t="s">
        <v>151</v>
      </c>
      <c r="C176" s="7" t="s">
        <v>424</v>
      </c>
      <c r="D176" s="7" t="s">
        <v>145</v>
      </c>
      <c r="E176" s="8">
        <v>2</v>
      </c>
      <c r="F176" s="7">
        <v>3</v>
      </c>
      <c r="G176" s="7"/>
      <c r="H176" s="9" t="s">
        <v>152</v>
      </c>
      <c r="I176" s="12" t="s">
        <v>14</v>
      </c>
      <c r="J176" s="10">
        <v>40759</v>
      </c>
      <c r="K176" s="10">
        <v>41380</v>
      </c>
      <c r="L176" s="9"/>
      <c r="M176" s="53">
        <f t="shared" si="50"/>
        <v>0</v>
      </c>
      <c r="N176" s="53">
        <f t="shared" si="51"/>
        <v>0</v>
      </c>
      <c r="O176" s="53">
        <f t="shared" si="52"/>
        <v>0</v>
      </c>
      <c r="P176" s="53">
        <f t="shared" si="53"/>
        <v>0</v>
      </c>
      <c r="Q176" s="53">
        <f t="shared" si="54"/>
        <v>0</v>
      </c>
      <c r="R176" s="53">
        <f t="shared" si="55"/>
        <v>0</v>
      </c>
      <c r="S176" s="53">
        <f t="shared" si="56"/>
        <v>0</v>
      </c>
      <c r="T176" s="53">
        <f t="shared" si="57"/>
        <v>0</v>
      </c>
      <c r="U176" s="53">
        <f t="shared" si="58"/>
        <v>0</v>
      </c>
      <c r="V176" s="53">
        <f t="shared" si="59"/>
        <v>0</v>
      </c>
      <c r="W176" s="53">
        <f t="shared" si="60"/>
        <v>0</v>
      </c>
      <c r="X176" s="53">
        <f t="shared" si="61"/>
        <v>0</v>
      </c>
      <c r="Y176" s="53">
        <f t="shared" si="62"/>
        <v>0</v>
      </c>
      <c r="Z176" s="53">
        <f t="shared" si="63"/>
        <v>0</v>
      </c>
      <c r="AA176" s="53">
        <f t="shared" si="64"/>
        <v>0</v>
      </c>
      <c r="AB176" s="53">
        <f t="shared" si="65"/>
        <v>0</v>
      </c>
      <c r="AC176" s="53">
        <f t="shared" si="66"/>
        <v>1</v>
      </c>
      <c r="AD176" s="53">
        <f t="shared" si="67"/>
        <v>0</v>
      </c>
      <c r="AE176" s="53">
        <f t="shared" si="68"/>
        <v>1</v>
      </c>
      <c r="AF176" s="53">
        <f t="shared" si="69"/>
        <v>0</v>
      </c>
      <c r="AG176" s="53">
        <f t="shared" si="70"/>
        <v>0</v>
      </c>
      <c r="AH176" s="53">
        <f t="shared" si="71"/>
        <v>0</v>
      </c>
      <c r="AI176" s="53">
        <f t="shared" si="72"/>
        <v>0</v>
      </c>
      <c r="AJ176" s="53">
        <f t="shared" si="73"/>
        <v>0</v>
      </c>
      <c r="AK176" s="53">
        <f t="shared" si="74"/>
        <v>1</v>
      </c>
    </row>
    <row r="177" spans="1:37" x14ac:dyDescent="0.25">
      <c r="A177" s="7" t="s">
        <v>410</v>
      </c>
      <c r="B177" s="7" t="s">
        <v>157</v>
      </c>
      <c r="C177" s="7" t="s">
        <v>426</v>
      </c>
      <c r="D177" s="7" t="s">
        <v>145</v>
      </c>
      <c r="E177" s="8">
        <v>5</v>
      </c>
      <c r="F177" s="7">
        <v>4</v>
      </c>
      <c r="G177" s="7"/>
      <c r="H177" s="9" t="s">
        <v>158</v>
      </c>
      <c r="I177" s="12" t="s">
        <v>14</v>
      </c>
      <c r="J177" s="10">
        <v>40759</v>
      </c>
      <c r="K177" s="10">
        <v>41380</v>
      </c>
      <c r="L177" s="9"/>
      <c r="M177" s="53">
        <f t="shared" si="50"/>
        <v>0</v>
      </c>
      <c r="N177" s="53">
        <f t="shared" si="51"/>
        <v>0</v>
      </c>
      <c r="O177" s="53">
        <f t="shared" si="52"/>
        <v>0</v>
      </c>
      <c r="P177" s="53">
        <f t="shared" si="53"/>
        <v>0</v>
      </c>
      <c r="Q177" s="53">
        <f t="shared" si="54"/>
        <v>0</v>
      </c>
      <c r="R177" s="53">
        <f t="shared" si="55"/>
        <v>0</v>
      </c>
      <c r="S177" s="53">
        <f t="shared" si="56"/>
        <v>0</v>
      </c>
      <c r="T177" s="53">
        <f t="shared" si="57"/>
        <v>0</v>
      </c>
      <c r="U177" s="53">
        <f t="shared" si="58"/>
        <v>0</v>
      </c>
      <c r="V177" s="53">
        <f t="shared" si="59"/>
        <v>0</v>
      </c>
      <c r="W177" s="53">
        <f t="shared" si="60"/>
        <v>0</v>
      </c>
      <c r="X177" s="53">
        <f t="shared" si="61"/>
        <v>0</v>
      </c>
      <c r="Y177" s="53">
        <f t="shared" si="62"/>
        <v>0</v>
      </c>
      <c r="Z177" s="53">
        <f t="shared" si="63"/>
        <v>0</v>
      </c>
      <c r="AA177" s="53">
        <f t="shared" si="64"/>
        <v>0</v>
      </c>
      <c r="AB177" s="53">
        <f t="shared" si="65"/>
        <v>0</v>
      </c>
      <c r="AC177" s="53">
        <f t="shared" si="66"/>
        <v>1</v>
      </c>
      <c r="AD177" s="53">
        <f t="shared" si="67"/>
        <v>0</v>
      </c>
      <c r="AE177" s="53">
        <f t="shared" si="68"/>
        <v>1</v>
      </c>
      <c r="AF177" s="53">
        <f t="shared" si="69"/>
        <v>0</v>
      </c>
      <c r="AG177" s="53">
        <f t="shared" si="70"/>
        <v>0</v>
      </c>
      <c r="AH177" s="53">
        <f t="shared" si="71"/>
        <v>0</v>
      </c>
      <c r="AI177" s="53">
        <f t="shared" si="72"/>
        <v>0</v>
      </c>
      <c r="AJ177" s="53">
        <f t="shared" si="73"/>
        <v>0</v>
      </c>
      <c r="AK177" s="53">
        <f t="shared" si="74"/>
        <v>1</v>
      </c>
    </row>
    <row r="178" spans="1:37" x14ac:dyDescent="0.25">
      <c r="A178" s="7" t="s">
        <v>410</v>
      </c>
      <c r="B178" s="7" t="s">
        <v>171</v>
      </c>
      <c r="C178" s="7" t="s">
        <v>424</v>
      </c>
      <c r="D178" s="7" t="s">
        <v>145</v>
      </c>
      <c r="E178" s="8">
        <v>14</v>
      </c>
      <c r="F178" s="7">
        <v>2</v>
      </c>
      <c r="G178" s="7"/>
      <c r="H178" s="9" t="s">
        <v>172</v>
      </c>
      <c r="I178" s="12" t="s">
        <v>14</v>
      </c>
      <c r="J178" s="10">
        <v>40759</v>
      </c>
      <c r="K178" s="10">
        <v>41380</v>
      </c>
      <c r="L178" s="9"/>
      <c r="M178" s="53">
        <f t="shared" si="50"/>
        <v>0</v>
      </c>
      <c r="N178" s="53">
        <f t="shared" si="51"/>
        <v>0</v>
      </c>
      <c r="O178" s="53">
        <f t="shared" si="52"/>
        <v>0</v>
      </c>
      <c r="P178" s="53">
        <f t="shared" si="53"/>
        <v>0</v>
      </c>
      <c r="Q178" s="53">
        <f t="shared" si="54"/>
        <v>0</v>
      </c>
      <c r="R178" s="53">
        <f t="shared" si="55"/>
        <v>0</v>
      </c>
      <c r="S178" s="53">
        <f t="shared" si="56"/>
        <v>0</v>
      </c>
      <c r="T178" s="53">
        <f t="shared" si="57"/>
        <v>0</v>
      </c>
      <c r="U178" s="53">
        <f t="shared" si="58"/>
        <v>0</v>
      </c>
      <c r="V178" s="53">
        <f t="shared" si="59"/>
        <v>0</v>
      </c>
      <c r="W178" s="53">
        <f t="shared" si="60"/>
        <v>0</v>
      </c>
      <c r="X178" s="53">
        <f t="shared" si="61"/>
        <v>0</v>
      </c>
      <c r="Y178" s="53">
        <f t="shared" si="62"/>
        <v>0</v>
      </c>
      <c r="Z178" s="53">
        <f t="shared" si="63"/>
        <v>0</v>
      </c>
      <c r="AA178" s="53">
        <f t="shared" si="64"/>
        <v>0</v>
      </c>
      <c r="AB178" s="53">
        <f t="shared" si="65"/>
        <v>0</v>
      </c>
      <c r="AC178" s="53">
        <f t="shared" si="66"/>
        <v>1</v>
      </c>
      <c r="AD178" s="53">
        <f t="shared" si="67"/>
        <v>0</v>
      </c>
      <c r="AE178" s="53">
        <f t="shared" si="68"/>
        <v>1</v>
      </c>
      <c r="AF178" s="53">
        <f t="shared" si="69"/>
        <v>0</v>
      </c>
      <c r="AG178" s="53">
        <f t="shared" si="70"/>
        <v>0</v>
      </c>
      <c r="AH178" s="53">
        <f t="shared" si="71"/>
        <v>0</v>
      </c>
      <c r="AI178" s="53">
        <f t="shared" si="72"/>
        <v>0</v>
      </c>
      <c r="AJ178" s="53">
        <f t="shared" si="73"/>
        <v>0</v>
      </c>
      <c r="AK178" s="53">
        <f t="shared" si="74"/>
        <v>1</v>
      </c>
    </row>
    <row r="179" spans="1:37" x14ac:dyDescent="0.25">
      <c r="A179" s="7" t="s">
        <v>410</v>
      </c>
      <c r="B179" s="7" t="s">
        <v>259</v>
      </c>
      <c r="C179" s="7" t="s">
        <v>426</v>
      </c>
      <c r="D179" s="7" t="s">
        <v>257</v>
      </c>
      <c r="E179" s="8">
        <v>1</v>
      </c>
      <c r="F179" s="7">
        <v>2</v>
      </c>
      <c r="G179" s="7"/>
      <c r="H179" s="9" t="s">
        <v>258</v>
      </c>
      <c r="I179" s="12" t="s">
        <v>14</v>
      </c>
      <c r="J179" s="10">
        <v>41038</v>
      </c>
      <c r="K179" s="10">
        <v>41380</v>
      </c>
      <c r="L179" s="9"/>
      <c r="M179" s="53">
        <f t="shared" si="50"/>
        <v>0</v>
      </c>
      <c r="N179" s="53">
        <f t="shared" si="51"/>
        <v>0</v>
      </c>
      <c r="O179" s="53">
        <f t="shared" si="52"/>
        <v>0</v>
      </c>
      <c r="P179" s="53">
        <f t="shared" si="53"/>
        <v>0</v>
      </c>
      <c r="Q179" s="53">
        <f t="shared" si="54"/>
        <v>0</v>
      </c>
      <c r="R179" s="53">
        <f t="shared" si="55"/>
        <v>0</v>
      </c>
      <c r="S179" s="53">
        <f t="shared" si="56"/>
        <v>0</v>
      </c>
      <c r="T179" s="53">
        <f t="shared" si="57"/>
        <v>0</v>
      </c>
      <c r="U179" s="53">
        <f t="shared" si="58"/>
        <v>0</v>
      </c>
      <c r="V179" s="53">
        <f t="shared" si="59"/>
        <v>0</v>
      </c>
      <c r="W179" s="53">
        <f t="shared" si="60"/>
        <v>0</v>
      </c>
      <c r="X179" s="53">
        <f t="shared" si="61"/>
        <v>0</v>
      </c>
      <c r="Y179" s="53">
        <f t="shared" si="62"/>
        <v>0</v>
      </c>
      <c r="Z179" s="53">
        <f t="shared" si="63"/>
        <v>0</v>
      </c>
      <c r="AA179" s="53">
        <f t="shared" si="64"/>
        <v>0</v>
      </c>
      <c r="AB179" s="53">
        <f t="shared" si="65"/>
        <v>0</v>
      </c>
      <c r="AC179" s="53">
        <f t="shared" si="66"/>
        <v>1</v>
      </c>
      <c r="AD179" s="53">
        <f t="shared" si="67"/>
        <v>0</v>
      </c>
      <c r="AE179" s="53">
        <f t="shared" si="68"/>
        <v>1</v>
      </c>
      <c r="AF179" s="53">
        <f t="shared" si="69"/>
        <v>0</v>
      </c>
      <c r="AG179" s="53">
        <f t="shared" si="70"/>
        <v>0</v>
      </c>
      <c r="AH179" s="53">
        <f t="shared" si="71"/>
        <v>0</v>
      </c>
      <c r="AI179" s="53">
        <f t="shared" si="72"/>
        <v>0</v>
      </c>
      <c r="AJ179" s="53">
        <f t="shared" si="73"/>
        <v>0</v>
      </c>
      <c r="AK179" s="53">
        <f t="shared" si="74"/>
        <v>1</v>
      </c>
    </row>
    <row r="180" spans="1:37" x14ac:dyDescent="0.25">
      <c r="A180" s="7" t="s">
        <v>410</v>
      </c>
      <c r="B180" s="7" t="s">
        <v>314</v>
      </c>
      <c r="C180" s="7" t="s">
        <v>426</v>
      </c>
      <c r="D180" s="7" t="s">
        <v>315</v>
      </c>
      <c r="E180" s="8">
        <v>1</v>
      </c>
      <c r="F180" s="7">
        <v>2</v>
      </c>
      <c r="G180" s="7"/>
      <c r="H180" s="9" t="s">
        <v>316</v>
      </c>
      <c r="I180" s="12" t="s">
        <v>14</v>
      </c>
      <c r="J180" s="10">
        <v>41038</v>
      </c>
      <c r="K180" s="10">
        <v>41380</v>
      </c>
      <c r="L180" s="9"/>
      <c r="M180" s="53">
        <f t="shared" si="50"/>
        <v>0</v>
      </c>
      <c r="N180" s="53">
        <f t="shared" si="51"/>
        <v>0</v>
      </c>
      <c r="O180" s="53">
        <f t="shared" si="52"/>
        <v>0</v>
      </c>
      <c r="P180" s="53">
        <f t="shared" si="53"/>
        <v>0</v>
      </c>
      <c r="Q180" s="53">
        <f t="shared" si="54"/>
        <v>0</v>
      </c>
      <c r="R180" s="53">
        <f t="shared" si="55"/>
        <v>0</v>
      </c>
      <c r="S180" s="53">
        <f t="shared" si="56"/>
        <v>0</v>
      </c>
      <c r="T180" s="53">
        <f t="shared" si="57"/>
        <v>0</v>
      </c>
      <c r="U180" s="53">
        <f t="shared" si="58"/>
        <v>0</v>
      </c>
      <c r="V180" s="53">
        <f t="shared" si="59"/>
        <v>0</v>
      </c>
      <c r="W180" s="53">
        <f t="shared" si="60"/>
        <v>0</v>
      </c>
      <c r="X180" s="53">
        <f t="shared" si="61"/>
        <v>0</v>
      </c>
      <c r="Y180" s="53">
        <f t="shared" si="62"/>
        <v>0</v>
      </c>
      <c r="Z180" s="53">
        <f t="shared" si="63"/>
        <v>0</v>
      </c>
      <c r="AA180" s="53">
        <f t="shared" si="64"/>
        <v>0</v>
      </c>
      <c r="AB180" s="53">
        <f t="shared" si="65"/>
        <v>0</v>
      </c>
      <c r="AC180" s="53">
        <f t="shared" si="66"/>
        <v>1</v>
      </c>
      <c r="AD180" s="53">
        <f t="shared" si="67"/>
        <v>0</v>
      </c>
      <c r="AE180" s="53">
        <f t="shared" si="68"/>
        <v>1</v>
      </c>
      <c r="AF180" s="53">
        <f t="shared" si="69"/>
        <v>0</v>
      </c>
      <c r="AG180" s="53">
        <f t="shared" si="70"/>
        <v>0</v>
      </c>
      <c r="AH180" s="53">
        <f t="shared" si="71"/>
        <v>0</v>
      </c>
      <c r="AI180" s="53">
        <f t="shared" si="72"/>
        <v>0</v>
      </c>
      <c r="AJ180" s="53">
        <f t="shared" si="73"/>
        <v>0</v>
      </c>
      <c r="AK180" s="53">
        <f t="shared" si="74"/>
        <v>1</v>
      </c>
    </row>
    <row r="181" spans="1:37" x14ac:dyDescent="0.25">
      <c r="A181" s="7" t="s">
        <v>410</v>
      </c>
      <c r="B181" s="7" t="s">
        <v>319</v>
      </c>
      <c r="C181" s="7" t="s">
        <v>426</v>
      </c>
      <c r="D181" s="7" t="s">
        <v>315</v>
      </c>
      <c r="E181" s="8">
        <v>2</v>
      </c>
      <c r="F181" s="7">
        <v>3</v>
      </c>
      <c r="G181" s="7"/>
      <c r="H181" s="9" t="s">
        <v>320</v>
      </c>
      <c r="I181" s="12" t="s">
        <v>14</v>
      </c>
      <c r="J181" s="10">
        <v>41038</v>
      </c>
      <c r="K181" s="10">
        <v>41380</v>
      </c>
      <c r="L181" s="9"/>
      <c r="M181" s="53">
        <f t="shared" si="50"/>
        <v>0</v>
      </c>
      <c r="N181" s="53">
        <f t="shared" si="51"/>
        <v>0</v>
      </c>
      <c r="O181" s="53">
        <f t="shared" si="52"/>
        <v>0</v>
      </c>
      <c r="P181" s="53">
        <f t="shared" si="53"/>
        <v>0</v>
      </c>
      <c r="Q181" s="53">
        <f t="shared" si="54"/>
        <v>0</v>
      </c>
      <c r="R181" s="53">
        <f t="shared" si="55"/>
        <v>0</v>
      </c>
      <c r="S181" s="53">
        <f t="shared" si="56"/>
        <v>0</v>
      </c>
      <c r="T181" s="53">
        <f t="shared" si="57"/>
        <v>0</v>
      </c>
      <c r="U181" s="53">
        <f t="shared" si="58"/>
        <v>0</v>
      </c>
      <c r="V181" s="53">
        <f t="shared" si="59"/>
        <v>0</v>
      </c>
      <c r="W181" s="53">
        <f t="shared" si="60"/>
        <v>0</v>
      </c>
      <c r="X181" s="53">
        <f t="shared" si="61"/>
        <v>0</v>
      </c>
      <c r="Y181" s="53">
        <f t="shared" si="62"/>
        <v>0</v>
      </c>
      <c r="Z181" s="53">
        <f t="shared" si="63"/>
        <v>0</v>
      </c>
      <c r="AA181" s="53">
        <f t="shared" si="64"/>
        <v>0</v>
      </c>
      <c r="AB181" s="53">
        <f t="shared" si="65"/>
        <v>0</v>
      </c>
      <c r="AC181" s="53">
        <f t="shared" si="66"/>
        <v>1</v>
      </c>
      <c r="AD181" s="53">
        <f t="shared" si="67"/>
        <v>0</v>
      </c>
      <c r="AE181" s="53">
        <f t="shared" si="68"/>
        <v>1</v>
      </c>
      <c r="AF181" s="53">
        <f t="shared" si="69"/>
        <v>0</v>
      </c>
      <c r="AG181" s="53">
        <f t="shared" si="70"/>
        <v>0</v>
      </c>
      <c r="AH181" s="53">
        <f t="shared" si="71"/>
        <v>0</v>
      </c>
      <c r="AI181" s="53">
        <f t="shared" si="72"/>
        <v>0</v>
      </c>
      <c r="AJ181" s="53">
        <f t="shared" si="73"/>
        <v>0</v>
      </c>
      <c r="AK181" s="53">
        <f t="shared" si="74"/>
        <v>1</v>
      </c>
    </row>
    <row r="182" spans="1:37" x14ac:dyDescent="0.25">
      <c r="A182" s="7" t="s">
        <v>410</v>
      </c>
      <c r="B182" s="7" t="s">
        <v>325</v>
      </c>
      <c r="C182" s="7" t="s">
        <v>426</v>
      </c>
      <c r="D182" s="7" t="s">
        <v>315</v>
      </c>
      <c r="E182" s="8">
        <v>3</v>
      </c>
      <c r="F182" s="7">
        <v>2</v>
      </c>
      <c r="G182" s="7"/>
      <c r="H182" s="9" t="s">
        <v>326</v>
      </c>
      <c r="I182" s="12" t="s">
        <v>14</v>
      </c>
      <c r="J182" s="10">
        <v>41038</v>
      </c>
      <c r="K182" s="10">
        <v>41380</v>
      </c>
      <c r="L182" s="9"/>
      <c r="M182" s="53">
        <f t="shared" si="50"/>
        <v>0</v>
      </c>
      <c r="N182" s="53">
        <f t="shared" si="51"/>
        <v>0</v>
      </c>
      <c r="O182" s="53">
        <f t="shared" si="52"/>
        <v>0</v>
      </c>
      <c r="P182" s="53">
        <f t="shared" si="53"/>
        <v>0</v>
      </c>
      <c r="Q182" s="53">
        <f t="shared" si="54"/>
        <v>0</v>
      </c>
      <c r="R182" s="53">
        <f t="shared" si="55"/>
        <v>0</v>
      </c>
      <c r="S182" s="53">
        <f t="shared" si="56"/>
        <v>0</v>
      </c>
      <c r="T182" s="53">
        <f t="shared" si="57"/>
        <v>0</v>
      </c>
      <c r="U182" s="53">
        <f t="shared" si="58"/>
        <v>0</v>
      </c>
      <c r="V182" s="53">
        <f t="shared" si="59"/>
        <v>0</v>
      </c>
      <c r="W182" s="53">
        <f t="shared" si="60"/>
        <v>0</v>
      </c>
      <c r="X182" s="53">
        <f t="shared" si="61"/>
        <v>0</v>
      </c>
      <c r="Y182" s="53">
        <f t="shared" si="62"/>
        <v>0</v>
      </c>
      <c r="Z182" s="53">
        <f t="shared" si="63"/>
        <v>0</v>
      </c>
      <c r="AA182" s="53">
        <f t="shared" si="64"/>
        <v>0</v>
      </c>
      <c r="AB182" s="53">
        <f t="shared" si="65"/>
        <v>0</v>
      </c>
      <c r="AC182" s="53">
        <f t="shared" si="66"/>
        <v>1</v>
      </c>
      <c r="AD182" s="53">
        <f t="shared" si="67"/>
        <v>0</v>
      </c>
      <c r="AE182" s="53">
        <f t="shared" si="68"/>
        <v>1</v>
      </c>
      <c r="AF182" s="53">
        <f t="shared" si="69"/>
        <v>0</v>
      </c>
      <c r="AG182" s="53">
        <f t="shared" si="70"/>
        <v>0</v>
      </c>
      <c r="AH182" s="53">
        <f t="shared" si="71"/>
        <v>0</v>
      </c>
      <c r="AI182" s="53">
        <f t="shared" si="72"/>
        <v>0</v>
      </c>
      <c r="AJ182" s="53">
        <f t="shared" si="73"/>
        <v>0</v>
      </c>
      <c r="AK182" s="53">
        <f t="shared" si="74"/>
        <v>1</v>
      </c>
    </row>
    <row r="183" spans="1:37" ht="45" x14ac:dyDescent="0.25">
      <c r="A183" s="7" t="s">
        <v>409</v>
      </c>
      <c r="B183" s="7" t="s">
        <v>215</v>
      </c>
      <c r="C183" s="7" t="s">
        <v>424</v>
      </c>
      <c r="D183" s="7" t="s">
        <v>178</v>
      </c>
      <c r="E183" s="8">
        <v>24</v>
      </c>
      <c r="F183" s="7">
        <v>1</v>
      </c>
      <c r="G183" s="7"/>
      <c r="H183" s="9" t="s">
        <v>216</v>
      </c>
      <c r="I183" s="12" t="s">
        <v>14</v>
      </c>
      <c r="J183" s="10">
        <v>38755</v>
      </c>
      <c r="K183" s="10">
        <v>38811</v>
      </c>
      <c r="L183" s="9" t="s">
        <v>202</v>
      </c>
      <c r="M183" s="53">
        <f t="shared" si="50"/>
        <v>0</v>
      </c>
      <c r="N183" s="53">
        <f t="shared" si="51"/>
        <v>0</v>
      </c>
      <c r="O183" s="53">
        <f t="shared" si="52"/>
        <v>0</v>
      </c>
      <c r="P183" s="53">
        <f t="shared" si="53"/>
        <v>0</v>
      </c>
      <c r="Q183" s="53">
        <f t="shared" si="54"/>
        <v>0</v>
      </c>
      <c r="R183" s="53">
        <f t="shared" si="55"/>
        <v>0</v>
      </c>
      <c r="S183" s="53">
        <f t="shared" si="56"/>
        <v>0</v>
      </c>
      <c r="T183" s="53">
        <f t="shared" si="57"/>
        <v>0</v>
      </c>
      <c r="U183" s="53">
        <f t="shared" si="58"/>
        <v>0</v>
      </c>
      <c r="V183" s="53">
        <f t="shared" si="59"/>
        <v>0</v>
      </c>
      <c r="W183" s="53">
        <f t="shared" si="60"/>
        <v>0</v>
      </c>
      <c r="X183" s="53">
        <f t="shared" si="61"/>
        <v>0</v>
      </c>
      <c r="Y183" s="53">
        <f t="shared" si="62"/>
        <v>0</v>
      </c>
      <c r="Z183" s="53">
        <f t="shared" si="63"/>
        <v>0</v>
      </c>
      <c r="AA183" s="53">
        <f t="shared" si="64"/>
        <v>0</v>
      </c>
      <c r="AB183" s="53">
        <f t="shared" si="65"/>
        <v>0</v>
      </c>
      <c r="AC183" s="53">
        <f t="shared" si="66"/>
        <v>0</v>
      </c>
      <c r="AD183" s="53">
        <f t="shared" si="67"/>
        <v>0</v>
      </c>
      <c r="AE183" s="53">
        <f t="shared" si="68"/>
        <v>0</v>
      </c>
      <c r="AF183" s="53">
        <f t="shared" si="69"/>
        <v>0</v>
      </c>
      <c r="AG183" s="53">
        <f t="shared" si="70"/>
        <v>1</v>
      </c>
      <c r="AH183" s="53">
        <f t="shared" si="71"/>
        <v>0</v>
      </c>
      <c r="AI183" s="53">
        <f t="shared" si="72"/>
        <v>1</v>
      </c>
      <c r="AJ183" s="53">
        <f t="shared" si="73"/>
        <v>0</v>
      </c>
      <c r="AK183" s="53">
        <f t="shared" si="74"/>
        <v>1</v>
      </c>
    </row>
    <row r="184" spans="1:37" ht="45" x14ac:dyDescent="0.25">
      <c r="A184" s="7" t="s">
        <v>409</v>
      </c>
      <c r="B184" s="7" t="s">
        <v>217</v>
      </c>
      <c r="C184" s="7" t="s">
        <v>424</v>
      </c>
      <c r="D184" s="7" t="s">
        <v>178</v>
      </c>
      <c r="E184" s="8">
        <v>25</v>
      </c>
      <c r="F184" s="7">
        <v>1</v>
      </c>
      <c r="G184" s="7"/>
      <c r="H184" s="9" t="s">
        <v>218</v>
      </c>
      <c r="I184" s="12" t="s">
        <v>14</v>
      </c>
      <c r="J184" s="10">
        <v>38755</v>
      </c>
      <c r="K184" s="10">
        <v>38811</v>
      </c>
      <c r="L184" s="9" t="s">
        <v>202</v>
      </c>
      <c r="M184" s="53">
        <f t="shared" si="50"/>
        <v>0</v>
      </c>
      <c r="N184" s="53">
        <f t="shared" si="51"/>
        <v>0</v>
      </c>
      <c r="O184" s="53">
        <f t="shared" si="52"/>
        <v>0</v>
      </c>
      <c r="P184" s="53">
        <f t="shared" si="53"/>
        <v>0</v>
      </c>
      <c r="Q184" s="53">
        <f t="shared" si="54"/>
        <v>0</v>
      </c>
      <c r="R184" s="53">
        <f t="shared" si="55"/>
        <v>0</v>
      </c>
      <c r="S184" s="53">
        <f t="shared" si="56"/>
        <v>0</v>
      </c>
      <c r="T184" s="53">
        <f t="shared" si="57"/>
        <v>0</v>
      </c>
      <c r="U184" s="53">
        <f t="shared" si="58"/>
        <v>0</v>
      </c>
      <c r="V184" s="53">
        <f t="shared" si="59"/>
        <v>0</v>
      </c>
      <c r="W184" s="53">
        <f t="shared" si="60"/>
        <v>0</v>
      </c>
      <c r="X184" s="53">
        <f t="shared" si="61"/>
        <v>0</v>
      </c>
      <c r="Y184" s="53">
        <f t="shared" si="62"/>
        <v>0</v>
      </c>
      <c r="Z184" s="53">
        <f t="shared" si="63"/>
        <v>0</v>
      </c>
      <c r="AA184" s="53">
        <f t="shared" si="64"/>
        <v>0</v>
      </c>
      <c r="AB184" s="53">
        <f t="shared" si="65"/>
        <v>0</v>
      </c>
      <c r="AC184" s="53">
        <f t="shared" si="66"/>
        <v>0</v>
      </c>
      <c r="AD184" s="53">
        <f t="shared" si="67"/>
        <v>0</v>
      </c>
      <c r="AE184" s="53">
        <f t="shared" si="68"/>
        <v>0</v>
      </c>
      <c r="AF184" s="53">
        <f t="shared" si="69"/>
        <v>0</v>
      </c>
      <c r="AG184" s="53">
        <f t="shared" si="70"/>
        <v>1</v>
      </c>
      <c r="AH184" s="53">
        <f t="shared" si="71"/>
        <v>0</v>
      </c>
      <c r="AI184" s="53">
        <f t="shared" si="72"/>
        <v>1</v>
      </c>
      <c r="AJ184" s="53">
        <f t="shared" si="73"/>
        <v>0</v>
      </c>
      <c r="AK184" s="53">
        <f t="shared" si="74"/>
        <v>1</v>
      </c>
    </row>
    <row r="185" spans="1:37" x14ac:dyDescent="0.25">
      <c r="M185" s="53"/>
      <c r="N185" s="53"/>
      <c r="O185" s="53">
        <f>SUM(O2:O184)</f>
        <v>98</v>
      </c>
      <c r="P185" s="53">
        <f>SUM(P2:P184)</f>
        <v>14</v>
      </c>
      <c r="Q185" s="53"/>
      <c r="R185" s="53"/>
      <c r="S185" s="53">
        <f>SUM(S2:S184)</f>
        <v>24</v>
      </c>
      <c r="T185" s="53">
        <f>SUM(T2:T184)</f>
        <v>1</v>
      </c>
      <c r="U185" s="53"/>
      <c r="V185" s="53"/>
      <c r="W185" s="53">
        <f>SUM(W2:W184)</f>
        <v>24</v>
      </c>
      <c r="X185" s="53">
        <f>SUM(X2:X184)</f>
        <v>0</v>
      </c>
      <c r="Y185" s="53"/>
      <c r="Z185" s="53"/>
      <c r="AA185" s="53">
        <f>SUM(AA2:AA184)</f>
        <v>12</v>
      </c>
      <c r="AB185" s="53">
        <f>SUM(AB2:AB184)</f>
        <v>0</v>
      </c>
      <c r="AC185" s="53"/>
      <c r="AD185" s="53"/>
      <c r="AE185" s="53">
        <f>SUM(AE2:AE184)</f>
        <v>8</v>
      </c>
      <c r="AF185" s="53">
        <f>SUM(AF2:AF184)</f>
        <v>0</v>
      </c>
      <c r="AG185" s="53"/>
      <c r="AH185" s="53"/>
      <c r="AI185" s="53">
        <f>SUM(AI2:AI184)</f>
        <v>2</v>
      </c>
      <c r="AJ185" s="53">
        <f>SUM(AJ2:AJ184)</f>
        <v>0</v>
      </c>
      <c r="AK185" s="53">
        <f>SUM(AK2:AK184)</f>
        <v>183</v>
      </c>
    </row>
    <row r="187" spans="1:37" ht="15.75" thickBot="1" x14ac:dyDescent="0.3"/>
    <row r="188" spans="1:37" ht="15.75" thickBot="1" x14ac:dyDescent="0.3">
      <c r="Q188" s="59" t="s">
        <v>504</v>
      </c>
      <c r="R188" s="60"/>
      <c r="S188" s="60"/>
      <c r="T188" s="60"/>
      <c r="U188" s="60"/>
      <c r="V188" s="60"/>
      <c r="W188" s="60"/>
      <c r="X188" s="60"/>
      <c r="Y188" s="60"/>
      <c r="Z188" s="60"/>
      <c r="AA188" s="60"/>
      <c r="AB188" s="60"/>
      <c r="AC188" s="60"/>
      <c r="AD188" s="60"/>
      <c r="AE188" s="60"/>
      <c r="AF188" s="60"/>
      <c r="AG188" s="60"/>
      <c r="AH188" s="60"/>
      <c r="AI188" s="60"/>
      <c r="AJ188" s="60"/>
      <c r="AK188" s="61"/>
    </row>
    <row r="189" spans="1:37" ht="15.75" thickBot="1" x14ac:dyDescent="0.3"/>
    <row r="190" spans="1:37" ht="105.75" thickBot="1" x14ac:dyDescent="0.3">
      <c r="C190" s="52" t="s">
        <v>503</v>
      </c>
    </row>
  </sheetData>
  <autoFilter ref="A1:Q185"/>
  <sortState ref="A2:M184">
    <sortCondition ref="D2:D184"/>
    <sortCondition ref="E2:E184"/>
    <sortCondition ref="F2:F184"/>
  </sortState>
  <mergeCells count="1">
    <mergeCell ref="Q188:AK18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opLeftCell="A21" workbookViewId="0">
      <selection activeCell="E10" sqref="C10:E10"/>
    </sheetView>
  </sheetViews>
  <sheetFormatPr defaultColWidth="58.28515625" defaultRowHeight="15" x14ac:dyDescent="0.25"/>
  <cols>
    <col min="1" max="1" width="11.85546875" bestFit="1" customWidth="1"/>
    <col min="2" max="2" width="28.5703125" customWidth="1"/>
    <col min="3" max="3" width="16.42578125" bestFit="1" customWidth="1"/>
    <col min="4" max="4" width="31" bestFit="1" customWidth="1"/>
    <col min="5" max="5" width="65.42578125" bestFit="1" customWidth="1"/>
    <col min="6" max="6" width="4.42578125" bestFit="1" customWidth="1"/>
    <col min="7" max="7" width="58.140625" bestFit="1" customWidth="1"/>
    <col min="8" max="11" width="5.85546875" bestFit="1" customWidth="1"/>
    <col min="12" max="12" width="9.140625" bestFit="1" customWidth="1"/>
    <col min="13" max="13" width="10.42578125" bestFit="1" customWidth="1"/>
    <col min="14" max="16" width="5.85546875" bestFit="1" customWidth="1"/>
    <col min="17" max="17" width="9.7109375" bestFit="1" customWidth="1"/>
    <col min="18" max="18" width="7" bestFit="1" customWidth="1"/>
    <col min="19" max="20" width="5.85546875" bestFit="1" customWidth="1"/>
    <col min="21" max="21" width="10.42578125" bestFit="1" customWidth="1"/>
    <col min="22" max="22" width="7.7109375" bestFit="1" customWidth="1"/>
    <col min="23" max="24" width="5.85546875" bestFit="1" customWidth="1"/>
    <col min="25" max="25" width="9.85546875" bestFit="1" customWidth="1"/>
    <col min="26" max="26" width="7.140625" bestFit="1" customWidth="1"/>
    <col min="27" max="28" width="5.85546875" bestFit="1" customWidth="1"/>
    <col min="29" max="29" width="9.5703125" bestFit="1" customWidth="1"/>
    <col min="30" max="30" width="6.85546875" bestFit="1" customWidth="1"/>
    <col min="31" max="32" width="5.85546875" bestFit="1" customWidth="1"/>
    <col min="33" max="33" width="10.5703125" bestFit="1" customWidth="1"/>
    <col min="34" max="34" width="7.85546875" bestFit="1" customWidth="1"/>
    <col min="35" max="35" width="3.5703125" bestFit="1" customWidth="1"/>
    <col min="36" max="36" width="3.85546875" bestFit="1" customWidth="1"/>
    <col min="37" max="37" width="9.5703125" bestFit="1" customWidth="1"/>
    <col min="38" max="38" width="6.85546875" bestFit="1" customWidth="1"/>
    <col min="39" max="39" width="5.140625" bestFit="1" customWidth="1"/>
  </cols>
  <sheetData>
    <row r="1" spans="1:32" s="1" customFormat="1" ht="14.25" customHeight="1" x14ac:dyDescent="0.25">
      <c r="A1" s="2" t="s">
        <v>495</v>
      </c>
      <c r="B1" s="2" t="s">
        <v>0</v>
      </c>
      <c r="C1" s="2" t="s">
        <v>1</v>
      </c>
      <c r="D1" s="2"/>
      <c r="E1" s="2"/>
      <c r="F1" s="2" t="s">
        <v>496</v>
      </c>
      <c r="G1" s="3" t="s">
        <v>497</v>
      </c>
      <c r="H1" s="54" t="s">
        <v>472</v>
      </c>
      <c r="I1" s="54" t="s">
        <v>473</v>
      </c>
      <c r="J1" s="54" t="s">
        <v>474</v>
      </c>
      <c r="K1" s="54" t="s">
        <v>475</v>
      </c>
      <c r="L1" s="54" t="s">
        <v>476</v>
      </c>
      <c r="M1" s="54" t="s">
        <v>473</v>
      </c>
      <c r="N1" s="54" t="s">
        <v>477</v>
      </c>
      <c r="O1" s="54" t="s">
        <v>478</v>
      </c>
      <c r="P1" s="54" t="s">
        <v>479</v>
      </c>
      <c r="Q1" s="54" t="s">
        <v>473</v>
      </c>
      <c r="R1" s="54" t="s">
        <v>480</v>
      </c>
      <c r="S1" s="54" t="s">
        <v>481</v>
      </c>
      <c r="T1" s="54" t="s">
        <v>489</v>
      </c>
      <c r="U1" s="54" t="s">
        <v>473</v>
      </c>
      <c r="V1" s="54" t="s">
        <v>490</v>
      </c>
      <c r="W1" s="54" t="s">
        <v>491</v>
      </c>
      <c r="X1" s="54" t="s">
        <v>482</v>
      </c>
      <c r="Y1" s="54" t="s">
        <v>473</v>
      </c>
      <c r="Z1" s="54" t="s">
        <v>484</v>
      </c>
      <c r="AA1" s="54" t="s">
        <v>483</v>
      </c>
      <c r="AB1" s="54" t="s">
        <v>485</v>
      </c>
      <c r="AC1" s="54" t="s">
        <v>473</v>
      </c>
      <c r="AD1" s="54" t="s">
        <v>486</v>
      </c>
      <c r="AE1" s="54" t="s">
        <v>487</v>
      </c>
      <c r="AF1" s="54" t="s">
        <v>488</v>
      </c>
    </row>
    <row r="2" spans="1:32" ht="30" x14ac:dyDescent="0.25">
      <c r="A2" s="47" t="s">
        <v>493</v>
      </c>
      <c r="B2" s="7" t="s">
        <v>405</v>
      </c>
      <c r="C2" s="7" t="s">
        <v>432</v>
      </c>
      <c r="D2" s="7" t="s">
        <v>458</v>
      </c>
      <c r="E2" s="7" t="s">
        <v>459</v>
      </c>
      <c r="F2" s="7"/>
      <c r="G2" s="9" t="s">
        <v>268</v>
      </c>
      <c r="H2" s="53">
        <f t="shared" ref="H2:H29" si="0">IF(B2="subject to enforcement",1,0)</f>
        <v>1</v>
      </c>
      <c r="I2" s="53">
        <f t="shared" ref="I2:I29" si="1">IF(F2="r",1,0)</f>
        <v>0</v>
      </c>
      <c r="J2" s="53">
        <f t="shared" ref="J2:J29" si="2">H2-K2</f>
        <v>1</v>
      </c>
      <c r="K2" s="53">
        <f t="shared" ref="K2:K29" si="3">H2*I2</f>
        <v>0</v>
      </c>
      <c r="L2" s="53">
        <f t="shared" ref="L2:L29" si="4">IF(B2="subject to future enforcement",1,0)</f>
        <v>0</v>
      </c>
      <c r="M2" s="53">
        <f t="shared" ref="M2:M29" si="5">I2</f>
        <v>0</v>
      </c>
      <c r="N2" s="53">
        <f t="shared" ref="N2:N29" si="6">L2-O2</f>
        <v>0</v>
      </c>
      <c r="O2" s="53">
        <f t="shared" ref="O2:O29" si="7">L2*M2</f>
        <v>0</v>
      </c>
      <c r="P2" s="53">
        <f t="shared" ref="P2:P29" si="8">IF(B2="Pending Regulatory Approval",1,0)</f>
        <v>0</v>
      </c>
      <c r="Q2" s="53">
        <f t="shared" ref="Q2:Q29" si="9">M2</f>
        <v>0</v>
      </c>
      <c r="R2" s="53">
        <f t="shared" ref="R2:R29" si="10">P2-S2</f>
        <v>0</v>
      </c>
      <c r="S2" s="53">
        <f t="shared" ref="S2:S29" si="11">P2*Q2</f>
        <v>0</v>
      </c>
      <c r="T2" s="53">
        <f t="shared" ref="T2:T29" si="12">IF(B2="Pending Regulatory Filing",1,0)</f>
        <v>0</v>
      </c>
      <c r="U2" s="53">
        <f t="shared" ref="U2:U29" si="13">Q2</f>
        <v>0</v>
      </c>
      <c r="V2" s="53">
        <f t="shared" ref="V2:V29" si="14">T2-W2</f>
        <v>0</v>
      </c>
      <c r="W2" s="53">
        <f t="shared" ref="W2:W29" si="15">T2*U2</f>
        <v>0</v>
      </c>
      <c r="X2" s="53">
        <f t="shared" ref="X2:X29" si="16">IF(B2="*See Project 2014-03",1,0)</f>
        <v>0</v>
      </c>
      <c r="Y2" s="53">
        <f t="shared" ref="Y2:Y29" si="17">Q2</f>
        <v>0</v>
      </c>
      <c r="Z2" s="53">
        <f t="shared" ref="Z2:Z29" si="18">X2-AA2</f>
        <v>0</v>
      </c>
      <c r="AA2" s="53">
        <f t="shared" ref="AA2:AA29" si="19">X2*Y2</f>
        <v>0</v>
      </c>
      <c r="AB2" s="53">
        <f t="shared" ref="AB2:AB29" si="20">IF(B2="Designated for Retirement",1,0)</f>
        <v>0</v>
      </c>
      <c r="AC2" s="53">
        <f t="shared" ref="AC2:AC29" si="21">Y2</f>
        <v>0</v>
      </c>
      <c r="AD2" s="53">
        <f t="shared" ref="AD2:AD29" si="22">AB2-AE2</f>
        <v>0</v>
      </c>
      <c r="AE2" s="53">
        <f t="shared" ref="AE2:AE29" si="23">AB2*AC2</f>
        <v>0</v>
      </c>
      <c r="AF2" s="53">
        <f t="shared" ref="AF2:AF29" si="24">SUM(J2:K2,N2:O2,R2:S2,Z2:AA2,AD2:AE2,V2:W2)</f>
        <v>1</v>
      </c>
    </row>
    <row r="3" spans="1:32" x14ac:dyDescent="0.25">
      <c r="A3" s="47" t="s">
        <v>493</v>
      </c>
      <c r="B3" s="7" t="s">
        <v>407</v>
      </c>
      <c r="C3" s="7" t="s">
        <v>460</v>
      </c>
      <c r="D3" s="7" t="s">
        <v>458</v>
      </c>
      <c r="E3" s="7" t="s">
        <v>459</v>
      </c>
      <c r="F3" s="7"/>
      <c r="G3" s="9" t="s">
        <v>265</v>
      </c>
      <c r="H3" s="53">
        <f t="shared" si="0"/>
        <v>0</v>
      </c>
      <c r="I3" s="53">
        <f t="shared" si="1"/>
        <v>0</v>
      </c>
      <c r="J3" s="53">
        <f t="shared" si="2"/>
        <v>0</v>
      </c>
      <c r="K3" s="53">
        <f t="shared" si="3"/>
        <v>0</v>
      </c>
      <c r="L3" s="53">
        <f t="shared" si="4"/>
        <v>0</v>
      </c>
      <c r="M3" s="53">
        <f t="shared" si="5"/>
        <v>0</v>
      </c>
      <c r="N3" s="53">
        <f t="shared" si="6"/>
        <v>0</v>
      </c>
      <c r="O3" s="53">
        <f t="shared" si="7"/>
        <v>0</v>
      </c>
      <c r="P3" s="53">
        <f t="shared" si="8"/>
        <v>1</v>
      </c>
      <c r="Q3" s="53">
        <f t="shared" si="9"/>
        <v>0</v>
      </c>
      <c r="R3" s="53">
        <f t="shared" si="10"/>
        <v>1</v>
      </c>
      <c r="S3" s="53">
        <f t="shared" si="11"/>
        <v>0</v>
      </c>
      <c r="T3" s="53">
        <f t="shared" si="12"/>
        <v>0</v>
      </c>
      <c r="U3" s="53">
        <f t="shared" si="13"/>
        <v>0</v>
      </c>
      <c r="V3" s="53">
        <f t="shared" si="14"/>
        <v>0</v>
      </c>
      <c r="W3" s="53">
        <f t="shared" si="15"/>
        <v>0</v>
      </c>
      <c r="X3" s="53">
        <f t="shared" si="16"/>
        <v>0</v>
      </c>
      <c r="Y3" s="53">
        <f t="shared" si="17"/>
        <v>0</v>
      </c>
      <c r="Z3" s="53">
        <f t="shared" si="18"/>
        <v>0</v>
      </c>
      <c r="AA3" s="53">
        <f t="shared" si="19"/>
        <v>0</v>
      </c>
      <c r="AB3" s="53">
        <f t="shared" si="20"/>
        <v>0</v>
      </c>
      <c r="AC3" s="53">
        <f t="shared" si="21"/>
        <v>0</v>
      </c>
      <c r="AD3" s="53">
        <f t="shared" si="22"/>
        <v>0</v>
      </c>
      <c r="AE3" s="53">
        <f t="shared" si="23"/>
        <v>0</v>
      </c>
      <c r="AF3" s="53">
        <f t="shared" si="24"/>
        <v>1</v>
      </c>
    </row>
    <row r="4" spans="1:32" ht="30" x14ac:dyDescent="0.25">
      <c r="A4" s="47" t="s">
        <v>493</v>
      </c>
      <c r="B4" s="7" t="s">
        <v>405</v>
      </c>
      <c r="C4" s="7" t="s">
        <v>434</v>
      </c>
      <c r="D4" s="7" t="s">
        <v>466</v>
      </c>
      <c r="E4" s="11" t="s">
        <v>461</v>
      </c>
      <c r="F4" s="7"/>
      <c r="G4" s="9" t="s">
        <v>276</v>
      </c>
      <c r="H4" s="53">
        <f t="shared" si="0"/>
        <v>1</v>
      </c>
      <c r="I4" s="53">
        <f t="shared" si="1"/>
        <v>0</v>
      </c>
      <c r="J4" s="53">
        <f t="shared" si="2"/>
        <v>1</v>
      </c>
      <c r="K4" s="53">
        <f t="shared" si="3"/>
        <v>0</v>
      </c>
      <c r="L4" s="53">
        <f t="shared" si="4"/>
        <v>0</v>
      </c>
      <c r="M4" s="53">
        <f t="shared" si="5"/>
        <v>0</v>
      </c>
      <c r="N4" s="53">
        <f t="shared" si="6"/>
        <v>0</v>
      </c>
      <c r="O4" s="53">
        <f t="shared" si="7"/>
        <v>0</v>
      </c>
      <c r="P4" s="53">
        <f t="shared" si="8"/>
        <v>0</v>
      </c>
      <c r="Q4" s="53">
        <f t="shared" si="9"/>
        <v>0</v>
      </c>
      <c r="R4" s="53">
        <f t="shared" si="10"/>
        <v>0</v>
      </c>
      <c r="S4" s="53">
        <f t="shared" si="11"/>
        <v>0</v>
      </c>
      <c r="T4" s="53">
        <f t="shared" si="12"/>
        <v>0</v>
      </c>
      <c r="U4" s="53">
        <f t="shared" si="13"/>
        <v>0</v>
      </c>
      <c r="V4" s="53">
        <f t="shared" si="14"/>
        <v>0</v>
      </c>
      <c r="W4" s="53">
        <f t="shared" si="15"/>
        <v>0</v>
      </c>
      <c r="X4" s="53">
        <f t="shared" si="16"/>
        <v>0</v>
      </c>
      <c r="Y4" s="53">
        <f t="shared" si="17"/>
        <v>0</v>
      </c>
      <c r="Z4" s="53">
        <f t="shared" si="18"/>
        <v>0</v>
      </c>
      <c r="AA4" s="53">
        <f t="shared" si="19"/>
        <v>0</v>
      </c>
      <c r="AB4" s="53">
        <f t="shared" si="20"/>
        <v>0</v>
      </c>
      <c r="AC4" s="53">
        <f t="shared" si="21"/>
        <v>0</v>
      </c>
      <c r="AD4" s="53">
        <f t="shared" si="22"/>
        <v>0</v>
      </c>
      <c r="AE4" s="53">
        <f t="shared" si="23"/>
        <v>0</v>
      </c>
      <c r="AF4" s="53">
        <f t="shared" si="24"/>
        <v>1</v>
      </c>
    </row>
    <row r="5" spans="1:32" x14ac:dyDescent="0.25">
      <c r="A5" s="47" t="s">
        <v>493</v>
      </c>
      <c r="B5" s="7" t="s">
        <v>406</v>
      </c>
      <c r="C5" s="7" t="s">
        <v>442</v>
      </c>
      <c r="D5" s="7" t="s">
        <v>458</v>
      </c>
      <c r="E5" s="7" t="s">
        <v>461</v>
      </c>
      <c r="F5" s="7"/>
      <c r="G5" s="9" t="s">
        <v>270</v>
      </c>
      <c r="H5" s="53">
        <f t="shared" si="0"/>
        <v>0</v>
      </c>
      <c r="I5" s="53">
        <f t="shared" si="1"/>
        <v>0</v>
      </c>
      <c r="J5" s="53">
        <f t="shared" si="2"/>
        <v>0</v>
      </c>
      <c r="K5" s="53">
        <f t="shared" si="3"/>
        <v>0</v>
      </c>
      <c r="L5" s="53">
        <f t="shared" si="4"/>
        <v>1</v>
      </c>
      <c r="M5" s="53">
        <f t="shared" si="5"/>
        <v>0</v>
      </c>
      <c r="N5" s="53">
        <f t="shared" si="6"/>
        <v>1</v>
      </c>
      <c r="O5" s="53">
        <f t="shared" si="7"/>
        <v>0</v>
      </c>
      <c r="P5" s="53">
        <f t="shared" si="8"/>
        <v>0</v>
      </c>
      <c r="Q5" s="53">
        <f t="shared" si="9"/>
        <v>0</v>
      </c>
      <c r="R5" s="53">
        <f t="shared" si="10"/>
        <v>0</v>
      </c>
      <c r="S5" s="53">
        <f t="shared" si="11"/>
        <v>0</v>
      </c>
      <c r="T5" s="53">
        <f t="shared" si="12"/>
        <v>0</v>
      </c>
      <c r="U5" s="53">
        <f t="shared" si="13"/>
        <v>0</v>
      </c>
      <c r="V5" s="53">
        <f t="shared" si="14"/>
        <v>0</v>
      </c>
      <c r="W5" s="53">
        <f t="shared" si="15"/>
        <v>0</v>
      </c>
      <c r="X5" s="53">
        <f t="shared" si="16"/>
        <v>0</v>
      </c>
      <c r="Y5" s="53">
        <f t="shared" si="17"/>
        <v>0</v>
      </c>
      <c r="Z5" s="53">
        <f t="shared" si="18"/>
        <v>0</v>
      </c>
      <c r="AA5" s="53">
        <f t="shared" si="19"/>
        <v>0</v>
      </c>
      <c r="AB5" s="53">
        <f t="shared" si="20"/>
        <v>0</v>
      </c>
      <c r="AC5" s="53">
        <f t="shared" si="21"/>
        <v>0</v>
      </c>
      <c r="AD5" s="53">
        <f t="shared" si="22"/>
        <v>0</v>
      </c>
      <c r="AE5" s="53">
        <f t="shared" si="23"/>
        <v>0</v>
      </c>
      <c r="AF5" s="53">
        <f t="shared" si="24"/>
        <v>1</v>
      </c>
    </row>
    <row r="6" spans="1:32" x14ac:dyDescent="0.25">
      <c r="A6" s="47" t="s">
        <v>493</v>
      </c>
      <c r="B6" s="7" t="s">
        <v>407</v>
      </c>
      <c r="C6" s="7" t="s">
        <v>446</v>
      </c>
      <c r="D6" s="7" t="s">
        <v>458</v>
      </c>
      <c r="E6" s="7" t="s">
        <v>461</v>
      </c>
      <c r="F6" s="7"/>
      <c r="G6" s="9" t="s">
        <v>273</v>
      </c>
      <c r="H6" s="53">
        <f t="shared" si="0"/>
        <v>0</v>
      </c>
      <c r="I6" s="53">
        <f t="shared" si="1"/>
        <v>0</v>
      </c>
      <c r="J6" s="53">
        <f t="shared" si="2"/>
        <v>0</v>
      </c>
      <c r="K6" s="53">
        <f t="shared" si="3"/>
        <v>0</v>
      </c>
      <c r="L6" s="53">
        <f t="shared" si="4"/>
        <v>0</v>
      </c>
      <c r="M6" s="53">
        <f t="shared" si="5"/>
        <v>0</v>
      </c>
      <c r="N6" s="53">
        <f t="shared" si="6"/>
        <v>0</v>
      </c>
      <c r="O6" s="53">
        <f t="shared" si="7"/>
        <v>0</v>
      </c>
      <c r="P6" s="53">
        <f t="shared" si="8"/>
        <v>1</v>
      </c>
      <c r="Q6" s="53">
        <f t="shared" si="9"/>
        <v>0</v>
      </c>
      <c r="R6" s="53">
        <f t="shared" si="10"/>
        <v>1</v>
      </c>
      <c r="S6" s="53">
        <f t="shared" si="11"/>
        <v>0</v>
      </c>
      <c r="T6" s="53">
        <f t="shared" si="12"/>
        <v>0</v>
      </c>
      <c r="U6" s="53">
        <f t="shared" si="13"/>
        <v>0</v>
      </c>
      <c r="V6" s="53">
        <f t="shared" si="14"/>
        <v>0</v>
      </c>
      <c r="W6" s="53">
        <f t="shared" si="15"/>
        <v>0</v>
      </c>
      <c r="X6" s="53">
        <f t="shared" si="16"/>
        <v>0</v>
      </c>
      <c r="Y6" s="53">
        <f t="shared" si="17"/>
        <v>0</v>
      </c>
      <c r="Z6" s="53">
        <f t="shared" si="18"/>
        <v>0</v>
      </c>
      <c r="AA6" s="53">
        <f t="shared" si="19"/>
        <v>0</v>
      </c>
      <c r="AB6" s="53">
        <f t="shared" si="20"/>
        <v>0</v>
      </c>
      <c r="AC6" s="53">
        <f t="shared" si="21"/>
        <v>0</v>
      </c>
      <c r="AD6" s="53">
        <f t="shared" si="22"/>
        <v>0</v>
      </c>
      <c r="AE6" s="53">
        <f t="shared" si="23"/>
        <v>0</v>
      </c>
      <c r="AF6" s="53">
        <f t="shared" si="24"/>
        <v>1</v>
      </c>
    </row>
    <row r="7" spans="1:32" ht="30" x14ac:dyDescent="0.25">
      <c r="A7" s="47" t="s">
        <v>493</v>
      </c>
      <c r="B7" s="7" t="s">
        <v>405</v>
      </c>
      <c r="C7" s="7" t="s">
        <v>449</v>
      </c>
      <c r="D7" s="7" t="s">
        <v>462</v>
      </c>
      <c r="E7" s="7" t="s">
        <v>463</v>
      </c>
      <c r="F7" s="7"/>
      <c r="G7" s="9" t="s">
        <v>367</v>
      </c>
      <c r="H7" s="53">
        <f t="shared" si="0"/>
        <v>1</v>
      </c>
      <c r="I7" s="53">
        <f t="shared" si="1"/>
        <v>0</v>
      </c>
      <c r="J7" s="53">
        <f t="shared" si="2"/>
        <v>1</v>
      </c>
      <c r="K7" s="53">
        <f t="shared" si="3"/>
        <v>0</v>
      </c>
      <c r="L7" s="53">
        <f t="shared" si="4"/>
        <v>0</v>
      </c>
      <c r="M7" s="53">
        <f t="shared" si="5"/>
        <v>0</v>
      </c>
      <c r="N7" s="53">
        <f t="shared" si="6"/>
        <v>0</v>
      </c>
      <c r="O7" s="53">
        <f t="shared" si="7"/>
        <v>0</v>
      </c>
      <c r="P7" s="53">
        <f t="shared" si="8"/>
        <v>0</v>
      </c>
      <c r="Q7" s="53">
        <f t="shared" si="9"/>
        <v>0</v>
      </c>
      <c r="R7" s="53">
        <f t="shared" si="10"/>
        <v>0</v>
      </c>
      <c r="S7" s="53">
        <f t="shared" si="11"/>
        <v>0</v>
      </c>
      <c r="T7" s="53">
        <f t="shared" si="12"/>
        <v>0</v>
      </c>
      <c r="U7" s="53">
        <f t="shared" si="13"/>
        <v>0</v>
      </c>
      <c r="V7" s="53">
        <f t="shared" si="14"/>
        <v>0</v>
      </c>
      <c r="W7" s="53">
        <f t="shared" si="15"/>
        <v>0</v>
      </c>
      <c r="X7" s="53">
        <f t="shared" si="16"/>
        <v>0</v>
      </c>
      <c r="Y7" s="53">
        <f t="shared" si="17"/>
        <v>0</v>
      </c>
      <c r="Z7" s="53">
        <f t="shared" si="18"/>
        <v>0</v>
      </c>
      <c r="AA7" s="53">
        <f t="shared" si="19"/>
        <v>0</v>
      </c>
      <c r="AB7" s="53">
        <f t="shared" si="20"/>
        <v>0</v>
      </c>
      <c r="AC7" s="53">
        <f t="shared" si="21"/>
        <v>0</v>
      </c>
      <c r="AD7" s="53">
        <f t="shared" si="22"/>
        <v>0</v>
      </c>
      <c r="AE7" s="53">
        <f t="shared" si="23"/>
        <v>0</v>
      </c>
      <c r="AF7" s="53">
        <f t="shared" si="24"/>
        <v>1</v>
      </c>
    </row>
    <row r="8" spans="1:32" x14ac:dyDescent="0.25">
      <c r="A8" s="47" t="s">
        <v>492</v>
      </c>
      <c r="B8" s="7" t="s">
        <v>405</v>
      </c>
      <c r="C8" s="7" t="s">
        <v>427</v>
      </c>
      <c r="D8" s="7" t="s">
        <v>464</v>
      </c>
      <c r="E8" s="7" t="s">
        <v>465</v>
      </c>
      <c r="F8" s="7"/>
      <c r="G8" s="9" t="s">
        <v>98</v>
      </c>
      <c r="H8" s="53">
        <f t="shared" si="0"/>
        <v>1</v>
      </c>
      <c r="I8" s="53">
        <f t="shared" si="1"/>
        <v>0</v>
      </c>
      <c r="J8" s="53">
        <f t="shared" si="2"/>
        <v>1</v>
      </c>
      <c r="K8" s="53">
        <f t="shared" si="3"/>
        <v>0</v>
      </c>
      <c r="L8" s="53">
        <f t="shared" si="4"/>
        <v>0</v>
      </c>
      <c r="M8" s="53">
        <f t="shared" si="5"/>
        <v>0</v>
      </c>
      <c r="N8" s="53">
        <f t="shared" si="6"/>
        <v>0</v>
      </c>
      <c r="O8" s="53">
        <f t="shared" si="7"/>
        <v>0</v>
      </c>
      <c r="P8" s="53">
        <f t="shared" si="8"/>
        <v>0</v>
      </c>
      <c r="Q8" s="53">
        <f t="shared" si="9"/>
        <v>0</v>
      </c>
      <c r="R8" s="53">
        <f t="shared" si="10"/>
        <v>0</v>
      </c>
      <c r="S8" s="53">
        <f t="shared" si="11"/>
        <v>0</v>
      </c>
      <c r="T8" s="53">
        <f t="shared" si="12"/>
        <v>0</v>
      </c>
      <c r="U8" s="53">
        <f t="shared" si="13"/>
        <v>0</v>
      </c>
      <c r="V8" s="53">
        <f t="shared" si="14"/>
        <v>0</v>
      </c>
      <c r="W8" s="53">
        <f t="shared" si="15"/>
        <v>0</v>
      </c>
      <c r="X8" s="53">
        <f t="shared" si="16"/>
        <v>0</v>
      </c>
      <c r="Y8" s="53">
        <f t="shared" si="17"/>
        <v>0</v>
      </c>
      <c r="Z8" s="53">
        <f t="shared" si="18"/>
        <v>0</v>
      </c>
      <c r="AA8" s="53">
        <f t="shared" si="19"/>
        <v>0</v>
      </c>
      <c r="AB8" s="53">
        <f t="shared" si="20"/>
        <v>0</v>
      </c>
      <c r="AC8" s="53">
        <f t="shared" si="21"/>
        <v>0</v>
      </c>
      <c r="AD8" s="53">
        <f t="shared" si="22"/>
        <v>0</v>
      </c>
      <c r="AE8" s="53">
        <f t="shared" si="23"/>
        <v>0</v>
      </c>
      <c r="AF8" s="53">
        <f t="shared" si="24"/>
        <v>1</v>
      </c>
    </row>
    <row r="9" spans="1:32" x14ac:dyDescent="0.25">
      <c r="A9" s="47" t="s">
        <v>492</v>
      </c>
      <c r="B9" s="7" t="s">
        <v>405</v>
      </c>
      <c r="C9" s="7" t="s">
        <v>428</v>
      </c>
      <c r="D9" s="7" t="s">
        <v>466</v>
      </c>
      <c r="E9" s="7" t="s">
        <v>467</v>
      </c>
      <c r="F9" s="7"/>
      <c r="G9" s="9" t="s">
        <v>122</v>
      </c>
      <c r="H9" s="53">
        <f t="shared" si="0"/>
        <v>1</v>
      </c>
      <c r="I9" s="53">
        <f t="shared" si="1"/>
        <v>0</v>
      </c>
      <c r="J9" s="53">
        <f t="shared" si="2"/>
        <v>1</v>
      </c>
      <c r="K9" s="53">
        <f t="shared" si="3"/>
        <v>0</v>
      </c>
      <c r="L9" s="53">
        <f t="shared" si="4"/>
        <v>0</v>
      </c>
      <c r="M9" s="53">
        <f t="shared" si="5"/>
        <v>0</v>
      </c>
      <c r="N9" s="53">
        <f t="shared" si="6"/>
        <v>0</v>
      </c>
      <c r="O9" s="53">
        <f t="shared" si="7"/>
        <v>0</v>
      </c>
      <c r="P9" s="53">
        <f t="shared" si="8"/>
        <v>0</v>
      </c>
      <c r="Q9" s="53">
        <f t="shared" si="9"/>
        <v>0</v>
      </c>
      <c r="R9" s="53">
        <f t="shared" si="10"/>
        <v>0</v>
      </c>
      <c r="S9" s="53">
        <f t="shared" si="11"/>
        <v>0</v>
      </c>
      <c r="T9" s="53">
        <f t="shared" si="12"/>
        <v>0</v>
      </c>
      <c r="U9" s="53">
        <f t="shared" si="13"/>
        <v>0</v>
      </c>
      <c r="V9" s="53">
        <f t="shared" si="14"/>
        <v>0</v>
      </c>
      <c r="W9" s="53">
        <f t="shared" si="15"/>
        <v>0</v>
      </c>
      <c r="X9" s="53">
        <f t="shared" si="16"/>
        <v>0</v>
      </c>
      <c r="Y9" s="53">
        <f t="shared" si="17"/>
        <v>0</v>
      </c>
      <c r="Z9" s="53">
        <f t="shared" si="18"/>
        <v>0</v>
      </c>
      <c r="AA9" s="53">
        <f t="shared" si="19"/>
        <v>0</v>
      </c>
      <c r="AB9" s="53">
        <f t="shared" si="20"/>
        <v>0</v>
      </c>
      <c r="AC9" s="53">
        <f t="shared" si="21"/>
        <v>0</v>
      </c>
      <c r="AD9" s="53">
        <f t="shared" si="22"/>
        <v>0</v>
      </c>
      <c r="AE9" s="53">
        <f t="shared" si="23"/>
        <v>0</v>
      </c>
      <c r="AF9" s="53">
        <f t="shared" si="24"/>
        <v>1</v>
      </c>
    </row>
    <row r="10" spans="1:32" x14ac:dyDescent="0.25">
      <c r="A10" s="47" t="s">
        <v>492</v>
      </c>
      <c r="B10" s="7" t="s">
        <v>408</v>
      </c>
      <c r="C10" s="11" t="s">
        <v>418</v>
      </c>
      <c r="D10" s="11" t="s">
        <v>505</v>
      </c>
      <c r="E10" s="11" t="s">
        <v>505</v>
      </c>
      <c r="F10" s="7"/>
      <c r="G10" s="9"/>
      <c r="H10" s="53">
        <f t="shared" si="0"/>
        <v>0</v>
      </c>
      <c r="I10" s="53">
        <f t="shared" si="1"/>
        <v>0</v>
      </c>
      <c r="J10" s="53">
        <f t="shared" si="2"/>
        <v>0</v>
      </c>
      <c r="K10" s="53">
        <f t="shared" si="3"/>
        <v>0</v>
      </c>
      <c r="L10" s="53">
        <f t="shared" si="4"/>
        <v>0</v>
      </c>
      <c r="M10" s="53">
        <f t="shared" si="5"/>
        <v>0</v>
      </c>
      <c r="N10" s="53">
        <f t="shared" si="6"/>
        <v>0</v>
      </c>
      <c r="O10" s="53">
        <f t="shared" si="7"/>
        <v>0</v>
      </c>
      <c r="P10" s="53">
        <f t="shared" si="8"/>
        <v>0</v>
      </c>
      <c r="Q10" s="53">
        <f t="shared" si="9"/>
        <v>0</v>
      </c>
      <c r="R10" s="53">
        <f t="shared" si="10"/>
        <v>0</v>
      </c>
      <c r="S10" s="53">
        <f t="shared" si="11"/>
        <v>0</v>
      </c>
      <c r="T10" s="53">
        <f t="shared" si="12"/>
        <v>1</v>
      </c>
      <c r="U10" s="53">
        <f t="shared" si="13"/>
        <v>0</v>
      </c>
      <c r="V10" s="53">
        <f t="shared" si="14"/>
        <v>1</v>
      </c>
      <c r="W10" s="53">
        <f t="shared" si="15"/>
        <v>0</v>
      </c>
      <c r="X10" s="53">
        <f t="shared" si="16"/>
        <v>0</v>
      </c>
      <c r="Y10" s="53">
        <f t="shared" si="17"/>
        <v>0</v>
      </c>
      <c r="Z10" s="53">
        <f t="shared" si="18"/>
        <v>0</v>
      </c>
      <c r="AA10" s="53">
        <f t="shared" si="19"/>
        <v>0</v>
      </c>
      <c r="AB10" s="53">
        <f t="shared" si="20"/>
        <v>0</v>
      </c>
      <c r="AC10" s="53">
        <f t="shared" si="21"/>
        <v>0</v>
      </c>
      <c r="AD10" s="53">
        <f t="shared" si="22"/>
        <v>0</v>
      </c>
      <c r="AE10" s="53">
        <f t="shared" si="23"/>
        <v>0</v>
      </c>
      <c r="AF10" s="53">
        <f t="shared" si="24"/>
        <v>1</v>
      </c>
    </row>
    <row r="11" spans="1:32" ht="45" x14ac:dyDescent="0.25">
      <c r="A11" s="47" t="s">
        <v>492</v>
      </c>
      <c r="B11" s="7" t="s">
        <v>406</v>
      </c>
      <c r="C11" s="7" t="s">
        <v>440</v>
      </c>
      <c r="D11" s="7" t="s">
        <v>464</v>
      </c>
      <c r="E11" s="7" t="s">
        <v>465</v>
      </c>
      <c r="F11" s="7"/>
      <c r="G11" s="9" t="s">
        <v>220</v>
      </c>
      <c r="H11" s="53">
        <f t="shared" si="0"/>
        <v>0</v>
      </c>
      <c r="I11" s="53">
        <f t="shared" si="1"/>
        <v>0</v>
      </c>
      <c r="J11" s="53">
        <f t="shared" si="2"/>
        <v>0</v>
      </c>
      <c r="K11" s="53">
        <f t="shared" si="3"/>
        <v>0</v>
      </c>
      <c r="L11" s="53">
        <f t="shared" si="4"/>
        <v>1</v>
      </c>
      <c r="M11" s="53">
        <f t="shared" si="5"/>
        <v>0</v>
      </c>
      <c r="N11" s="53">
        <f t="shared" si="6"/>
        <v>1</v>
      </c>
      <c r="O11" s="53">
        <f t="shared" si="7"/>
        <v>0</v>
      </c>
      <c r="P11" s="53">
        <f t="shared" si="8"/>
        <v>0</v>
      </c>
      <c r="Q11" s="53">
        <f t="shared" si="9"/>
        <v>0</v>
      </c>
      <c r="R11" s="53">
        <f t="shared" si="10"/>
        <v>0</v>
      </c>
      <c r="S11" s="53">
        <f t="shared" si="11"/>
        <v>0</v>
      </c>
      <c r="T11" s="53">
        <f t="shared" si="12"/>
        <v>0</v>
      </c>
      <c r="U11" s="53">
        <f t="shared" si="13"/>
        <v>0</v>
      </c>
      <c r="V11" s="53">
        <f t="shared" si="14"/>
        <v>0</v>
      </c>
      <c r="W11" s="53">
        <f t="shared" si="15"/>
        <v>0</v>
      </c>
      <c r="X11" s="53">
        <f t="shared" si="16"/>
        <v>0</v>
      </c>
      <c r="Y11" s="53">
        <f t="shared" si="17"/>
        <v>0</v>
      </c>
      <c r="Z11" s="53">
        <f t="shared" si="18"/>
        <v>0</v>
      </c>
      <c r="AA11" s="53">
        <f t="shared" si="19"/>
        <v>0</v>
      </c>
      <c r="AB11" s="53">
        <f t="shared" si="20"/>
        <v>0</v>
      </c>
      <c r="AC11" s="53">
        <f t="shared" si="21"/>
        <v>0</v>
      </c>
      <c r="AD11" s="53">
        <f t="shared" si="22"/>
        <v>0</v>
      </c>
      <c r="AE11" s="53">
        <f t="shared" si="23"/>
        <v>0</v>
      </c>
      <c r="AF11" s="53">
        <f t="shared" si="24"/>
        <v>1</v>
      </c>
    </row>
    <row r="12" spans="1:32" ht="30" x14ac:dyDescent="0.25">
      <c r="A12" s="47" t="s">
        <v>492</v>
      </c>
      <c r="B12" s="7" t="s">
        <v>405</v>
      </c>
      <c r="C12" s="7" t="s">
        <v>429</v>
      </c>
      <c r="D12" s="7" t="s">
        <v>464</v>
      </c>
      <c r="E12" s="7" t="s">
        <v>465</v>
      </c>
      <c r="F12" s="7"/>
      <c r="G12" s="9" t="s">
        <v>223</v>
      </c>
      <c r="H12" s="53">
        <f t="shared" si="0"/>
        <v>1</v>
      </c>
      <c r="I12" s="53">
        <f t="shared" si="1"/>
        <v>0</v>
      </c>
      <c r="J12" s="53">
        <f t="shared" si="2"/>
        <v>1</v>
      </c>
      <c r="K12" s="53">
        <f t="shared" si="3"/>
        <v>0</v>
      </c>
      <c r="L12" s="53">
        <f t="shared" si="4"/>
        <v>0</v>
      </c>
      <c r="M12" s="53">
        <f t="shared" si="5"/>
        <v>0</v>
      </c>
      <c r="N12" s="53">
        <f t="shared" si="6"/>
        <v>0</v>
      </c>
      <c r="O12" s="53">
        <f t="shared" si="7"/>
        <v>0</v>
      </c>
      <c r="P12" s="53">
        <f t="shared" si="8"/>
        <v>0</v>
      </c>
      <c r="Q12" s="53">
        <f t="shared" si="9"/>
        <v>0</v>
      </c>
      <c r="R12" s="53">
        <f t="shared" si="10"/>
        <v>0</v>
      </c>
      <c r="S12" s="53">
        <f t="shared" si="11"/>
        <v>0</v>
      </c>
      <c r="T12" s="53">
        <f t="shared" si="12"/>
        <v>0</v>
      </c>
      <c r="U12" s="53">
        <f t="shared" si="13"/>
        <v>0</v>
      </c>
      <c r="V12" s="53">
        <f t="shared" si="14"/>
        <v>0</v>
      </c>
      <c r="W12" s="53">
        <f t="shared" si="15"/>
        <v>0</v>
      </c>
      <c r="X12" s="53">
        <f t="shared" si="16"/>
        <v>0</v>
      </c>
      <c r="Y12" s="53">
        <f t="shared" si="17"/>
        <v>0</v>
      </c>
      <c r="Z12" s="53">
        <f t="shared" si="18"/>
        <v>0</v>
      </c>
      <c r="AA12" s="53">
        <f t="shared" si="19"/>
        <v>0</v>
      </c>
      <c r="AB12" s="53">
        <f t="shared" si="20"/>
        <v>0</v>
      </c>
      <c r="AC12" s="53">
        <f t="shared" si="21"/>
        <v>0</v>
      </c>
      <c r="AD12" s="53">
        <f t="shared" si="22"/>
        <v>0</v>
      </c>
      <c r="AE12" s="53">
        <f t="shared" si="23"/>
        <v>0</v>
      </c>
      <c r="AF12" s="53">
        <f t="shared" si="24"/>
        <v>1</v>
      </c>
    </row>
    <row r="13" spans="1:32" ht="30" x14ac:dyDescent="0.25">
      <c r="A13" s="47" t="s">
        <v>492</v>
      </c>
      <c r="B13" s="7" t="s">
        <v>405</v>
      </c>
      <c r="C13" s="7" t="s">
        <v>430</v>
      </c>
      <c r="D13" s="7" t="s">
        <v>464</v>
      </c>
      <c r="E13" s="7" t="s">
        <v>465</v>
      </c>
      <c r="F13" s="7"/>
      <c r="G13" s="9" t="s">
        <v>225</v>
      </c>
      <c r="H13" s="53">
        <f t="shared" si="0"/>
        <v>1</v>
      </c>
      <c r="I13" s="53">
        <f t="shared" si="1"/>
        <v>0</v>
      </c>
      <c r="J13" s="53">
        <f t="shared" si="2"/>
        <v>1</v>
      </c>
      <c r="K13" s="53">
        <f t="shared" si="3"/>
        <v>0</v>
      </c>
      <c r="L13" s="53">
        <f t="shared" si="4"/>
        <v>0</v>
      </c>
      <c r="M13" s="53">
        <f t="shared" si="5"/>
        <v>0</v>
      </c>
      <c r="N13" s="53">
        <f t="shared" si="6"/>
        <v>0</v>
      </c>
      <c r="O13" s="53">
        <f t="shared" si="7"/>
        <v>0</v>
      </c>
      <c r="P13" s="53">
        <f t="shared" si="8"/>
        <v>0</v>
      </c>
      <c r="Q13" s="53">
        <f t="shared" si="9"/>
        <v>0</v>
      </c>
      <c r="R13" s="53">
        <f t="shared" si="10"/>
        <v>0</v>
      </c>
      <c r="S13" s="53">
        <f t="shared" si="11"/>
        <v>0</v>
      </c>
      <c r="T13" s="53">
        <f t="shared" si="12"/>
        <v>0</v>
      </c>
      <c r="U13" s="53">
        <f t="shared" si="13"/>
        <v>0</v>
      </c>
      <c r="V13" s="53">
        <f t="shared" si="14"/>
        <v>0</v>
      </c>
      <c r="W13" s="53">
        <f t="shared" si="15"/>
        <v>0</v>
      </c>
      <c r="X13" s="53">
        <f t="shared" si="16"/>
        <v>0</v>
      </c>
      <c r="Y13" s="53">
        <f t="shared" si="17"/>
        <v>0</v>
      </c>
      <c r="Z13" s="53">
        <f t="shared" si="18"/>
        <v>0</v>
      </c>
      <c r="AA13" s="53">
        <f t="shared" si="19"/>
        <v>0</v>
      </c>
      <c r="AB13" s="53">
        <f t="shared" si="20"/>
        <v>0</v>
      </c>
      <c r="AC13" s="53">
        <f t="shared" si="21"/>
        <v>0</v>
      </c>
      <c r="AD13" s="53">
        <f t="shared" si="22"/>
        <v>0</v>
      </c>
      <c r="AE13" s="53">
        <f t="shared" si="23"/>
        <v>0</v>
      </c>
      <c r="AF13" s="53">
        <f t="shared" si="24"/>
        <v>1</v>
      </c>
    </row>
    <row r="14" spans="1:32" x14ac:dyDescent="0.25">
      <c r="A14" s="47" t="s">
        <v>492</v>
      </c>
      <c r="B14" s="7" t="s">
        <v>406</v>
      </c>
      <c r="C14" s="7" t="s">
        <v>441</v>
      </c>
      <c r="D14" s="7" t="s">
        <v>464</v>
      </c>
      <c r="E14" s="7" t="s">
        <v>465</v>
      </c>
      <c r="F14" s="7"/>
      <c r="G14" s="9" t="s">
        <v>235</v>
      </c>
      <c r="H14" s="53">
        <f t="shared" si="0"/>
        <v>0</v>
      </c>
      <c r="I14" s="53">
        <f t="shared" si="1"/>
        <v>0</v>
      </c>
      <c r="J14" s="53">
        <f t="shared" si="2"/>
        <v>0</v>
      </c>
      <c r="K14" s="53">
        <f t="shared" si="3"/>
        <v>0</v>
      </c>
      <c r="L14" s="53">
        <f t="shared" si="4"/>
        <v>1</v>
      </c>
      <c r="M14" s="53">
        <f t="shared" si="5"/>
        <v>0</v>
      </c>
      <c r="N14" s="53">
        <f t="shared" si="6"/>
        <v>1</v>
      </c>
      <c r="O14" s="53">
        <f t="shared" si="7"/>
        <v>0</v>
      </c>
      <c r="P14" s="53">
        <f t="shared" si="8"/>
        <v>0</v>
      </c>
      <c r="Q14" s="53">
        <f t="shared" si="9"/>
        <v>0</v>
      </c>
      <c r="R14" s="53">
        <f t="shared" si="10"/>
        <v>0</v>
      </c>
      <c r="S14" s="53">
        <f t="shared" si="11"/>
        <v>0</v>
      </c>
      <c r="T14" s="53">
        <f t="shared" si="12"/>
        <v>0</v>
      </c>
      <c r="U14" s="53">
        <f t="shared" si="13"/>
        <v>0</v>
      </c>
      <c r="V14" s="53">
        <f t="shared" si="14"/>
        <v>0</v>
      </c>
      <c r="W14" s="53">
        <f t="shared" si="15"/>
        <v>0</v>
      </c>
      <c r="X14" s="53">
        <f t="shared" si="16"/>
        <v>0</v>
      </c>
      <c r="Y14" s="53">
        <f t="shared" si="17"/>
        <v>0</v>
      </c>
      <c r="Z14" s="53">
        <f t="shared" si="18"/>
        <v>0</v>
      </c>
      <c r="AA14" s="53">
        <f t="shared" si="19"/>
        <v>0</v>
      </c>
      <c r="AB14" s="53">
        <f t="shared" si="20"/>
        <v>0</v>
      </c>
      <c r="AC14" s="53">
        <f t="shared" si="21"/>
        <v>0</v>
      </c>
      <c r="AD14" s="53">
        <f t="shared" si="22"/>
        <v>0</v>
      </c>
      <c r="AE14" s="53">
        <f t="shared" si="23"/>
        <v>0</v>
      </c>
      <c r="AF14" s="53">
        <f t="shared" si="24"/>
        <v>1</v>
      </c>
    </row>
    <row r="15" spans="1:32" x14ac:dyDescent="0.25">
      <c r="A15" s="47" t="s">
        <v>492</v>
      </c>
      <c r="B15" s="7" t="s">
        <v>405</v>
      </c>
      <c r="C15" s="7" t="s">
        <v>431</v>
      </c>
      <c r="D15" s="7" t="s">
        <v>458</v>
      </c>
      <c r="E15" s="7" t="s">
        <v>468</v>
      </c>
      <c r="F15" s="7"/>
      <c r="G15" s="9" t="s">
        <v>258</v>
      </c>
      <c r="H15" s="53">
        <f t="shared" si="0"/>
        <v>1</v>
      </c>
      <c r="I15" s="53">
        <f t="shared" si="1"/>
        <v>0</v>
      </c>
      <c r="J15" s="53">
        <f t="shared" si="2"/>
        <v>1</v>
      </c>
      <c r="K15" s="53">
        <f t="shared" si="3"/>
        <v>0</v>
      </c>
      <c r="L15" s="53">
        <f t="shared" si="4"/>
        <v>0</v>
      </c>
      <c r="M15" s="53">
        <f t="shared" si="5"/>
        <v>0</v>
      </c>
      <c r="N15" s="53">
        <f t="shared" si="6"/>
        <v>0</v>
      </c>
      <c r="O15" s="53">
        <f t="shared" si="7"/>
        <v>0</v>
      </c>
      <c r="P15" s="53">
        <f t="shared" si="8"/>
        <v>0</v>
      </c>
      <c r="Q15" s="53">
        <f t="shared" si="9"/>
        <v>0</v>
      </c>
      <c r="R15" s="53">
        <f t="shared" si="10"/>
        <v>0</v>
      </c>
      <c r="S15" s="53">
        <f t="shared" si="11"/>
        <v>0</v>
      </c>
      <c r="T15" s="53">
        <f t="shared" si="12"/>
        <v>0</v>
      </c>
      <c r="U15" s="53">
        <f t="shared" si="13"/>
        <v>0</v>
      </c>
      <c r="V15" s="53">
        <f t="shared" si="14"/>
        <v>0</v>
      </c>
      <c r="W15" s="53">
        <f t="shared" si="15"/>
        <v>0</v>
      </c>
      <c r="X15" s="53">
        <f t="shared" si="16"/>
        <v>0</v>
      </c>
      <c r="Y15" s="53">
        <f t="shared" si="17"/>
        <v>0</v>
      </c>
      <c r="Z15" s="53">
        <f t="shared" si="18"/>
        <v>0</v>
      </c>
      <c r="AA15" s="53">
        <f t="shared" si="19"/>
        <v>0</v>
      </c>
      <c r="AB15" s="53">
        <f t="shared" si="20"/>
        <v>0</v>
      </c>
      <c r="AC15" s="53">
        <f t="shared" si="21"/>
        <v>0</v>
      </c>
      <c r="AD15" s="53">
        <f t="shared" si="22"/>
        <v>0</v>
      </c>
      <c r="AE15" s="53">
        <f t="shared" si="23"/>
        <v>0</v>
      </c>
      <c r="AF15" s="53">
        <f t="shared" si="24"/>
        <v>1</v>
      </c>
    </row>
    <row r="16" spans="1:32" ht="30" x14ac:dyDescent="0.25">
      <c r="A16" s="47" t="s">
        <v>492</v>
      </c>
      <c r="B16" s="7" t="s">
        <v>406</v>
      </c>
      <c r="C16" s="7" t="s">
        <v>444</v>
      </c>
      <c r="D16" s="7" t="s">
        <v>458</v>
      </c>
      <c r="E16" s="7" t="s">
        <v>469</v>
      </c>
      <c r="F16" s="7"/>
      <c r="G16" s="9" t="s">
        <v>301</v>
      </c>
      <c r="H16" s="53">
        <f t="shared" si="0"/>
        <v>0</v>
      </c>
      <c r="I16" s="53">
        <f t="shared" si="1"/>
        <v>0</v>
      </c>
      <c r="J16" s="53">
        <f t="shared" si="2"/>
        <v>0</v>
      </c>
      <c r="K16" s="53">
        <f t="shared" si="3"/>
        <v>0</v>
      </c>
      <c r="L16" s="53">
        <f t="shared" si="4"/>
        <v>1</v>
      </c>
      <c r="M16" s="53">
        <f t="shared" si="5"/>
        <v>0</v>
      </c>
      <c r="N16" s="53">
        <f t="shared" si="6"/>
        <v>1</v>
      </c>
      <c r="O16" s="53">
        <f t="shared" si="7"/>
        <v>0</v>
      </c>
      <c r="P16" s="53">
        <f t="shared" si="8"/>
        <v>0</v>
      </c>
      <c r="Q16" s="53">
        <f t="shared" si="9"/>
        <v>0</v>
      </c>
      <c r="R16" s="53">
        <f t="shared" si="10"/>
        <v>0</v>
      </c>
      <c r="S16" s="53">
        <f t="shared" si="11"/>
        <v>0</v>
      </c>
      <c r="T16" s="53">
        <f t="shared" si="12"/>
        <v>0</v>
      </c>
      <c r="U16" s="53">
        <f t="shared" si="13"/>
        <v>0</v>
      </c>
      <c r="V16" s="53">
        <f t="shared" si="14"/>
        <v>0</v>
      </c>
      <c r="W16" s="53">
        <f t="shared" si="15"/>
        <v>0</v>
      </c>
      <c r="X16" s="53">
        <f t="shared" si="16"/>
        <v>0</v>
      </c>
      <c r="Y16" s="53">
        <f t="shared" si="17"/>
        <v>0</v>
      </c>
      <c r="Z16" s="53">
        <f t="shared" si="18"/>
        <v>0</v>
      </c>
      <c r="AA16" s="53">
        <f t="shared" si="19"/>
        <v>0</v>
      </c>
      <c r="AB16" s="53">
        <f t="shared" si="20"/>
        <v>0</v>
      </c>
      <c r="AC16" s="53">
        <f t="shared" si="21"/>
        <v>0</v>
      </c>
      <c r="AD16" s="53">
        <f t="shared" si="22"/>
        <v>0</v>
      </c>
      <c r="AE16" s="53">
        <f t="shared" si="23"/>
        <v>0</v>
      </c>
      <c r="AF16" s="53">
        <f t="shared" si="24"/>
        <v>1</v>
      </c>
    </row>
    <row r="17" spans="1:32" x14ac:dyDescent="0.25">
      <c r="A17" s="47" t="s">
        <v>492</v>
      </c>
      <c r="B17" s="7" t="s">
        <v>406</v>
      </c>
      <c r="C17" s="7" t="s">
        <v>445</v>
      </c>
      <c r="D17" s="7" t="s">
        <v>470</v>
      </c>
      <c r="E17" s="7" t="s">
        <v>467</v>
      </c>
      <c r="F17" s="7"/>
      <c r="G17" s="9" t="s">
        <v>311</v>
      </c>
      <c r="H17" s="53">
        <f t="shared" si="0"/>
        <v>0</v>
      </c>
      <c r="I17" s="53">
        <f t="shared" si="1"/>
        <v>0</v>
      </c>
      <c r="J17" s="53">
        <f t="shared" si="2"/>
        <v>0</v>
      </c>
      <c r="K17" s="53">
        <f t="shared" si="3"/>
        <v>0</v>
      </c>
      <c r="L17" s="53">
        <f t="shared" si="4"/>
        <v>1</v>
      </c>
      <c r="M17" s="53">
        <f t="shared" si="5"/>
        <v>0</v>
      </c>
      <c r="N17" s="53">
        <f t="shared" si="6"/>
        <v>1</v>
      </c>
      <c r="O17" s="53">
        <f t="shared" si="7"/>
        <v>0</v>
      </c>
      <c r="P17" s="53">
        <f t="shared" si="8"/>
        <v>0</v>
      </c>
      <c r="Q17" s="53">
        <f t="shared" si="9"/>
        <v>0</v>
      </c>
      <c r="R17" s="53">
        <f t="shared" si="10"/>
        <v>0</v>
      </c>
      <c r="S17" s="53">
        <f t="shared" si="11"/>
        <v>0</v>
      </c>
      <c r="T17" s="53">
        <f t="shared" si="12"/>
        <v>0</v>
      </c>
      <c r="U17" s="53">
        <f t="shared" si="13"/>
        <v>0</v>
      </c>
      <c r="V17" s="53">
        <f t="shared" si="14"/>
        <v>0</v>
      </c>
      <c r="W17" s="53">
        <f t="shared" si="15"/>
        <v>0</v>
      </c>
      <c r="X17" s="53">
        <f t="shared" si="16"/>
        <v>0</v>
      </c>
      <c r="Y17" s="53">
        <f t="shared" si="17"/>
        <v>0</v>
      </c>
      <c r="Z17" s="53">
        <f t="shared" si="18"/>
        <v>0</v>
      </c>
      <c r="AA17" s="53">
        <f t="shared" si="19"/>
        <v>0</v>
      </c>
      <c r="AB17" s="53">
        <f t="shared" si="20"/>
        <v>0</v>
      </c>
      <c r="AC17" s="53">
        <f t="shared" si="21"/>
        <v>0</v>
      </c>
      <c r="AD17" s="53">
        <f t="shared" si="22"/>
        <v>0</v>
      </c>
      <c r="AE17" s="53">
        <f t="shared" si="23"/>
        <v>0</v>
      </c>
      <c r="AF17" s="53">
        <f t="shared" si="24"/>
        <v>1</v>
      </c>
    </row>
    <row r="18" spans="1:32" x14ac:dyDescent="0.25">
      <c r="A18" s="47" t="s">
        <v>492</v>
      </c>
      <c r="B18" s="7" t="s">
        <v>405</v>
      </c>
      <c r="C18" s="7" t="s">
        <v>447</v>
      </c>
      <c r="D18" s="7" t="s">
        <v>466</v>
      </c>
      <c r="E18" s="7" t="s">
        <v>467</v>
      </c>
      <c r="F18" s="7"/>
      <c r="G18" s="9" t="s">
        <v>313</v>
      </c>
      <c r="H18" s="53">
        <f t="shared" si="0"/>
        <v>1</v>
      </c>
      <c r="I18" s="53">
        <f t="shared" si="1"/>
        <v>0</v>
      </c>
      <c r="J18" s="53">
        <f t="shared" si="2"/>
        <v>1</v>
      </c>
      <c r="K18" s="53">
        <f t="shared" si="3"/>
        <v>0</v>
      </c>
      <c r="L18" s="53">
        <f t="shared" si="4"/>
        <v>0</v>
      </c>
      <c r="M18" s="53">
        <f t="shared" si="5"/>
        <v>0</v>
      </c>
      <c r="N18" s="53">
        <f t="shared" si="6"/>
        <v>0</v>
      </c>
      <c r="O18" s="53">
        <f t="shared" si="7"/>
        <v>0</v>
      </c>
      <c r="P18" s="53">
        <f t="shared" si="8"/>
        <v>0</v>
      </c>
      <c r="Q18" s="53">
        <f t="shared" si="9"/>
        <v>0</v>
      </c>
      <c r="R18" s="53">
        <f t="shared" si="10"/>
        <v>0</v>
      </c>
      <c r="S18" s="53">
        <f t="shared" si="11"/>
        <v>0</v>
      </c>
      <c r="T18" s="53">
        <f t="shared" si="12"/>
        <v>0</v>
      </c>
      <c r="U18" s="53">
        <f t="shared" si="13"/>
        <v>0</v>
      </c>
      <c r="V18" s="53">
        <f t="shared" si="14"/>
        <v>0</v>
      </c>
      <c r="W18" s="53">
        <f t="shared" si="15"/>
        <v>0</v>
      </c>
      <c r="X18" s="53">
        <f t="shared" si="16"/>
        <v>0</v>
      </c>
      <c r="Y18" s="53">
        <f t="shared" si="17"/>
        <v>0</v>
      </c>
      <c r="Z18" s="53">
        <f t="shared" si="18"/>
        <v>0</v>
      </c>
      <c r="AA18" s="53">
        <f t="shared" si="19"/>
        <v>0</v>
      </c>
      <c r="AB18" s="53">
        <f t="shared" si="20"/>
        <v>0</v>
      </c>
      <c r="AC18" s="53">
        <f t="shared" si="21"/>
        <v>0</v>
      </c>
      <c r="AD18" s="53">
        <f t="shared" si="22"/>
        <v>0</v>
      </c>
      <c r="AE18" s="53">
        <f t="shared" si="23"/>
        <v>0</v>
      </c>
      <c r="AF18" s="53">
        <f t="shared" si="24"/>
        <v>1</v>
      </c>
    </row>
    <row r="19" spans="1:32" x14ac:dyDescent="0.25">
      <c r="A19" s="47" t="s">
        <v>492</v>
      </c>
      <c r="B19" s="7" t="s">
        <v>405</v>
      </c>
      <c r="C19" s="7" t="s">
        <v>436</v>
      </c>
      <c r="D19" s="7" t="s">
        <v>464</v>
      </c>
      <c r="E19" s="7" t="s">
        <v>465</v>
      </c>
      <c r="F19" s="7"/>
      <c r="G19" s="9" t="s">
        <v>318</v>
      </c>
      <c r="H19" s="53">
        <f t="shared" si="0"/>
        <v>1</v>
      </c>
      <c r="I19" s="53">
        <f t="shared" si="1"/>
        <v>0</v>
      </c>
      <c r="J19" s="53">
        <f t="shared" si="2"/>
        <v>1</v>
      </c>
      <c r="K19" s="53">
        <f t="shared" si="3"/>
        <v>0</v>
      </c>
      <c r="L19" s="53">
        <f t="shared" si="4"/>
        <v>0</v>
      </c>
      <c r="M19" s="53">
        <f t="shared" si="5"/>
        <v>0</v>
      </c>
      <c r="N19" s="53">
        <f t="shared" si="6"/>
        <v>0</v>
      </c>
      <c r="O19" s="53">
        <f t="shared" si="7"/>
        <v>0</v>
      </c>
      <c r="P19" s="53">
        <f t="shared" si="8"/>
        <v>0</v>
      </c>
      <c r="Q19" s="53">
        <f t="shared" si="9"/>
        <v>0</v>
      </c>
      <c r="R19" s="53">
        <f t="shared" si="10"/>
        <v>0</v>
      </c>
      <c r="S19" s="53">
        <f t="shared" si="11"/>
        <v>0</v>
      </c>
      <c r="T19" s="53">
        <f t="shared" si="12"/>
        <v>0</v>
      </c>
      <c r="U19" s="53">
        <f t="shared" si="13"/>
        <v>0</v>
      </c>
      <c r="V19" s="53">
        <f t="shared" si="14"/>
        <v>0</v>
      </c>
      <c r="W19" s="53">
        <f t="shared" si="15"/>
        <v>0</v>
      </c>
      <c r="X19" s="53">
        <f t="shared" si="16"/>
        <v>0</v>
      </c>
      <c r="Y19" s="53">
        <f t="shared" si="17"/>
        <v>0</v>
      </c>
      <c r="Z19" s="53">
        <f t="shared" si="18"/>
        <v>0</v>
      </c>
      <c r="AA19" s="53">
        <f t="shared" si="19"/>
        <v>0</v>
      </c>
      <c r="AB19" s="53">
        <f t="shared" si="20"/>
        <v>0</v>
      </c>
      <c r="AC19" s="53">
        <f t="shared" si="21"/>
        <v>0</v>
      </c>
      <c r="AD19" s="53">
        <f t="shared" si="22"/>
        <v>0</v>
      </c>
      <c r="AE19" s="53">
        <f t="shared" si="23"/>
        <v>0</v>
      </c>
      <c r="AF19" s="53">
        <f t="shared" si="24"/>
        <v>1</v>
      </c>
    </row>
    <row r="20" spans="1:32" x14ac:dyDescent="0.25">
      <c r="A20" s="47" t="s">
        <v>492</v>
      </c>
      <c r="B20" s="7" t="s">
        <v>405</v>
      </c>
      <c r="C20" s="7" t="s">
        <v>437</v>
      </c>
      <c r="D20" s="7" t="s">
        <v>458</v>
      </c>
      <c r="E20" s="7" t="s">
        <v>468</v>
      </c>
      <c r="F20" s="7"/>
      <c r="G20" s="9" t="s">
        <v>322</v>
      </c>
      <c r="H20" s="53">
        <f t="shared" si="0"/>
        <v>1</v>
      </c>
      <c r="I20" s="53">
        <f t="shared" si="1"/>
        <v>0</v>
      </c>
      <c r="J20" s="53">
        <f t="shared" si="2"/>
        <v>1</v>
      </c>
      <c r="K20" s="53">
        <f t="shared" si="3"/>
        <v>0</v>
      </c>
      <c r="L20" s="53">
        <f t="shared" si="4"/>
        <v>0</v>
      </c>
      <c r="M20" s="53">
        <f t="shared" si="5"/>
        <v>0</v>
      </c>
      <c r="N20" s="53">
        <f t="shared" si="6"/>
        <v>0</v>
      </c>
      <c r="O20" s="53">
        <f t="shared" si="7"/>
        <v>0</v>
      </c>
      <c r="P20" s="53">
        <f t="shared" si="8"/>
        <v>0</v>
      </c>
      <c r="Q20" s="53">
        <f t="shared" si="9"/>
        <v>0</v>
      </c>
      <c r="R20" s="53">
        <f t="shared" si="10"/>
        <v>0</v>
      </c>
      <c r="S20" s="53">
        <f t="shared" si="11"/>
        <v>0</v>
      </c>
      <c r="T20" s="53">
        <f t="shared" si="12"/>
        <v>0</v>
      </c>
      <c r="U20" s="53">
        <f t="shared" si="13"/>
        <v>0</v>
      </c>
      <c r="V20" s="53">
        <f t="shared" si="14"/>
        <v>0</v>
      </c>
      <c r="W20" s="53">
        <f t="shared" si="15"/>
        <v>0</v>
      </c>
      <c r="X20" s="53">
        <f t="shared" si="16"/>
        <v>0</v>
      </c>
      <c r="Y20" s="53">
        <f t="shared" si="17"/>
        <v>0</v>
      </c>
      <c r="Z20" s="53">
        <f t="shared" si="18"/>
        <v>0</v>
      </c>
      <c r="AA20" s="53">
        <f t="shared" si="19"/>
        <v>0</v>
      </c>
      <c r="AB20" s="53">
        <f t="shared" si="20"/>
        <v>0</v>
      </c>
      <c r="AC20" s="53">
        <f t="shared" si="21"/>
        <v>0</v>
      </c>
      <c r="AD20" s="53">
        <f t="shared" si="22"/>
        <v>0</v>
      </c>
      <c r="AE20" s="53">
        <f t="shared" si="23"/>
        <v>0</v>
      </c>
      <c r="AF20" s="53">
        <f t="shared" si="24"/>
        <v>1</v>
      </c>
    </row>
    <row r="21" spans="1:32" x14ac:dyDescent="0.25">
      <c r="A21" s="47" t="s">
        <v>492</v>
      </c>
      <c r="B21" s="7" t="s">
        <v>408</v>
      </c>
      <c r="C21" s="11" t="s">
        <v>411</v>
      </c>
      <c r="D21" s="11" t="s">
        <v>505</v>
      </c>
      <c r="E21" s="11" t="s">
        <v>505</v>
      </c>
      <c r="F21" s="7"/>
      <c r="G21" s="9"/>
      <c r="H21" s="53">
        <f t="shared" si="0"/>
        <v>0</v>
      </c>
      <c r="I21" s="53">
        <f t="shared" si="1"/>
        <v>0</v>
      </c>
      <c r="J21" s="53">
        <f t="shared" si="2"/>
        <v>0</v>
      </c>
      <c r="K21" s="53">
        <f t="shared" si="3"/>
        <v>0</v>
      </c>
      <c r="L21" s="53">
        <f t="shared" si="4"/>
        <v>0</v>
      </c>
      <c r="M21" s="53">
        <f t="shared" si="5"/>
        <v>0</v>
      </c>
      <c r="N21" s="53">
        <f t="shared" si="6"/>
        <v>0</v>
      </c>
      <c r="O21" s="53">
        <f t="shared" si="7"/>
        <v>0</v>
      </c>
      <c r="P21" s="53">
        <f t="shared" si="8"/>
        <v>0</v>
      </c>
      <c r="Q21" s="53">
        <f t="shared" si="9"/>
        <v>0</v>
      </c>
      <c r="R21" s="53">
        <f t="shared" si="10"/>
        <v>0</v>
      </c>
      <c r="S21" s="53">
        <f t="shared" si="11"/>
        <v>0</v>
      </c>
      <c r="T21" s="53">
        <f t="shared" si="12"/>
        <v>1</v>
      </c>
      <c r="U21" s="53">
        <f t="shared" si="13"/>
        <v>0</v>
      </c>
      <c r="V21" s="53">
        <f t="shared" si="14"/>
        <v>1</v>
      </c>
      <c r="W21" s="53">
        <f t="shared" si="15"/>
        <v>0</v>
      </c>
      <c r="X21" s="53">
        <f t="shared" si="16"/>
        <v>0</v>
      </c>
      <c r="Y21" s="53">
        <f t="shared" si="17"/>
        <v>0</v>
      </c>
      <c r="Z21" s="53">
        <f t="shared" si="18"/>
        <v>0</v>
      </c>
      <c r="AA21" s="53">
        <f t="shared" si="19"/>
        <v>0</v>
      </c>
      <c r="AB21" s="53">
        <f t="shared" si="20"/>
        <v>0</v>
      </c>
      <c r="AC21" s="53">
        <f t="shared" si="21"/>
        <v>0</v>
      </c>
      <c r="AD21" s="53">
        <f t="shared" si="22"/>
        <v>0</v>
      </c>
      <c r="AE21" s="53">
        <f t="shared" si="23"/>
        <v>0</v>
      </c>
      <c r="AF21" s="53">
        <f t="shared" si="24"/>
        <v>1</v>
      </c>
    </row>
    <row r="22" spans="1:32" x14ac:dyDescent="0.25">
      <c r="A22" s="47" t="s">
        <v>492</v>
      </c>
      <c r="B22" s="7" t="s">
        <v>405</v>
      </c>
      <c r="C22" s="11" t="s">
        <v>438</v>
      </c>
      <c r="D22" s="11" t="s">
        <v>470</v>
      </c>
      <c r="E22" s="11" t="s">
        <v>468</v>
      </c>
      <c r="F22" s="7"/>
      <c r="G22" s="9" t="s">
        <v>324</v>
      </c>
      <c r="H22" s="53">
        <f t="shared" si="0"/>
        <v>1</v>
      </c>
      <c r="I22" s="53">
        <f t="shared" si="1"/>
        <v>0</v>
      </c>
      <c r="J22" s="53">
        <f t="shared" si="2"/>
        <v>1</v>
      </c>
      <c r="K22" s="53">
        <f t="shared" si="3"/>
        <v>0</v>
      </c>
      <c r="L22" s="53">
        <f t="shared" si="4"/>
        <v>0</v>
      </c>
      <c r="M22" s="53">
        <f t="shared" si="5"/>
        <v>0</v>
      </c>
      <c r="N22" s="53">
        <f t="shared" si="6"/>
        <v>0</v>
      </c>
      <c r="O22" s="53">
        <f t="shared" si="7"/>
        <v>0</v>
      </c>
      <c r="P22" s="53">
        <f t="shared" si="8"/>
        <v>0</v>
      </c>
      <c r="Q22" s="53">
        <f t="shared" si="9"/>
        <v>0</v>
      </c>
      <c r="R22" s="53">
        <f t="shared" si="10"/>
        <v>0</v>
      </c>
      <c r="S22" s="53">
        <f t="shared" si="11"/>
        <v>0</v>
      </c>
      <c r="T22" s="53">
        <f t="shared" si="12"/>
        <v>0</v>
      </c>
      <c r="U22" s="53">
        <f t="shared" si="13"/>
        <v>0</v>
      </c>
      <c r="V22" s="53">
        <f t="shared" si="14"/>
        <v>0</v>
      </c>
      <c r="W22" s="53">
        <f t="shared" si="15"/>
        <v>0</v>
      </c>
      <c r="X22" s="53">
        <f t="shared" si="16"/>
        <v>0</v>
      </c>
      <c r="Y22" s="53">
        <f t="shared" si="17"/>
        <v>0</v>
      </c>
      <c r="Z22" s="53">
        <f t="shared" si="18"/>
        <v>0</v>
      </c>
      <c r="AA22" s="53">
        <f t="shared" si="19"/>
        <v>0</v>
      </c>
      <c r="AB22" s="53">
        <f t="shared" si="20"/>
        <v>0</v>
      </c>
      <c r="AC22" s="53">
        <f t="shared" si="21"/>
        <v>0</v>
      </c>
      <c r="AD22" s="53">
        <f t="shared" si="22"/>
        <v>0</v>
      </c>
      <c r="AE22" s="53">
        <f t="shared" si="23"/>
        <v>0</v>
      </c>
      <c r="AF22" s="53">
        <f t="shared" si="24"/>
        <v>1</v>
      </c>
    </row>
    <row r="23" spans="1:32" x14ac:dyDescent="0.25">
      <c r="A23" s="47" t="s">
        <v>492</v>
      </c>
      <c r="B23" s="7" t="s">
        <v>408</v>
      </c>
      <c r="C23" s="11" t="s">
        <v>412</v>
      </c>
      <c r="D23" s="11" t="s">
        <v>505</v>
      </c>
      <c r="E23" s="11" t="s">
        <v>505</v>
      </c>
      <c r="F23" s="7"/>
      <c r="G23" s="9"/>
      <c r="H23" s="53">
        <f t="shared" si="0"/>
        <v>0</v>
      </c>
      <c r="I23" s="53">
        <f t="shared" si="1"/>
        <v>0</v>
      </c>
      <c r="J23" s="53">
        <f t="shared" si="2"/>
        <v>0</v>
      </c>
      <c r="K23" s="53">
        <f t="shared" si="3"/>
        <v>0</v>
      </c>
      <c r="L23" s="53">
        <f t="shared" si="4"/>
        <v>0</v>
      </c>
      <c r="M23" s="53">
        <f t="shared" si="5"/>
        <v>0</v>
      </c>
      <c r="N23" s="53">
        <f t="shared" si="6"/>
        <v>0</v>
      </c>
      <c r="O23" s="53">
        <f t="shared" si="7"/>
        <v>0</v>
      </c>
      <c r="P23" s="53">
        <f t="shared" si="8"/>
        <v>0</v>
      </c>
      <c r="Q23" s="53">
        <f t="shared" si="9"/>
        <v>0</v>
      </c>
      <c r="R23" s="53">
        <f t="shared" si="10"/>
        <v>0</v>
      </c>
      <c r="S23" s="53">
        <f t="shared" si="11"/>
        <v>0</v>
      </c>
      <c r="T23" s="53">
        <f t="shared" si="12"/>
        <v>1</v>
      </c>
      <c r="U23" s="53">
        <f t="shared" si="13"/>
        <v>0</v>
      </c>
      <c r="V23" s="53">
        <f t="shared" si="14"/>
        <v>1</v>
      </c>
      <c r="W23" s="53">
        <f t="shared" si="15"/>
        <v>0</v>
      </c>
      <c r="X23" s="53">
        <f t="shared" si="16"/>
        <v>0</v>
      </c>
      <c r="Y23" s="53">
        <f t="shared" si="17"/>
        <v>0</v>
      </c>
      <c r="Z23" s="53">
        <f t="shared" si="18"/>
        <v>0</v>
      </c>
      <c r="AA23" s="53">
        <f t="shared" si="19"/>
        <v>0</v>
      </c>
      <c r="AB23" s="53">
        <f t="shared" si="20"/>
        <v>0</v>
      </c>
      <c r="AC23" s="53">
        <f t="shared" si="21"/>
        <v>0</v>
      </c>
      <c r="AD23" s="53">
        <f t="shared" si="22"/>
        <v>0</v>
      </c>
      <c r="AE23" s="53">
        <f t="shared" si="23"/>
        <v>0</v>
      </c>
      <c r="AF23" s="53">
        <f t="shared" si="24"/>
        <v>1</v>
      </c>
    </row>
    <row r="24" spans="1:32" x14ac:dyDescent="0.25">
      <c r="A24" s="47" t="s">
        <v>492</v>
      </c>
      <c r="B24" s="7" t="s">
        <v>405</v>
      </c>
      <c r="C24" s="11" t="s">
        <v>439</v>
      </c>
      <c r="D24" s="11" t="s">
        <v>464</v>
      </c>
      <c r="E24" s="11" t="s">
        <v>465</v>
      </c>
      <c r="F24" s="7"/>
      <c r="G24" s="9" t="s">
        <v>331</v>
      </c>
      <c r="H24" s="53">
        <f t="shared" si="0"/>
        <v>1</v>
      </c>
      <c r="I24" s="53">
        <f t="shared" si="1"/>
        <v>0</v>
      </c>
      <c r="J24" s="53">
        <f t="shared" si="2"/>
        <v>1</v>
      </c>
      <c r="K24" s="53">
        <f t="shared" si="3"/>
        <v>0</v>
      </c>
      <c r="L24" s="53">
        <f t="shared" si="4"/>
        <v>0</v>
      </c>
      <c r="M24" s="53">
        <f t="shared" si="5"/>
        <v>0</v>
      </c>
      <c r="N24" s="53">
        <f t="shared" si="6"/>
        <v>0</v>
      </c>
      <c r="O24" s="53">
        <f t="shared" si="7"/>
        <v>0</v>
      </c>
      <c r="P24" s="53">
        <f t="shared" si="8"/>
        <v>0</v>
      </c>
      <c r="Q24" s="53">
        <f t="shared" si="9"/>
        <v>0</v>
      </c>
      <c r="R24" s="53">
        <f t="shared" si="10"/>
        <v>0</v>
      </c>
      <c r="S24" s="53">
        <f t="shared" si="11"/>
        <v>0</v>
      </c>
      <c r="T24" s="53">
        <f t="shared" si="12"/>
        <v>0</v>
      </c>
      <c r="U24" s="53">
        <f t="shared" si="13"/>
        <v>0</v>
      </c>
      <c r="V24" s="53">
        <f t="shared" si="14"/>
        <v>0</v>
      </c>
      <c r="W24" s="53">
        <f t="shared" si="15"/>
        <v>0</v>
      </c>
      <c r="X24" s="53">
        <f t="shared" si="16"/>
        <v>0</v>
      </c>
      <c r="Y24" s="53">
        <f t="shared" si="17"/>
        <v>0</v>
      </c>
      <c r="Z24" s="53">
        <f t="shared" si="18"/>
        <v>0</v>
      </c>
      <c r="AA24" s="53">
        <f t="shared" si="19"/>
        <v>0</v>
      </c>
      <c r="AB24" s="53">
        <f t="shared" si="20"/>
        <v>0</v>
      </c>
      <c r="AC24" s="53">
        <f t="shared" si="21"/>
        <v>0</v>
      </c>
      <c r="AD24" s="53">
        <f t="shared" si="22"/>
        <v>0</v>
      </c>
      <c r="AE24" s="53">
        <f t="shared" si="23"/>
        <v>0</v>
      </c>
      <c r="AF24" s="53">
        <f t="shared" si="24"/>
        <v>1</v>
      </c>
    </row>
    <row r="25" spans="1:32" x14ac:dyDescent="0.25">
      <c r="A25" s="47" t="s">
        <v>492</v>
      </c>
      <c r="B25" s="7" t="s">
        <v>407</v>
      </c>
      <c r="C25" s="11" t="s">
        <v>448</v>
      </c>
      <c r="D25" s="11" t="s">
        <v>505</v>
      </c>
      <c r="E25" s="11" t="s">
        <v>505</v>
      </c>
      <c r="F25" s="7"/>
      <c r="G25" s="9" t="s">
        <v>331</v>
      </c>
      <c r="H25" s="53">
        <f t="shared" si="0"/>
        <v>0</v>
      </c>
      <c r="I25" s="53">
        <f t="shared" si="1"/>
        <v>0</v>
      </c>
      <c r="J25" s="53">
        <f t="shared" si="2"/>
        <v>0</v>
      </c>
      <c r="K25" s="53">
        <f t="shared" si="3"/>
        <v>0</v>
      </c>
      <c r="L25" s="53">
        <f t="shared" si="4"/>
        <v>0</v>
      </c>
      <c r="M25" s="53">
        <f t="shared" si="5"/>
        <v>0</v>
      </c>
      <c r="N25" s="53">
        <f t="shared" si="6"/>
        <v>0</v>
      </c>
      <c r="O25" s="53">
        <f t="shared" si="7"/>
        <v>0</v>
      </c>
      <c r="P25" s="53">
        <f t="shared" si="8"/>
        <v>1</v>
      </c>
      <c r="Q25" s="53">
        <f t="shared" si="9"/>
        <v>0</v>
      </c>
      <c r="R25" s="53">
        <f t="shared" si="10"/>
        <v>1</v>
      </c>
      <c r="S25" s="53">
        <f t="shared" si="11"/>
        <v>0</v>
      </c>
      <c r="T25" s="53">
        <f t="shared" si="12"/>
        <v>0</v>
      </c>
      <c r="U25" s="53">
        <f t="shared" si="13"/>
        <v>0</v>
      </c>
      <c r="V25" s="53">
        <f t="shared" si="14"/>
        <v>0</v>
      </c>
      <c r="W25" s="53">
        <f t="shared" si="15"/>
        <v>0</v>
      </c>
      <c r="X25" s="53">
        <f t="shared" si="16"/>
        <v>0</v>
      </c>
      <c r="Y25" s="53">
        <f t="shared" si="17"/>
        <v>0</v>
      </c>
      <c r="Z25" s="53">
        <f t="shared" si="18"/>
        <v>0</v>
      </c>
      <c r="AA25" s="53">
        <f t="shared" si="19"/>
        <v>0</v>
      </c>
      <c r="AB25" s="53">
        <f t="shared" si="20"/>
        <v>0</v>
      </c>
      <c r="AC25" s="53">
        <f t="shared" si="21"/>
        <v>0</v>
      </c>
      <c r="AD25" s="53">
        <f t="shared" si="22"/>
        <v>0</v>
      </c>
      <c r="AE25" s="53">
        <f t="shared" si="23"/>
        <v>0</v>
      </c>
      <c r="AF25" s="53">
        <f t="shared" si="24"/>
        <v>1</v>
      </c>
    </row>
    <row r="26" spans="1:32" x14ac:dyDescent="0.25">
      <c r="A26" s="47" t="s">
        <v>494</v>
      </c>
      <c r="B26" s="7" t="s">
        <v>405</v>
      </c>
      <c r="C26" s="7" t="s">
        <v>425</v>
      </c>
      <c r="D26" s="7" t="s">
        <v>458</v>
      </c>
      <c r="E26" s="7" t="s">
        <v>468</v>
      </c>
      <c r="F26" s="7" t="s">
        <v>370</v>
      </c>
      <c r="G26" s="9" t="s">
        <v>371</v>
      </c>
      <c r="H26" s="53">
        <f t="shared" si="0"/>
        <v>1</v>
      </c>
      <c r="I26" s="53">
        <f t="shared" si="1"/>
        <v>1</v>
      </c>
      <c r="J26" s="53">
        <f t="shared" si="2"/>
        <v>0</v>
      </c>
      <c r="K26" s="53">
        <f t="shared" si="3"/>
        <v>1</v>
      </c>
      <c r="L26" s="53">
        <f t="shared" si="4"/>
        <v>0</v>
      </c>
      <c r="M26" s="53">
        <f t="shared" si="5"/>
        <v>1</v>
      </c>
      <c r="N26" s="53">
        <f t="shared" si="6"/>
        <v>0</v>
      </c>
      <c r="O26" s="53">
        <f t="shared" si="7"/>
        <v>0</v>
      </c>
      <c r="P26" s="53">
        <f t="shared" si="8"/>
        <v>0</v>
      </c>
      <c r="Q26" s="53">
        <f t="shared" si="9"/>
        <v>1</v>
      </c>
      <c r="R26" s="53">
        <f t="shared" si="10"/>
        <v>0</v>
      </c>
      <c r="S26" s="53">
        <f t="shared" si="11"/>
        <v>0</v>
      </c>
      <c r="T26" s="53">
        <f t="shared" si="12"/>
        <v>0</v>
      </c>
      <c r="U26" s="53">
        <f t="shared" si="13"/>
        <v>1</v>
      </c>
      <c r="V26" s="53">
        <f t="shared" si="14"/>
        <v>0</v>
      </c>
      <c r="W26" s="53">
        <f t="shared" si="15"/>
        <v>0</v>
      </c>
      <c r="X26" s="53">
        <f t="shared" si="16"/>
        <v>0</v>
      </c>
      <c r="Y26" s="53">
        <f t="shared" si="17"/>
        <v>1</v>
      </c>
      <c r="Z26" s="53">
        <f t="shared" si="18"/>
        <v>0</v>
      </c>
      <c r="AA26" s="53">
        <f t="shared" si="19"/>
        <v>0</v>
      </c>
      <c r="AB26" s="53">
        <f t="shared" si="20"/>
        <v>0</v>
      </c>
      <c r="AC26" s="53">
        <f t="shared" si="21"/>
        <v>1</v>
      </c>
      <c r="AD26" s="53">
        <f t="shared" si="22"/>
        <v>0</v>
      </c>
      <c r="AE26" s="53">
        <f t="shared" si="23"/>
        <v>0</v>
      </c>
      <c r="AF26" s="53">
        <f t="shared" si="24"/>
        <v>1</v>
      </c>
    </row>
    <row r="27" spans="1:32" x14ac:dyDescent="0.25">
      <c r="A27" s="47" t="s">
        <v>494</v>
      </c>
      <c r="B27" s="7" t="s">
        <v>405</v>
      </c>
      <c r="C27" s="7" t="s">
        <v>433</v>
      </c>
      <c r="D27" s="7" t="s">
        <v>458</v>
      </c>
      <c r="E27" s="7" t="s">
        <v>461</v>
      </c>
      <c r="F27" s="7" t="s">
        <v>370</v>
      </c>
      <c r="G27" s="9" t="s">
        <v>395</v>
      </c>
      <c r="H27" s="53">
        <f t="shared" si="0"/>
        <v>1</v>
      </c>
      <c r="I27" s="53">
        <f t="shared" si="1"/>
        <v>1</v>
      </c>
      <c r="J27" s="53">
        <f t="shared" si="2"/>
        <v>0</v>
      </c>
      <c r="K27" s="53">
        <f t="shared" si="3"/>
        <v>1</v>
      </c>
      <c r="L27" s="53">
        <f t="shared" si="4"/>
        <v>0</v>
      </c>
      <c r="M27" s="53">
        <f t="shared" si="5"/>
        <v>1</v>
      </c>
      <c r="N27" s="53">
        <f t="shared" si="6"/>
        <v>0</v>
      </c>
      <c r="O27" s="53">
        <f t="shared" si="7"/>
        <v>0</v>
      </c>
      <c r="P27" s="53">
        <f t="shared" si="8"/>
        <v>0</v>
      </c>
      <c r="Q27" s="53">
        <f t="shared" si="9"/>
        <v>1</v>
      </c>
      <c r="R27" s="53">
        <f t="shared" si="10"/>
        <v>0</v>
      </c>
      <c r="S27" s="53">
        <f t="shared" si="11"/>
        <v>0</v>
      </c>
      <c r="T27" s="53">
        <f t="shared" si="12"/>
        <v>0</v>
      </c>
      <c r="U27" s="53">
        <f t="shared" si="13"/>
        <v>1</v>
      </c>
      <c r="V27" s="53">
        <f t="shared" si="14"/>
        <v>0</v>
      </c>
      <c r="W27" s="53">
        <f t="shared" si="15"/>
        <v>0</v>
      </c>
      <c r="X27" s="53">
        <f t="shared" si="16"/>
        <v>0</v>
      </c>
      <c r="Y27" s="53">
        <f t="shared" si="17"/>
        <v>1</v>
      </c>
      <c r="Z27" s="53">
        <f t="shared" si="18"/>
        <v>0</v>
      </c>
      <c r="AA27" s="53">
        <f t="shared" si="19"/>
        <v>0</v>
      </c>
      <c r="AB27" s="53">
        <f t="shared" si="20"/>
        <v>0</v>
      </c>
      <c r="AC27" s="53">
        <f t="shared" si="21"/>
        <v>1</v>
      </c>
      <c r="AD27" s="53">
        <f t="shared" si="22"/>
        <v>0</v>
      </c>
      <c r="AE27" s="53">
        <f t="shared" si="23"/>
        <v>0</v>
      </c>
      <c r="AF27" s="53">
        <f t="shared" si="24"/>
        <v>1</v>
      </c>
    </row>
    <row r="28" spans="1:32" x14ac:dyDescent="0.25">
      <c r="A28" s="47" t="s">
        <v>494</v>
      </c>
      <c r="B28" s="7" t="s">
        <v>406</v>
      </c>
      <c r="C28" s="7" t="s">
        <v>443</v>
      </c>
      <c r="D28" s="7" t="s">
        <v>470</v>
      </c>
      <c r="E28" s="7" t="s">
        <v>469</v>
      </c>
      <c r="F28" s="7" t="s">
        <v>370</v>
      </c>
      <c r="G28" s="9" t="s">
        <v>278</v>
      </c>
      <c r="H28" s="53">
        <f t="shared" si="0"/>
        <v>0</v>
      </c>
      <c r="I28" s="53">
        <f t="shared" si="1"/>
        <v>1</v>
      </c>
      <c r="J28" s="53">
        <f t="shared" si="2"/>
        <v>0</v>
      </c>
      <c r="K28" s="53">
        <f t="shared" si="3"/>
        <v>0</v>
      </c>
      <c r="L28" s="53">
        <f t="shared" si="4"/>
        <v>1</v>
      </c>
      <c r="M28" s="53">
        <f t="shared" si="5"/>
        <v>1</v>
      </c>
      <c r="N28" s="53">
        <f t="shared" si="6"/>
        <v>0</v>
      </c>
      <c r="O28" s="53">
        <f t="shared" si="7"/>
        <v>1</v>
      </c>
      <c r="P28" s="53">
        <f t="shared" si="8"/>
        <v>0</v>
      </c>
      <c r="Q28" s="53">
        <f t="shared" si="9"/>
        <v>1</v>
      </c>
      <c r="R28" s="53">
        <f t="shared" si="10"/>
        <v>0</v>
      </c>
      <c r="S28" s="53">
        <f t="shared" si="11"/>
        <v>0</v>
      </c>
      <c r="T28" s="53">
        <f t="shared" si="12"/>
        <v>0</v>
      </c>
      <c r="U28" s="53">
        <f t="shared" si="13"/>
        <v>1</v>
      </c>
      <c r="V28" s="53">
        <f t="shared" si="14"/>
        <v>0</v>
      </c>
      <c r="W28" s="53">
        <f t="shared" si="15"/>
        <v>0</v>
      </c>
      <c r="X28" s="53">
        <f t="shared" si="16"/>
        <v>0</v>
      </c>
      <c r="Y28" s="53">
        <f t="shared" si="17"/>
        <v>1</v>
      </c>
      <c r="Z28" s="53">
        <f t="shared" si="18"/>
        <v>0</v>
      </c>
      <c r="AA28" s="53">
        <f t="shared" si="19"/>
        <v>0</v>
      </c>
      <c r="AB28" s="53">
        <f t="shared" si="20"/>
        <v>0</v>
      </c>
      <c r="AC28" s="53">
        <f t="shared" si="21"/>
        <v>1</v>
      </c>
      <c r="AD28" s="53">
        <f t="shared" si="22"/>
        <v>0</v>
      </c>
      <c r="AE28" s="53">
        <f t="shared" si="23"/>
        <v>0</v>
      </c>
      <c r="AF28" s="53">
        <f t="shared" si="24"/>
        <v>1</v>
      </c>
    </row>
    <row r="29" spans="1:32" x14ac:dyDescent="0.25">
      <c r="A29" s="47" t="s">
        <v>494</v>
      </c>
      <c r="B29" s="7" t="s">
        <v>405</v>
      </c>
      <c r="C29" s="7" t="s">
        <v>435</v>
      </c>
      <c r="D29" s="7" t="s">
        <v>470</v>
      </c>
      <c r="E29" s="7" t="s">
        <v>469</v>
      </c>
      <c r="F29" s="7" t="s">
        <v>370</v>
      </c>
      <c r="G29" s="9" t="s">
        <v>398</v>
      </c>
      <c r="H29" s="53">
        <f t="shared" si="0"/>
        <v>1</v>
      </c>
      <c r="I29" s="53">
        <f t="shared" si="1"/>
        <v>1</v>
      </c>
      <c r="J29" s="53">
        <f t="shared" si="2"/>
        <v>0</v>
      </c>
      <c r="K29" s="53">
        <f t="shared" si="3"/>
        <v>1</v>
      </c>
      <c r="L29" s="53">
        <f t="shared" si="4"/>
        <v>0</v>
      </c>
      <c r="M29" s="53">
        <f t="shared" si="5"/>
        <v>1</v>
      </c>
      <c r="N29" s="53">
        <f t="shared" si="6"/>
        <v>0</v>
      </c>
      <c r="O29" s="53">
        <f t="shared" si="7"/>
        <v>0</v>
      </c>
      <c r="P29" s="53">
        <f t="shared" si="8"/>
        <v>0</v>
      </c>
      <c r="Q29" s="53">
        <f t="shared" si="9"/>
        <v>1</v>
      </c>
      <c r="R29" s="53">
        <f t="shared" si="10"/>
        <v>0</v>
      </c>
      <c r="S29" s="53">
        <f t="shared" si="11"/>
        <v>0</v>
      </c>
      <c r="T29" s="53">
        <f t="shared" si="12"/>
        <v>0</v>
      </c>
      <c r="U29" s="53">
        <f t="shared" si="13"/>
        <v>1</v>
      </c>
      <c r="V29" s="53">
        <f t="shared" si="14"/>
        <v>0</v>
      </c>
      <c r="W29" s="53">
        <f t="shared" si="15"/>
        <v>0</v>
      </c>
      <c r="X29" s="53">
        <f t="shared" si="16"/>
        <v>0</v>
      </c>
      <c r="Y29" s="53">
        <f t="shared" si="17"/>
        <v>1</v>
      </c>
      <c r="Z29" s="53">
        <f t="shared" si="18"/>
        <v>0</v>
      </c>
      <c r="AA29" s="53">
        <f t="shared" si="19"/>
        <v>0</v>
      </c>
      <c r="AB29" s="53">
        <f t="shared" si="20"/>
        <v>0</v>
      </c>
      <c r="AC29" s="53">
        <f t="shared" si="21"/>
        <v>1</v>
      </c>
      <c r="AD29" s="53">
        <f t="shared" si="22"/>
        <v>0</v>
      </c>
      <c r="AE29" s="53">
        <f t="shared" si="23"/>
        <v>0</v>
      </c>
      <c r="AF29" s="53">
        <f t="shared" si="24"/>
        <v>1</v>
      </c>
    </row>
    <row r="30" spans="1:32" x14ac:dyDescent="0.25">
      <c r="H30" s="55"/>
      <c r="I30" s="55"/>
      <c r="J30" s="55">
        <f>SUM(J2:J29)</f>
        <v>13</v>
      </c>
      <c r="K30" s="55">
        <f>SUM(K2:K29)</f>
        <v>3</v>
      </c>
      <c r="L30" s="55"/>
      <c r="M30" s="55"/>
      <c r="N30" s="55">
        <f>SUM(N2:N29)</f>
        <v>5</v>
      </c>
      <c r="O30" s="55">
        <f>SUM(O2:O29)</f>
        <v>1</v>
      </c>
      <c r="P30" s="55"/>
      <c r="Q30" s="55"/>
      <c r="R30" s="55">
        <f>SUM(R2:R29)</f>
        <v>3</v>
      </c>
      <c r="S30" s="55">
        <f>SUM(S2:S29)</f>
        <v>0</v>
      </c>
      <c r="T30" s="55"/>
      <c r="U30" s="55"/>
      <c r="V30" s="55">
        <f>SUM(V2:V29)</f>
        <v>3</v>
      </c>
      <c r="W30" s="55">
        <f>SUM(W2:W29)</f>
        <v>0</v>
      </c>
      <c r="X30" s="55"/>
      <c r="Y30" s="55"/>
      <c r="Z30" s="55">
        <f>SUM(Z2:Z29)</f>
        <v>0</v>
      </c>
      <c r="AA30" s="55">
        <f>SUM(AA2:AA29)</f>
        <v>0</v>
      </c>
      <c r="AB30" s="55"/>
      <c r="AC30" s="55"/>
      <c r="AD30" s="55">
        <f>SUM(AD2:AD29)</f>
        <v>0</v>
      </c>
      <c r="AE30" s="55">
        <f>SUM(AE2:AE29)</f>
        <v>0</v>
      </c>
      <c r="AF30" s="55">
        <f>SUM(AF2:AF29)</f>
        <v>28</v>
      </c>
    </row>
    <row r="31" spans="1:32" ht="15.75" thickBot="1" x14ac:dyDescent="0.3"/>
    <row r="32" spans="1:32" ht="45.75" thickBot="1" x14ac:dyDescent="0.3">
      <c r="D32" s="52" t="s">
        <v>503</v>
      </c>
    </row>
    <row r="33" spans="8:28" ht="15.75" thickBot="1" x14ac:dyDescent="0.3"/>
    <row r="34" spans="8:28" ht="15.75" thickBot="1" x14ac:dyDescent="0.3">
      <c r="H34" s="59" t="s">
        <v>504</v>
      </c>
      <c r="I34" s="60"/>
      <c r="J34" s="60"/>
      <c r="K34" s="60"/>
      <c r="L34" s="60"/>
      <c r="M34" s="60"/>
      <c r="N34" s="60"/>
      <c r="O34" s="60"/>
      <c r="P34" s="60"/>
      <c r="Q34" s="60"/>
      <c r="R34" s="60"/>
      <c r="S34" s="60"/>
      <c r="T34" s="60"/>
      <c r="U34" s="60"/>
      <c r="V34" s="60"/>
      <c r="W34" s="60"/>
      <c r="X34" s="60"/>
      <c r="Y34" s="60"/>
      <c r="Z34" s="60"/>
      <c r="AA34" s="60"/>
      <c r="AB34" s="61"/>
    </row>
  </sheetData>
  <autoFilter ref="A1:XEY30"/>
  <sortState ref="A2:XEX35">
    <sortCondition ref="A2:A35"/>
    <sortCondition ref="C2:C35"/>
  </sortState>
  <mergeCells count="1">
    <mergeCell ref="H34:AB3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3196B922F3EC4DAF45342E8F750C9F" ma:contentTypeVersion="41" ma:contentTypeDescription="Create a new document." ma:contentTypeScope="" ma:versionID="886e37f97a7606a2717a429a4383021a">
  <xsd:schema xmlns:xsd="http://www.w3.org/2001/XMLSchema" xmlns:xs="http://www.w3.org/2001/XMLSchema" xmlns:p="http://schemas.microsoft.com/office/2006/metadata/properties" xmlns:ns2="d255dc3e-053e-4b62-8283-68abfc61cdbb" targetNamespace="http://schemas.microsoft.com/office/2006/metadata/properties" ma:root="true" ma:fieldsID="b4691c7c6b6496f0dc3283e2feaf223d"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7FAEC1-8C5C-4BB1-915C-159C98D52B72}"/>
</file>

<file path=customXml/itemProps2.xml><?xml version="1.0" encoding="utf-8"?>
<ds:datastoreItem xmlns:ds="http://schemas.openxmlformats.org/officeDocument/2006/customXml" ds:itemID="{54035CD1-8F67-4160-AB86-D90206CDFECC}"/>
</file>

<file path=customXml/itemProps3.xml><?xml version="1.0" encoding="utf-8"?>
<ds:datastoreItem xmlns:ds="http://schemas.openxmlformats.org/officeDocument/2006/customXml" ds:itemID="{9DAF609B-944E-4D63-BA40-024C7032517E}"/>
</file>

<file path=customXml/itemProps4.xml><?xml version="1.0" encoding="utf-8"?>
<ds:datastoreItem xmlns:ds="http://schemas.openxmlformats.org/officeDocument/2006/customXml" ds:itemID="{54035CD1-8F67-4160-AB86-D90206CDFEC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Appendix A</vt:lpstr>
      <vt:lpstr>Summary table for Paper</vt:lpstr>
      <vt:lpstr>APPENDIX B</vt:lpstr>
      <vt:lpstr>Appendix A Source</vt:lpstr>
      <vt:lpstr>Appendix B Source</vt:lpstr>
    </vt:vector>
  </TitlesOfParts>
  <Company>EON-IT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Dana Showalter</dc:creator>
  <cp:lastModifiedBy>Wendy Muller</cp:lastModifiedBy>
  <dcterms:created xsi:type="dcterms:W3CDTF">2014-12-11T22:39:14Z</dcterms:created>
  <dcterms:modified xsi:type="dcterms:W3CDTF">2016-01-14T19:32:26Z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0x010100A53196B922F3EC4DAF45342E8F750C9F</vt:lpwstr>
  </property>
  <property fmtid="{D5CDD505-2E9C-101B-9397-08002B2CF9AE}" pid="3" name="_dlc_DocIdItemGuid">
    <vt:lpwstr>4308048e-4b88-4f1f-8294-eb271c6ab41c</vt:lpwstr>
  </property>
  <property fmtid="{D5CDD505-2E9C-101B-9397-08002B2CF9AE}" pid="4" name="Order">
    <vt:r8>16700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