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90" yWindow="30" windowWidth="13530" windowHeight="10710"/>
  </bookViews>
  <sheets>
    <sheet name="Instructions" sheetId="2" r:id="rId1"/>
    <sheet name="Data Input " sheetId="1" r:id="rId2"/>
    <sheet name="Ex 1 without zero buses" sheetId="3" r:id="rId3"/>
    <sheet name="Ex 2 with zero buses" sheetId="4" r:id="rId4"/>
  </sheets>
  <definedNames>
    <definedName name="_xlnm._FilterDatabase" localSheetId="2" hidden="1">'Ex 1 without zero buses'!$A$5:$F$101</definedName>
    <definedName name="_xlnm._FilterDatabase" localSheetId="3" hidden="1">'Ex 2 with zero buses'!$A$5:$F$125</definedName>
  </definedNames>
  <calcPr calcId="125725"/>
</workbook>
</file>

<file path=xl/calcChain.xml><?xml version="1.0" encoding="utf-8"?>
<calcChain xmlns="http://schemas.openxmlformats.org/spreadsheetml/2006/main">
  <c r="D4" i="1"/>
  <c r="C4"/>
  <c r="F2" i="3"/>
  <c r="G2" i="4"/>
  <c r="D4"/>
  <c r="C3"/>
  <c r="D2"/>
  <c r="D3" i="3"/>
  <c r="G2"/>
  <c r="D2"/>
  <c r="D3" i="4" l="1"/>
  <c r="E3" s="1"/>
  <c r="C4"/>
  <c r="E4" s="1"/>
  <c r="C3" i="3"/>
  <c r="E3" s="1"/>
  <c r="C2" i="4"/>
  <c r="E2" s="1"/>
  <c r="C2" i="3"/>
  <c r="E2" s="1"/>
  <c r="F2" i="1"/>
  <c r="E4" i="3" l="1"/>
  <c r="G2" i="1"/>
  <c r="B4"/>
  <c r="B3"/>
  <c r="B2"/>
  <c r="E4" l="1"/>
  <c r="D2" l="1"/>
  <c r="C2"/>
  <c r="C3" l="1"/>
  <c r="D3"/>
  <c r="E2"/>
  <c r="E3" l="1"/>
</calcChain>
</file>

<file path=xl/sharedStrings.xml><?xml version="1.0" encoding="utf-8"?>
<sst xmlns="http://schemas.openxmlformats.org/spreadsheetml/2006/main" count="506" uniqueCount="43">
  <si>
    <t xml:space="preserve"> Total Bus Count</t>
  </si>
  <si>
    <t>Total DFR bus count</t>
  </si>
  <si>
    <t>Top 10% Bus Count</t>
  </si>
  <si>
    <t>10% Distributed Bus Count</t>
  </si>
  <si>
    <t>Median MVA (6th Bus from Top)</t>
  </si>
  <si>
    <t>New Lowest Median Calc. MVA (20% of Median Value)</t>
  </si>
  <si>
    <t>Base Values</t>
  </si>
  <si>
    <t>Median Method</t>
  </si>
  <si>
    <t>Zero Busses</t>
  </si>
  <si>
    <t>Bus Coded Number</t>
  </si>
  <si>
    <t>NCR-ID Number</t>
  </si>
  <si>
    <t>Region</t>
  </si>
  <si>
    <t>Bus kV (L-L)</t>
  </si>
  <si>
    <t>Bus 3 Phase Fault--Current (amps)</t>
  </si>
  <si>
    <t>Bus 3 Phase Fault MVA</t>
  </si>
  <si>
    <t xml:space="preserve">This Excel Workbook is designed to assist Transmission Owners in using the Median Method for determining </t>
  </si>
  <si>
    <t>Instructions for use:</t>
  </si>
  <si>
    <t>For Transmission Owners Only:</t>
  </si>
  <si>
    <t>Your short circuit data should use three phase short circuit with your selected pre-fault voltage</t>
  </si>
  <si>
    <t>monitoring bus locations for Fault Recording and Sequence of Events Recording on their individual systems.</t>
  </si>
  <si>
    <t xml:space="preserve">With the Filter still applied to our data set, and zero buses deselected, we will need to use the F2 value to apply as the value used for the MVA column pull down.  </t>
  </si>
  <si>
    <t>You are Finished!!!  The number in Cell C2 indicates the number of Median method selected buses, D2 contains the number of total FR and SOER locations, E2 shows the number of FR / SOER for the Top 10% buses and F2 shows the number of FR / SOER for the Distributed 10% buses.</t>
  </si>
  <si>
    <t>Data Input, Col. F, is the most important column, it must have the three phase MVA short circuit data values, sorted from highest MVA to lowest MVA.  The MVA values in column F, as sorted from highest to lowest MVA, should include all voltage levels greater than or equal to 100 kV.</t>
  </si>
  <si>
    <t>Once you input all of your short circuit data into the Data Input worksheet starting at Column A Row 6, the values in cells B2, B3 and B4 should all be equal.  These values should equal the number of rows of short circuit data that you have input.  Copy Cell B2 using Cntrl C, then Paste Value, Special value only, back into Cell B2.  This should be the total number of rows contained in the data set.</t>
  </si>
  <si>
    <t>Transmission Owner Name</t>
  </si>
  <si>
    <t>Version 3</t>
  </si>
  <si>
    <t>If you have zero numbered buses, or pseudo buses, commonly identified by say a number 0 in the bus coded number column, then you need to determine the number of zero numbered buses that are included in this data set.</t>
  </si>
  <si>
    <t>If Cell B4 contains a value greater than zero, then Cell F2 needs to be replaced with the MVA value contained in the 11th row, column F of the filtered data set.  If the value in F2 is less than 1500 MVA then we will use 1500 MVA as the lowest value to select the number of Median buses.</t>
  </si>
  <si>
    <t>Using Column F, MVA value pull down, use the Number Filter function, greater than or equal to the F2 value.  With this Filter F2 number value applied, now Cntrl C Cell C2, and replace C2 with paste special, value only.  This now is the number of buses selected by the Median method.</t>
  </si>
  <si>
    <t>NCR ID#</t>
  </si>
  <si>
    <t>FRCC</t>
  </si>
  <si>
    <t>Notes:</t>
  </si>
  <si>
    <t>Organize your short circuit data in the format shown on the Data Input worksheet</t>
  </si>
  <si>
    <t>Your short circuit data should be ordered from highest three phase short circuit MVA value to lowest three phase short circuit MVA value for all buses greater than 100 kV</t>
  </si>
  <si>
    <t xml:space="preserve">Your short circuit data should either eliminate or commonly identify non-real buses, zero buses, pseudo buses, or buses which are used for modeling purposes only, by using a common designation for all these type buses that can be eliminated from the Median calculation.  It is most common to identify these non-real buses with the number "0" in the bus coded number field.  </t>
  </si>
  <si>
    <t>The Data Input Worksheet is designed to have you copy your properly formatted and sorted three phase MVA short circuit data into rows starting at column A row 6 of the worksheet.</t>
  </si>
  <si>
    <t>Now we wish to eliminate the zero bus rows from the rest of our data processing, so in the bus coded number  column, we want to filter out the zero bus rows, so we reverse the pull down selection by selecting all rows, except the zero bus coded numbered rows.  Leave this Filter in place for the rest of the Median method process.</t>
  </si>
  <si>
    <t>For you to be able to determine this zero bus coded number, you need to select your entire data set, including the header row, from column / row A5 to G___(last row of data).  As an example, if your data contains 100 rows, then your highlighted area for sorting and filtering should be A5 to G105. Then using the sort filter command, turn on Filter</t>
  </si>
  <si>
    <t>Once the Filter is on, go to the bus coded number column, pull down the Filter and select only the zero bus coded number rows.  The values in cells B3, and B4 should now be equal and indicate the number of zero numbered buses in your data set.</t>
  </si>
  <si>
    <t>If Cell B4 contains the number zero, then Cell F2 should now contain the 6th value down from the highest short circuit MVA value, and Cell G2 should contain 20% of the Cell F2 value.  If Cell F2's value is greater than 1500 MVA this is the new lowest MVA value to be used to determine the number of Median selected buses.  If the value in F2 is less than 1500 MVA, then we will use 1500 MVA as the lowest value to select the number of Median buses.</t>
  </si>
  <si>
    <t>Example 2 (Ex 2 with zero buses) is an additional worksheet shown for a system that contains zero buses.  Note for a system that contains zero buses, you must observe the row 11, column F MVA value, and place it into Cell F2.  In example 2, this MVA value is equal to 5685 MVA, based on the data set provided.</t>
  </si>
  <si>
    <t>Example 1 (Ex 1 without zero buses) is an additional worksheet shown for a system that does not contains any zero buses.  All zero bus entries have been eliminated from the data set.</t>
  </si>
  <si>
    <t>We want to store the zero numbered bus rows (number) into cell B4 as a value.  To do this, select Cell B4, hit Cntrl C, then hit paste special, value only.  This now replaces the formula in Cell B4 with the value of zero buses in the data set.</t>
  </si>
</sst>
</file>

<file path=xl/styles.xml><?xml version="1.0" encoding="utf-8"?>
<styleSheet xmlns="http://schemas.openxmlformats.org/spreadsheetml/2006/main">
  <numFmts count="1">
    <numFmt numFmtId="164" formatCode="0.0"/>
  </numFmts>
  <fonts count="5">
    <font>
      <sz val="10"/>
      <color theme="1"/>
      <name val="Arial"/>
      <family val="2"/>
    </font>
    <font>
      <b/>
      <sz val="10"/>
      <color theme="1"/>
      <name val="Arial"/>
      <family val="2"/>
    </font>
    <font>
      <b/>
      <sz val="12"/>
      <color theme="1"/>
      <name val="Arial"/>
      <family val="2"/>
    </font>
    <font>
      <sz val="11"/>
      <color theme="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3" fillId="0" borderId="0"/>
  </cellStyleXfs>
  <cellXfs count="20">
    <xf numFmtId="0" fontId="0" fillId="0" borderId="0" xfId="0"/>
    <xf numFmtId="0" fontId="0" fillId="0" borderId="0" xfId="0" applyAlignment="1">
      <alignment horizontal="center" vertical="center" wrapText="1"/>
    </xf>
    <xf numFmtId="0" fontId="0" fillId="0" borderId="0" xfId="0" applyAlignment="1">
      <alignment horizontal="center"/>
    </xf>
    <xf numFmtId="1" fontId="0" fillId="0" borderId="0" xfId="0" applyNumberFormat="1" applyAlignment="1">
      <alignment horizontal="center" vertical="center" wrapText="1"/>
    </xf>
    <xf numFmtId="1" fontId="0" fillId="0" borderId="0" xfId="0" quotePrefix="1" applyNumberFormat="1" applyAlignment="1">
      <alignment horizontal="center" vertical="center" wrapText="1"/>
    </xf>
    <xf numFmtId="0" fontId="0" fillId="0" borderId="0" xfId="0" applyAlignment="1">
      <alignment vertical="center" wrapText="1"/>
    </xf>
    <xf numFmtId="1" fontId="0" fillId="0" borderId="0" xfId="0" applyNumberFormat="1" applyFont="1" applyFill="1" applyBorder="1" applyAlignment="1">
      <alignment horizontal="center" vertical="center" wrapText="1"/>
    </xf>
    <xf numFmtId="2" fontId="1" fillId="0" borderId="0" xfId="0" applyNumberFormat="1"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xf numFmtId="14" fontId="0" fillId="0" borderId="0" xfId="0" applyNumberFormat="1"/>
    <xf numFmtId="2" fontId="3" fillId="0" borderId="0" xfId="1" applyNumberFormat="1" applyFill="1" applyAlignment="1">
      <alignment horizontal="center" vertical="center" wrapText="1"/>
    </xf>
    <xf numFmtId="0" fontId="3" fillId="0" borderId="0" xfId="1"/>
    <xf numFmtId="0" fontId="3" fillId="0" borderId="0" xfId="1" quotePrefix="1" applyAlignment="1">
      <alignment horizontal="center"/>
    </xf>
    <xf numFmtId="164" fontId="3" fillId="0" borderId="0" xfId="1" applyNumberFormat="1"/>
    <xf numFmtId="0" fontId="3" fillId="0" borderId="0" xfId="1" applyAlignment="1">
      <alignment horizontal="center"/>
    </xf>
    <xf numFmtId="1" fontId="3" fillId="0" borderId="0" xfId="1" applyNumberFormat="1" applyAlignment="1">
      <alignment horizontal="center"/>
    </xf>
    <xf numFmtId="1" fontId="4" fillId="2" borderId="0" xfId="1" applyNumberFormat="1" applyFont="1" applyFill="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I25"/>
  <sheetViews>
    <sheetView tabSelected="1" workbookViewId="0">
      <selection activeCell="B16" sqref="B16"/>
    </sheetView>
  </sheetViews>
  <sheetFormatPr defaultRowHeight="12.75"/>
  <cols>
    <col min="2" max="2" width="93.28515625" customWidth="1"/>
  </cols>
  <sheetData>
    <row r="1" spans="1:9" ht="15.75">
      <c r="A1" s="11" t="s">
        <v>15</v>
      </c>
    </row>
    <row r="2" spans="1:9" ht="15.75">
      <c r="A2" s="11" t="s">
        <v>19</v>
      </c>
    </row>
    <row r="4" spans="1:9" ht="20.25" customHeight="1">
      <c r="A4" s="8" t="s">
        <v>16</v>
      </c>
      <c r="C4" s="12">
        <v>41500</v>
      </c>
      <c r="D4" t="s">
        <v>25</v>
      </c>
    </row>
    <row r="5" spans="1:9" ht="23.25" customHeight="1">
      <c r="A5" s="8" t="s">
        <v>17</v>
      </c>
    </row>
    <row r="6" spans="1:9" ht="31.5" customHeight="1">
      <c r="A6" s="9">
        <v>1</v>
      </c>
      <c r="B6" s="8" t="s">
        <v>32</v>
      </c>
      <c r="C6" s="8"/>
      <c r="D6" s="8"/>
      <c r="E6" s="8"/>
      <c r="F6" s="8"/>
      <c r="G6" s="8"/>
      <c r="H6" s="8"/>
      <c r="I6" s="8"/>
    </row>
    <row r="7" spans="1:9" ht="28.5" customHeight="1">
      <c r="A7" s="9">
        <v>2</v>
      </c>
      <c r="B7" s="8" t="s">
        <v>18</v>
      </c>
      <c r="C7" s="8"/>
      <c r="D7" s="8"/>
      <c r="E7" s="8"/>
      <c r="F7" s="8"/>
      <c r="G7" s="8"/>
      <c r="H7" s="8"/>
      <c r="I7" s="8"/>
    </row>
    <row r="8" spans="1:9" ht="48" customHeight="1">
      <c r="A8" s="9">
        <v>3</v>
      </c>
      <c r="B8" s="10" t="s">
        <v>33</v>
      </c>
      <c r="C8" s="8"/>
      <c r="D8" s="8"/>
      <c r="E8" s="8"/>
      <c r="F8" s="8"/>
      <c r="G8" s="8"/>
      <c r="H8" s="8"/>
      <c r="I8" s="8"/>
    </row>
    <row r="9" spans="1:9" ht="66.75" customHeight="1">
      <c r="A9" s="9">
        <v>4</v>
      </c>
      <c r="B9" s="10" t="s">
        <v>34</v>
      </c>
      <c r="C9" s="8"/>
      <c r="D9" s="8"/>
      <c r="E9" s="8"/>
      <c r="F9" s="8"/>
      <c r="G9" s="8"/>
      <c r="H9" s="8"/>
      <c r="I9" s="8"/>
    </row>
    <row r="10" spans="1:9" ht="41.25" customHeight="1">
      <c r="A10" s="9">
        <v>5</v>
      </c>
      <c r="B10" s="10" t="s">
        <v>35</v>
      </c>
    </row>
    <row r="11" spans="1:9" ht="54" customHeight="1">
      <c r="A11" s="9">
        <v>6</v>
      </c>
      <c r="B11" s="10" t="s">
        <v>22</v>
      </c>
    </row>
    <row r="12" spans="1:9" ht="73.5" customHeight="1">
      <c r="A12" s="9">
        <v>7</v>
      </c>
      <c r="B12" s="10" t="s">
        <v>23</v>
      </c>
    </row>
    <row r="13" spans="1:9" ht="57.75" customHeight="1">
      <c r="A13" s="9">
        <v>8</v>
      </c>
      <c r="B13" s="10" t="s">
        <v>26</v>
      </c>
    </row>
    <row r="14" spans="1:9" ht="74.25" customHeight="1">
      <c r="A14" s="9">
        <v>9</v>
      </c>
      <c r="B14" s="10" t="s">
        <v>37</v>
      </c>
    </row>
    <row r="15" spans="1:9" ht="57.75" customHeight="1">
      <c r="A15" s="9">
        <v>10</v>
      </c>
      <c r="B15" s="10" t="s">
        <v>38</v>
      </c>
    </row>
    <row r="16" spans="1:9" ht="60" customHeight="1">
      <c r="A16" s="9">
        <v>11</v>
      </c>
      <c r="B16" s="10" t="s">
        <v>42</v>
      </c>
    </row>
    <row r="17" spans="1:2" ht="66" customHeight="1">
      <c r="A17" s="9">
        <v>12</v>
      </c>
      <c r="B17" s="10" t="s">
        <v>36</v>
      </c>
    </row>
    <row r="18" spans="1:2" ht="79.5" customHeight="1">
      <c r="A18" s="9">
        <v>13</v>
      </c>
      <c r="B18" s="10" t="s">
        <v>39</v>
      </c>
    </row>
    <row r="19" spans="1:2" ht="54.75" customHeight="1">
      <c r="A19" s="9">
        <v>14</v>
      </c>
      <c r="B19" s="10" t="s">
        <v>27</v>
      </c>
    </row>
    <row r="20" spans="1:2" ht="41.25" customHeight="1">
      <c r="A20" s="9">
        <v>15</v>
      </c>
      <c r="B20" s="10" t="s">
        <v>20</v>
      </c>
    </row>
    <row r="21" spans="1:2" ht="54" customHeight="1">
      <c r="A21" s="9">
        <v>16</v>
      </c>
      <c r="B21" s="10" t="s">
        <v>28</v>
      </c>
    </row>
    <row r="22" spans="1:2" ht="50.25" customHeight="1">
      <c r="A22" s="9">
        <v>17</v>
      </c>
      <c r="B22" s="10" t="s">
        <v>21</v>
      </c>
    </row>
    <row r="24" spans="1:2" ht="38.25" customHeight="1">
      <c r="A24" s="9" t="s">
        <v>31</v>
      </c>
      <c r="B24" s="10" t="s">
        <v>41</v>
      </c>
    </row>
    <row r="25" spans="1:2" ht="51.75" customHeight="1">
      <c r="A25" s="9" t="s">
        <v>31</v>
      </c>
      <c r="B25" s="10" t="s">
        <v>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I72"/>
  <sheetViews>
    <sheetView workbookViewId="0"/>
  </sheetViews>
  <sheetFormatPr defaultRowHeight="12.75"/>
  <cols>
    <col min="1" max="1" width="16.5703125" style="5" customWidth="1"/>
    <col min="4" max="4" width="12.85546875" customWidth="1"/>
    <col min="5" max="5" width="15" customWidth="1"/>
    <col min="6" max="6" width="12.140625" customWidth="1"/>
    <col min="7" max="7" width="15.5703125" customWidth="1"/>
  </cols>
  <sheetData>
    <row r="1" spans="1:9" ht="81.75" customHeight="1">
      <c r="A1" s="1" t="s">
        <v>24</v>
      </c>
      <c r="B1" s="1" t="s">
        <v>0</v>
      </c>
      <c r="C1" s="1" t="s">
        <v>1</v>
      </c>
      <c r="D1" s="1" t="s">
        <v>2</v>
      </c>
      <c r="E1" s="1" t="s">
        <v>3</v>
      </c>
      <c r="F1" s="1" t="s">
        <v>4</v>
      </c>
      <c r="G1" s="1" t="s">
        <v>5</v>
      </c>
      <c r="H1" s="1"/>
      <c r="I1" s="1"/>
    </row>
    <row r="2" spans="1:9">
      <c r="A2" s="1" t="s">
        <v>6</v>
      </c>
      <c r="B2" s="6">
        <f>SUBTOTAL(103, F$6:F$10000)</f>
        <v>0</v>
      </c>
      <c r="C2" s="6">
        <f>IF(B2&gt;11,ROUNDUP(0.2*B2,0),1)</f>
        <v>1</v>
      </c>
      <c r="D2" s="6">
        <f>IF(B2&gt;11,ROUNDUP(0.1*B2,0),1)</f>
        <v>1</v>
      </c>
      <c r="E2" s="6">
        <f>C2-D2</f>
        <v>0</v>
      </c>
      <c r="F2" s="3">
        <f>F11</f>
        <v>0</v>
      </c>
      <c r="G2" s="3">
        <f>IF((0.2*F2&lt;1500),1500,(0.2*F2))</f>
        <v>1500</v>
      </c>
      <c r="H2" s="3"/>
      <c r="I2" s="3"/>
    </row>
    <row r="3" spans="1:9">
      <c r="A3" s="1" t="s">
        <v>7</v>
      </c>
      <c r="B3" s="6">
        <f>SUBTOTAL(103, F$6:F$10000)</f>
        <v>0</v>
      </c>
      <c r="C3" s="6">
        <f>IF(B3&gt;11,ROUNDUP(0.2*B3,0),1)</f>
        <v>1</v>
      </c>
      <c r="D3" s="6">
        <f>IF(B3&gt;11,ROUNDUP(0.1*B3,0),1)</f>
        <v>1</v>
      </c>
      <c r="E3" s="6">
        <f>C3-D3</f>
        <v>0</v>
      </c>
      <c r="F3" s="3"/>
      <c r="G3" s="4">
        <v>1500</v>
      </c>
      <c r="H3" s="3"/>
      <c r="I3" s="3"/>
    </row>
    <row r="4" spans="1:9">
      <c r="A4" s="1" t="s">
        <v>8</v>
      </c>
      <c r="B4" s="6">
        <f>SUBTOTAL(103, F$6:F$10000)</f>
        <v>0</v>
      </c>
      <c r="C4" s="6">
        <f>IF(B4&gt;11,ROUNDUP(0.2*B4,0), 0)</f>
        <v>0</v>
      </c>
      <c r="D4" s="6">
        <f>IF(B4&gt;11,ROUNDUP(0.1*B4,0), 0)</f>
        <v>0</v>
      </c>
      <c r="E4" s="6">
        <f>C4-D4</f>
        <v>0</v>
      </c>
      <c r="F4" s="3"/>
      <c r="G4" s="3"/>
      <c r="H4" s="3"/>
      <c r="I4" s="4"/>
    </row>
    <row r="5" spans="1:9" ht="38.25">
      <c r="A5" s="7" t="s">
        <v>9</v>
      </c>
      <c r="B5" s="7" t="s">
        <v>10</v>
      </c>
      <c r="C5" s="7" t="s">
        <v>11</v>
      </c>
      <c r="D5" s="7" t="s">
        <v>12</v>
      </c>
      <c r="E5" s="7" t="s">
        <v>13</v>
      </c>
      <c r="F5" s="7" t="s">
        <v>14</v>
      </c>
      <c r="G5" s="7"/>
      <c r="H5" s="7"/>
    </row>
    <row r="6" spans="1:9">
      <c r="A6" s="1"/>
      <c r="B6" s="2"/>
      <c r="C6" s="3"/>
      <c r="D6" s="3"/>
      <c r="E6" s="3"/>
    </row>
    <row r="7" spans="1:9">
      <c r="A7" s="2"/>
      <c r="B7" s="3"/>
      <c r="C7" s="3"/>
      <c r="D7" s="3"/>
      <c r="E7" s="3"/>
      <c r="F7" s="3"/>
      <c r="G7" s="3"/>
      <c r="H7" s="3"/>
      <c r="I7" s="3"/>
    </row>
    <row r="8" spans="1:9">
      <c r="A8" s="2"/>
      <c r="B8" s="3"/>
      <c r="C8" s="3"/>
      <c r="D8" s="3"/>
      <c r="E8" s="3"/>
      <c r="F8" s="3"/>
      <c r="G8" s="3"/>
      <c r="H8" s="3"/>
      <c r="I8" s="3"/>
    </row>
    <row r="9" spans="1:9">
      <c r="A9" s="2"/>
      <c r="B9" s="3"/>
      <c r="C9" s="3"/>
      <c r="D9" s="3"/>
      <c r="E9" s="3"/>
      <c r="F9" s="3"/>
      <c r="G9" s="3"/>
      <c r="H9" s="3"/>
      <c r="I9" s="3"/>
    </row>
    <row r="10" spans="1:9">
      <c r="A10" s="2"/>
      <c r="B10" s="3"/>
      <c r="C10" s="3"/>
      <c r="D10" s="3"/>
      <c r="E10" s="3"/>
      <c r="F10" s="3"/>
      <c r="G10" s="3"/>
      <c r="H10" s="3"/>
      <c r="I10" s="4"/>
    </row>
    <row r="11" spans="1:9">
      <c r="A11" s="1"/>
      <c r="B11" s="2"/>
      <c r="C11" s="3"/>
      <c r="D11" s="3"/>
      <c r="E11" s="3"/>
    </row>
    <row r="12" spans="1:9">
      <c r="A12" s="1"/>
      <c r="B12" s="2"/>
      <c r="C12" s="3"/>
      <c r="D12" s="3"/>
      <c r="E12" s="3"/>
    </row>
    <row r="56" spans="1:9">
      <c r="A56" s="1"/>
      <c r="B56" s="1"/>
      <c r="C56" s="1"/>
      <c r="D56" s="1"/>
      <c r="E56" s="1"/>
      <c r="F56" s="1"/>
      <c r="G56" s="1"/>
      <c r="H56" s="1"/>
      <c r="I56" s="1"/>
    </row>
    <row r="57" spans="1:9">
      <c r="A57" s="2"/>
      <c r="B57" s="3"/>
      <c r="C57" s="3"/>
      <c r="D57" s="3"/>
      <c r="E57" s="3"/>
      <c r="F57" s="3"/>
      <c r="G57" s="3"/>
      <c r="H57" s="3"/>
      <c r="I57" s="3"/>
    </row>
    <row r="58" spans="1:9">
      <c r="A58" s="2"/>
      <c r="B58" s="3"/>
      <c r="C58" s="3"/>
      <c r="D58" s="3"/>
      <c r="E58" s="3"/>
      <c r="F58" s="3"/>
      <c r="G58" s="4"/>
      <c r="H58" s="3"/>
      <c r="I58" s="3"/>
    </row>
    <row r="59" spans="1:9">
      <c r="A59" s="2"/>
      <c r="B59" s="3"/>
      <c r="C59" s="3"/>
      <c r="D59" s="3"/>
      <c r="E59" s="3"/>
      <c r="F59" s="3"/>
      <c r="G59" s="3"/>
      <c r="H59" s="3"/>
      <c r="I59" s="4"/>
    </row>
    <row r="60" spans="1:9">
      <c r="A60" s="2"/>
      <c r="B60" s="3"/>
      <c r="C60" s="3"/>
      <c r="D60" s="3"/>
      <c r="E60" s="3"/>
      <c r="F60" s="3"/>
      <c r="G60" s="3"/>
      <c r="H60" s="3"/>
      <c r="I60" s="4"/>
    </row>
    <row r="62" spans="1:9">
      <c r="A62" s="1"/>
      <c r="B62" s="1"/>
      <c r="C62" s="1"/>
      <c r="D62" s="1"/>
      <c r="E62" s="1"/>
      <c r="F62" s="1"/>
      <c r="G62" s="1"/>
      <c r="H62" s="1"/>
      <c r="I62" s="1"/>
    </row>
    <row r="63" spans="1:9">
      <c r="A63" s="2"/>
      <c r="B63" s="2"/>
      <c r="C63" s="3"/>
      <c r="D63" s="3"/>
      <c r="E63" s="3"/>
      <c r="F63" s="3"/>
      <c r="G63" s="3"/>
      <c r="H63" s="3"/>
      <c r="I63" s="3"/>
    </row>
    <row r="64" spans="1:9">
      <c r="A64" s="2"/>
      <c r="B64" s="2"/>
      <c r="C64" s="2"/>
      <c r="D64" s="2"/>
      <c r="E64" s="2"/>
      <c r="F64" s="3"/>
      <c r="G64" s="4"/>
      <c r="H64" s="3"/>
      <c r="I64" s="3"/>
    </row>
    <row r="65" spans="1:9">
      <c r="A65" s="2"/>
      <c r="B65" s="2"/>
      <c r="C65" s="2"/>
      <c r="D65" s="2"/>
      <c r="E65" s="2"/>
      <c r="F65" s="3"/>
      <c r="G65" s="3"/>
      <c r="H65" s="3"/>
      <c r="I65" s="4"/>
    </row>
    <row r="66" spans="1:9">
      <c r="A66" s="2"/>
      <c r="B66" s="2"/>
      <c r="C66" s="2"/>
      <c r="D66" s="2"/>
      <c r="E66" s="2"/>
    </row>
    <row r="68" spans="1:9">
      <c r="A68" s="1"/>
      <c r="B68" s="1"/>
      <c r="C68" s="1"/>
      <c r="D68" s="1"/>
      <c r="E68" s="1"/>
      <c r="F68" s="1"/>
      <c r="G68" s="1"/>
      <c r="H68" s="1"/>
      <c r="I68" s="1"/>
    </row>
    <row r="69" spans="1:9">
      <c r="A69" s="2"/>
      <c r="B69" s="3"/>
      <c r="C69" s="3"/>
      <c r="D69" s="3"/>
      <c r="E69" s="3"/>
      <c r="F69" s="3"/>
      <c r="G69" s="3"/>
      <c r="H69" s="3"/>
      <c r="I69" s="3"/>
    </row>
    <row r="70" spans="1:9">
      <c r="A70" s="2"/>
      <c r="B70" s="3"/>
      <c r="C70" s="3"/>
      <c r="D70" s="3"/>
      <c r="E70" s="3"/>
      <c r="F70" s="3"/>
      <c r="G70" s="4"/>
      <c r="H70" s="3"/>
      <c r="I70" s="3"/>
    </row>
    <row r="71" spans="1:9">
      <c r="A71" s="2"/>
      <c r="B71" s="3"/>
      <c r="C71" s="3"/>
      <c r="D71" s="3"/>
      <c r="E71" s="3"/>
      <c r="F71" s="3"/>
      <c r="G71" s="3"/>
      <c r="H71" s="3"/>
      <c r="I71" s="4"/>
    </row>
    <row r="72" spans="1:9">
      <c r="A72" s="2"/>
      <c r="B72" s="3"/>
      <c r="C72" s="3"/>
      <c r="D72" s="3"/>
      <c r="E72" s="3"/>
      <c r="F72" s="3"/>
      <c r="G72" s="3"/>
      <c r="H72" s="3"/>
      <c r="I72"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3"/>
  <dimension ref="A1:H101"/>
  <sheetViews>
    <sheetView workbookViewId="0"/>
  </sheetViews>
  <sheetFormatPr defaultRowHeight="12.75"/>
  <cols>
    <col min="1" max="1" width="14.7109375" customWidth="1"/>
    <col min="2" max="2" width="9.28515625" customWidth="1"/>
    <col min="3" max="4" width="10" customWidth="1"/>
    <col min="5" max="5" width="10.42578125" customWidth="1"/>
    <col min="6" max="6" width="9.85546875" customWidth="1"/>
    <col min="7" max="7" width="12.140625" customWidth="1"/>
  </cols>
  <sheetData>
    <row r="1" spans="1:8" ht="63.75">
      <c r="A1" s="1" t="s">
        <v>24</v>
      </c>
      <c r="B1" s="1" t="s">
        <v>0</v>
      </c>
      <c r="C1" s="1" t="s">
        <v>1</v>
      </c>
      <c r="D1" s="1" t="s">
        <v>2</v>
      </c>
      <c r="E1" s="1" t="s">
        <v>3</v>
      </c>
      <c r="F1" s="1" t="s">
        <v>4</v>
      </c>
      <c r="G1" s="1" t="s">
        <v>5</v>
      </c>
    </row>
    <row r="2" spans="1:8">
      <c r="A2" s="1" t="s">
        <v>6</v>
      </c>
      <c r="B2" s="6">
        <v>96</v>
      </c>
      <c r="C2" s="6">
        <f>IF(B2&gt;11,ROUNDUP(0.2*B2,0),1)</f>
        <v>20</v>
      </c>
      <c r="D2" s="6">
        <f>IF(B2&gt;11,ROUNDUP(0.1*B2,0),1)</f>
        <v>10</v>
      </c>
      <c r="E2" s="6">
        <f>C2-D2</f>
        <v>10</v>
      </c>
      <c r="F2" s="3">
        <f>F11</f>
        <v>5685.0826528704047</v>
      </c>
      <c r="G2" s="3">
        <f>IF((0.2*F2&lt;1500),1500,(0.2*F2))</f>
        <v>1500</v>
      </c>
    </row>
    <row r="3" spans="1:8">
      <c r="A3" s="1" t="s">
        <v>7</v>
      </c>
      <c r="B3" s="6">
        <v>64</v>
      </c>
      <c r="C3" s="6">
        <f>IF(B3&gt;11,ROUNDUP(0.2*B3,0),1)</f>
        <v>13</v>
      </c>
      <c r="D3" s="6">
        <f>IF(B3&gt;11,ROUNDUP(0.1*B3,0),1)</f>
        <v>7</v>
      </c>
      <c r="E3" s="6">
        <f>C3-D3</f>
        <v>6</v>
      </c>
      <c r="F3" s="3"/>
      <c r="G3" s="4">
        <v>1500</v>
      </c>
    </row>
    <row r="4" spans="1:8">
      <c r="A4" s="1" t="s">
        <v>8</v>
      </c>
      <c r="B4" s="6">
        <v>0</v>
      </c>
      <c r="C4" s="6">
        <v>0</v>
      </c>
      <c r="D4" s="6">
        <v>0</v>
      </c>
      <c r="E4" s="6">
        <f>C4-D4</f>
        <v>0</v>
      </c>
      <c r="F4" s="3"/>
      <c r="G4" s="3"/>
    </row>
    <row r="5" spans="1:8" ht="63.75">
      <c r="A5" s="7" t="s">
        <v>9</v>
      </c>
      <c r="B5" s="7" t="s">
        <v>10</v>
      </c>
      <c r="C5" s="7" t="s">
        <v>11</v>
      </c>
      <c r="D5" s="7" t="s">
        <v>12</v>
      </c>
      <c r="E5" s="7" t="s">
        <v>13</v>
      </c>
      <c r="F5" s="7" t="s">
        <v>14</v>
      </c>
      <c r="G5" s="7"/>
    </row>
    <row r="6" spans="1:8" ht="15">
      <c r="A6" s="17">
        <v>19</v>
      </c>
      <c r="B6" s="13" t="s">
        <v>29</v>
      </c>
      <c r="C6" s="15" t="s">
        <v>30</v>
      </c>
      <c r="D6" s="17">
        <v>230</v>
      </c>
      <c r="E6" s="18">
        <v>31119.8</v>
      </c>
      <c r="F6" s="18">
        <v>12397.247185917848</v>
      </c>
      <c r="G6" s="14"/>
      <c r="H6" s="16"/>
    </row>
    <row r="7" spans="1:8" ht="15">
      <c r="A7" s="17">
        <v>319</v>
      </c>
      <c r="B7" s="13" t="s">
        <v>29</v>
      </c>
      <c r="C7" s="15" t="s">
        <v>30</v>
      </c>
      <c r="D7" s="17">
        <v>230</v>
      </c>
      <c r="E7" s="18">
        <v>23086.6</v>
      </c>
      <c r="F7" s="18">
        <v>9197.0477600245176</v>
      </c>
      <c r="G7" s="14"/>
      <c r="H7" s="16"/>
    </row>
    <row r="8" spans="1:8" ht="15">
      <c r="A8" s="17">
        <v>52</v>
      </c>
      <c r="B8" s="13" t="s">
        <v>29</v>
      </c>
      <c r="C8" s="15" t="s">
        <v>30</v>
      </c>
      <c r="D8" s="17">
        <v>230</v>
      </c>
      <c r="E8" s="18">
        <v>17614.5</v>
      </c>
      <c r="F8" s="18">
        <v>7017.1180584820577</v>
      </c>
      <c r="G8" s="14"/>
      <c r="H8" s="16"/>
    </row>
    <row r="9" spans="1:8" ht="15">
      <c r="A9" s="17">
        <v>58</v>
      </c>
      <c r="B9" s="13" t="s">
        <v>29</v>
      </c>
      <c r="C9" s="15" t="s">
        <v>30</v>
      </c>
      <c r="D9" s="17">
        <v>230</v>
      </c>
      <c r="E9" s="18">
        <v>17039.400000000001</v>
      </c>
      <c r="F9" s="18">
        <v>6788.0145020124992</v>
      </c>
      <c r="G9" s="14"/>
      <c r="H9" s="16"/>
    </row>
    <row r="10" spans="1:8" ht="15">
      <c r="A10" s="17">
        <v>56</v>
      </c>
      <c r="B10" s="13" t="s">
        <v>29</v>
      </c>
      <c r="C10" s="15" t="s">
        <v>30</v>
      </c>
      <c r="D10" s="17">
        <v>230</v>
      </c>
      <c r="E10" s="18">
        <v>16471.599999999999</v>
      </c>
      <c r="F10" s="18">
        <v>6561.8190588488487</v>
      </c>
      <c r="G10" s="14"/>
      <c r="H10" s="16"/>
    </row>
    <row r="11" spans="1:8" ht="15">
      <c r="A11" s="17">
        <v>23</v>
      </c>
      <c r="B11" s="13" t="s">
        <v>29</v>
      </c>
      <c r="C11" s="15" t="s">
        <v>30</v>
      </c>
      <c r="D11" s="17">
        <v>230</v>
      </c>
      <c r="E11" s="18">
        <v>14270.8</v>
      </c>
      <c r="F11" s="18">
        <v>5685.0826528704047</v>
      </c>
      <c r="G11" s="14"/>
      <c r="H11" s="16"/>
    </row>
    <row r="12" spans="1:8" ht="15">
      <c r="A12" s="17">
        <v>31</v>
      </c>
      <c r="B12" s="13" t="s">
        <v>29</v>
      </c>
      <c r="C12" s="15" t="s">
        <v>30</v>
      </c>
      <c r="D12" s="17">
        <v>230</v>
      </c>
      <c r="E12" s="18">
        <v>14017.9</v>
      </c>
      <c r="F12" s="18">
        <v>5584.3344535465458</v>
      </c>
      <c r="G12" s="14"/>
      <c r="H12" s="16"/>
    </row>
    <row r="13" spans="1:8" ht="15">
      <c r="A13" s="17">
        <v>295</v>
      </c>
      <c r="B13" s="13" t="s">
        <v>29</v>
      </c>
      <c r="C13" s="15" t="s">
        <v>30</v>
      </c>
      <c r="D13" s="17">
        <v>115</v>
      </c>
      <c r="E13" s="18">
        <v>27867.5</v>
      </c>
      <c r="F13" s="18">
        <v>5550.8114761914539</v>
      </c>
      <c r="G13" s="14"/>
      <c r="H13" s="16"/>
    </row>
    <row r="14" spans="1:8" ht="15">
      <c r="A14" s="17">
        <v>294</v>
      </c>
      <c r="B14" s="13" t="s">
        <v>29</v>
      </c>
      <c r="C14" s="15" t="s">
        <v>30</v>
      </c>
      <c r="D14" s="17">
        <v>115</v>
      </c>
      <c r="E14" s="18">
        <v>27827.599999999999</v>
      </c>
      <c r="F14" s="18">
        <v>5542.8639610609243</v>
      </c>
      <c r="G14" s="14"/>
      <c r="H14" s="16"/>
    </row>
    <row r="15" spans="1:8" ht="15">
      <c r="A15" s="17">
        <v>315</v>
      </c>
      <c r="B15" s="13" t="s">
        <v>29</v>
      </c>
      <c r="C15" s="15" t="s">
        <v>30</v>
      </c>
      <c r="D15" s="17">
        <v>230</v>
      </c>
      <c r="E15" s="18">
        <v>13810.1</v>
      </c>
      <c r="F15" s="18">
        <v>5501.5528172495988</v>
      </c>
      <c r="G15" s="14"/>
      <c r="H15" s="16"/>
    </row>
    <row r="16" spans="1:8" ht="15">
      <c r="A16" s="17">
        <v>312</v>
      </c>
      <c r="B16" s="13" t="s">
        <v>29</v>
      </c>
      <c r="C16" s="15" t="s">
        <v>30</v>
      </c>
      <c r="D16" s="17">
        <v>230</v>
      </c>
      <c r="E16" s="18">
        <v>12018.2</v>
      </c>
      <c r="F16" s="18">
        <v>4787.710593570584</v>
      </c>
      <c r="G16" s="14"/>
      <c r="H16" s="16"/>
    </row>
    <row r="17" spans="1:8" ht="15">
      <c r="A17" s="17">
        <v>51</v>
      </c>
      <c r="B17" s="13" t="s">
        <v>29</v>
      </c>
      <c r="C17" s="15" t="s">
        <v>30</v>
      </c>
      <c r="D17" s="17">
        <v>230</v>
      </c>
      <c r="E17" s="18">
        <v>10784.9</v>
      </c>
      <c r="F17" s="18">
        <v>4296.3987935464047</v>
      </c>
      <c r="G17" s="14"/>
      <c r="H17" s="16"/>
    </row>
    <row r="18" spans="1:8" ht="15">
      <c r="A18" s="17">
        <v>316</v>
      </c>
      <c r="B18" s="13" t="s">
        <v>29</v>
      </c>
      <c r="C18" s="15" t="s">
        <v>30</v>
      </c>
      <c r="D18" s="17">
        <v>230</v>
      </c>
      <c r="E18" s="18">
        <v>10616.4</v>
      </c>
      <c r="F18" s="18">
        <v>4229.2731644990727</v>
      </c>
      <c r="G18" s="14"/>
      <c r="H18" s="16"/>
    </row>
    <row r="19" spans="1:8" ht="15">
      <c r="A19" s="17">
        <v>314</v>
      </c>
      <c r="B19" s="13" t="s">
        <v>29</v>
      </c>
      <c r="C19" s="15" t="s">
        <v>30</v>
      </c>
      <c r="D19" s="17">
        <v>230</v>
      </c>
      <c r="E19" s="18">
        <v>10557.6</v>
      </c>
      <c r="F19" s="18">
        <v>4205.8489093775106</v>
      </c>
      <c r="G19" s="14"/>
      <c r="H19" s="16"/>
    </row>
    <row r="20" spans="1:8" ht="15">
      <c r="A20" s="17">
        <v>320</v>
      </c>
      <c r="B20" s="13" t="s">
        <v>29</v>
      </c>
      <c r="C20" s="15" t="s">
        <v>30</v>
      </c>
      <c r="D20" s="17">
        <v>230</v>
      </c>
      <c r="E20" s="18">
        <v>10552.4</v>
      </c>
      <c r="F20" s="18">
        <v>4203.7773766116579</v>
      </c>
      <c r="G20" s="14"/>
      <c r="H20" s="16"/>
    </row>
    <row r="21" spans="1:8" ht="15">
      <c r="A21" s="17">
        <v>53</v>
      </c>
      <c r="B21" s="13" t="s">
        <v>29</v>
      </c>
      <c r="C21" s="15" t="s">
        <v>30</v>
      </c>
      <c r="D21" s="17">
        <v>230</v>
      </c>
      <c r="E21" s="18">
        <v>10342</v>
      </c>
      <c r="F21" s="18">
        <v>4119.9599739317855</v>
      </c>
      <c r="G21" s="14"/>
      <c r="H21" s="16"/>
    </row>
    <row r="22" spans="1:8" ht="15">
      <c r="A22" s="17">
        <v>317</v>
      </c>
      <c r="B22" s="13" t="s">
        <v>29</v>
      </c>
      <c r="C22" s="15" t="s">
        <v>30</v>
      </c>
      <c r="D22" s="17">
        <v>230</v>
      </c>
      <c r="E22" s="18">
        <v>10279.299999999999</v>
      </c>
      <c r="F22" s="18">
        <v>4094.9820692358348</v>
      </c>
      <c r="G22" s="14"/>
      <c r="H22" s="16"/>
    </row>
    <row r="23" spans="1:8" ht="15">
      <c r="A23" s="17">
        <v>302</v>
      </c>
      <c r="B23" s="13" t="s">
        <v>29</v>
      </c>
      <c r="C23" s="15" t="s">
        <v>30</v>
      </c>
      <c r="D23" s="17">
        <v>230</v>
      </c>
      <c r="E23" s="18">
        <v>10102.5</v>
      </c>
      <c r="F23" s="18">
        <v>4024.5499551968537</v>
      </c>
      <c r="G23" s="14"/>
      <c r="H23" s="16"/>
    </row>
    <row r="24" spans="1:8" ht="15">
      <c r="A24" s="17">
        <v>55</v>
      </c>
      <c r="B24" s="13" t="s">
        <v>29</v>
      </c>
      <c r="C24" s="15" t="s">
        <v>30</v>
      </c>
      <c r="D24" s="17">
        <v>230</v>
      </c>
      <c r="E24" s="18">
        <v>10075.9</v>
      </c>
      <c r="F24" s="18">
        <v>4013.9532683561474</v>
      </c>
      <c r="G24" s="14"/>
      <c r="H24" s="16"/>
    </row>
    <row r="25" spans="1:8" ht="15">
      <c r="A25" s="17">
        <v>59</v>
      </c>
      <c r="B25" s="13" t="s">
        <v>29</v>
      </c>
      <c r="C25" s="15" t="s">
        <v>30</v>
      </c>
      <c r="D25" s="17">
        <v>230</v>
      </c>
      <c r="E25" s="18">
        <v>9712.7999999999993</v>
      </c>
      <c r="F25" s="18">
        <v>3869.3045092636476</v>
      </c>
      <c r="G25" s="14"/>
      <c r="H25" s="16"/>
    </row>
    <row r="26" spans="1:8" ht="15">
      <c r="A26" s="17">
        <v>304</v>
      </c>
      <c r="B26" s="13" t="s">
        <v>29</v>
      </c>
      <c r="C26" s="15" t="s">
        <v>30</v>
      </c>
      <c r="D26" s="17">
        <v>230</v>
      </c>
      <c r="E26" s="18">
        <v>9617.9</v>
      </c>
      <c r="F26" s="18">
        <v>3831.4990362868421</v>
      </c>
      <c r="G26" s="14"/>
      <c r="H26" s="16"/>
    </row>
    <row r="27" spans="1:8" ht="15">
      <c r="A27" s="17">
        <v>60</v>
      </c>
      <c r="B27" s="13" t="s">
        <v>29</v>
      </c>
      <c r="C27" s="15" t="s">
        <v>30</v>
      </c>
      <c r="D27" s="17">
        <v>230</v>
      </c>
      <c r="E27" s="18">
        <v>9604.6</v>
      </c>
      <c r="F27" s="18">
        <v>3826.2006928664887</v>
      </c>
      <c r="G27" s="14"/>
      <c r="H27" s="16"/>
    </row>
    <row r="28" spans="1:8" ht="15">
      <c r="A28" s="17">
        <v>299</v>
      </c>
      <c r="B28" s="13" t="s">
        <v>29</v>
      </c>
      <c r="C28" s="15" t="s">
        <v>30</v>
      </c>
      <c r="D28" s="17">
        <v>230</v>
      </c>
      <c r="E28" s="18">
        <v>9597.7000000000007</v>
      </c>
      <c r="F28" s="18">
        <v>3823.451928234877</v>
      </c>
      <c r="G28" s="14"/>
      <c r="H28" s="16"/>
    </row>
    <row r="29" spans="1:8" ht="15">
      <c r="A29" s="17">
        <v>303</v>
      </c>
      <c r="B29" s="13" t="s">
        <v>29</v>
      </c>
      <c r="C29" s="15" t="s">
        <v>30</v>
      </c>
      <c r="D29" s="17">
        <v>230</v>
      </c>
      <c r="E29" s="18">
        <v>9542.2999999999993</v>
      </c>
      <c r="F29" s="18">
        <v>3801.3821368448343</v>
      </c>
      <c r="G29" s="14"/>
      <c r="H29" s="16"/>
    </row>
    <row r="30" spans="1:8" ht="15">
      <c r="A30" s="17">
        <v>54</v>
      </c>
      <c r="B30" s="13" t="s">
        <v>29</v>
      </c>
      <c r="C30" s="15" t="s">
        <v>30</v>
      </c>
      <c r="D30" s="17">
        <v>230</v>
      </c>
      <c r="E30" s="18">
        <v>9110.2999999999993</v>
      </c>
      <c r="F30" s="18">
        <v>3629.2855686047901</v>
      </c>
      <c r="G30" s="14"/>
      <c r="H30" s="16"/>
    </row>
    <row r="31" spans="1:8" ht="15">
      <c r="A31" s="17">
        <v>231</v>
      </c>
      <c r="B31" s="13" t="s">
        <v>29</v>
      </c>
      <c r="C31" s="15" t="s">
        <v>30</v>
      </c>
      <c r="D31" s="17">
        <v>115</v>
      </c>
      <c r="E31" s="18">
        <v>14834.8</v>
      </c>
      <c r="F31" s="18">
        <v>2954.8821418141197</v>
      </c>
      <c r="G31" s="14"/>
      <c r="H31" s="16"/>
    </row>
    <row r="32" spans="1:8" ht="15">
      <c r="A32" s="17">
        <v>215</v>
      </c>
      <c r="B32" s="13" t="s">
        <v>29</v>
      </c>
      <c r="C32" s="15" t="s">
        <v>30</v>
      </c>
      <c r="D32" s="17">
        <v>115</v>
      </c>
      <c r="E32" s="18">
        <v>14296.4</v>
      </c>
      <c r="F32" s="18">
        <v>2847.6404840126852</v>
      </c>
      <c r="G32" s="14"/>
      <c r="H32" s="16"/>
    </row>
    <row r="33" spans="1:8" ht="15">
      <c r="A33" s="17">
        <v>269</v>
      </c>
      <c r="B33" s="13" t="s">
        <v>29</v>
      </c>
      <c r="C33" s="15" t="s">
        <v>30</v>
      </c>
      <c r="D33" s="17">
        <v>115</v>
      </c>
      <c r="E33" s="18">
        <v>13211.9</v>
      </c>
      <c r="F33" s="18">
        <v>2631.6234374197134</v>
      </c>
      <c r="G33" s="14"/>
      <c r="H33" s="16"/>
    </row>
    <row r="34" spans="1:8" ht="15">
      <c r="A34" s="17">
        <v>309</v>
      </c>
      <c r="B34" s="13" t="s">
        <v>29</v>
      </c>
      <c r="C34" s="15" t="s">
        <v>30</v>
      </c>
      <c r="D34" s="17">
        <v>115</v>
      </c>
      <c r="E34" s="18">
        <v>12894.8</v>
      </c>
      <c r="F34" s="18">
        <v>2568.4616066455033</v>
      </c>
      <c r="G34" s="14"/>
      <c r="H34" s="16"/>
    </row>
    <row r="35" spans="1:8" ht="15">
      <c r="A35" s="17">
        <v>230</v>
      </c>
      <c r="B35" s="13" t="s">
        <v>29</v>
      </c>
      <c r="C35" s="15" t="s">
        <v>30</v>
      </c>
      <c r="D35" s="17">
        <v>115</v>
      </c>
      <c r="E35" s="18">
        <v>12888.6</v>
      </c>
      <c r="F35" s="18">
        <v>2567.2266544197068</v>
      </c>
      <c r="G35" s="14"/>
      <c r="H35" s="16"/>
    </row>
    <row r="36" spans="1:8" ht="15">
      <c r="A36" s="17">
        <v>301</v>
      </c>
      <c r="B36" s="13" t="s">
        <v>29</v>
      </c>
      <c r="C36" s="15" t="s">
        <v>30</v>
      </c>
      <c r="D36" s="17">
        <v>115</v>
      </c>
      <c r="E36" s="18">
        <v>12780.9</v>
      </c>
      <c r="F36" s="18">
        <v>2545.7743391425624</v>
      </c>
      <c r="G36" s="14"/>
      <c r="H36" s="16"/>
    </row>
    <row r="37" spans="1:8" ht="15">
      <c r="A37" s="17">
        <v>266</v>
      </c>
      <c r="B37" s="13" t="s">
        <v>29</v>
      </c>
      <c r="C37" s="15" t="s">
        <v>30</v>
      </c>
      <c r="D37" s="17">
        <v>115</v>
      </c>
      <c r="E37" s="18">
        <v>12722.5</v>
      </c>
      <c r="F37" s="18">
        <v>2534.1418859189298</v>
      </c>
      <c r="G37" s="14"/>
      <c r="H37" s="16"/>
    </row>
    <row r="38" spans="1:8" ht="15">
      <c r="A38" s="17">
        <v>238</v>
      </c>
      <c r="B38" s="13" t="s">
        <v>29</v>
      </c>
      <c r="C38" s="15" t="s">
        <v>30</v>
      </c>
      <c r="D38" s="17">
        <v>115</v>
      </c>
      <c r="E38" s="18">
        <v>12674.3</v>
      </c>
      <c r="F38" s="18">
        <v>2524.5411282925756</v>
      </c>
      <c r="G38" s="14"/>
      <c r="H38" s="16"/>
    </row>
    <row r="39" spans="1:8" ht="15">
      <c r="A39" s="17">
        <v>260</v>
      </c>
      <c r="B39" s="13" t="s">
        <v>29</v>
      </c>
      <c r="C39" s="15" t="s">
        <v>30</v>
      </c>
      <c r="D39" s="17">
        <v>115</v>
      </c>
      <c r="E39" s="18">
        <v>12674.3</v>
      </c>
      <c r="F39" s="18">
        <v>2524.5411282925756</v>
      </c>
      <c r="G39" s="14"/>
      <c r="H39" s="16"/>
    </row>
    <row r="40" spans="1:8" ht="15">
      <c r="A40" s="17">
        <v>306</v>
      </c>
      <c r="B40" s="13" t="s">
        <v>29</v>
      </c>
      <c r="C40" s="15" t="s">
        <v>30</v>
      </c>
      <c r="D40" s="17">
        <v>115</v>
      </c>
      <c r="E40" s="18">
        <v>11989.8</v>
      </c>
      <c r="F40" s="18">
        <v>2388.1984188477722</v>
      </c>
      <c r="G40" s="14"/>
      <c r="H40" s="16"/>
    </row>
    <row r="41" spans="1:8" ht="15">
      <c r="A41" s="17">
        <v>271</v>
      </c>
      <c r="B41" s="13" t="s">
        <v>29</v>
      </c>
      <c r="C41" s="15" t="s">
        <v>30</v>
      </c>
      <c r="D41" s="17">
        <v>115</v>
      </c>
      <c r="E41" s="18">
        <v>11826.3</v>
      </c>
      <c r="F41" s="18">
        <v>2355.6315335384584</v>
      </c>
      <c r="G41" s="14"/>
      <c r="H41" s="16"/>
    </row>
    <row r="42" spans="1:8" ht="15">
      <c r="A42" s="17">
        <v>249</v>
      </c>
      <c r="B42" s="13" t="s">
        <v>29</v>
      </c>
      <c r="C42" s="15" t="s">
        <v>30</v>
      </c>
      <c r="D42" s="17">
        <v>115</v>
      </c>
      <c r="E42" s="18">
        <v>11049</v>
      </c>
      <c r="F42" s="18">
        <v>2200.8043778752799</v>
      </c>
      <c r="G42" s="14"/>
      <c r="H42" s="16"/>
    </row>
    <row r="43" spans="1:8" ht="15">
      <c r="A43" s="17">
        <v>247</v>
      </c>
      <c r="B43" s="13" t="s">
        <v>29</v>
      </c>
      <c r="C43" s="15" t="s">
        <v>30</v>
      </c>
      <c r="D43" s="17">
        <v>115</v>
      </c>
      <c r="E43" s="18">
        <v>10974.5</v>
      </c>
      <c r="F43" s="18">
        <v>2185.9650325814341</v>
      </c>
      <c r="G43" s="14"/>
      <c r="H43" s="16"/>
    </row>
    <row r="44" spans="1:8" ht="15">
      <c r="A44" s="17">
        <v>246</v>
      </c>
      <c r="B44" s="13" t="s">
        <v>29</v>
      </c>
      <c r="C44" s="15" t="s">
        <v>30</v>
      </c>
      <c r="D44" s="17">
        <v>115</v>
      </c>
      <c r="E44" s="18">
        <v>10901.7</v>
      </c>
      <c r="F44" s="18">
        <v>2171.4643032204672</v>
      </c>
      <c r="G44" s="14"/>
      <c r="H44" s="16"/>
    </row>
    <row r="45" spans="1:8" ht="15">
      <c r="A45" s="17">
        <v>313</v>
      </c>
      <c r="B45" s="13" t="s">
        <v>29</v>
      </c>
      <c r="C45" s="15" t="s">
        <v>30</v>
      </c>
      <c r="D45" s="17">
        <v>115</v>
      </c>
      <c r="E45" s="18">
        <v>10868.4</v>
      </c>
      <c r="F45" s="18">
        <v>2164.8314146528824</v>
      </c>
      <c r="G45" s="14"/>
      <c r="H45" s="16"/>
    </row>
    <row r="46" spans="1:8" ht="15">
      <c r="A46" s="17">
        <v>262</v>
      </c>
      <c r="B46" s="13" t="s">
        <v>29</v>
      </c>
      <c r="C46" s="15" t="s">
        <v>30</v>
      </c>
      <c r="D46" s="17">
        <v>115</v>
      </c>
      <c r="E46" s="18">
        <v>10472.1</v>
      </c>
      <c r="F46" s="18">
        <v>2085.8940651233347</v>
      </c>
      <c r="G46" s="14"/>
      <c r="H46" s="16"/>
    </row>
    <row r="47" spans="1:8" ht="15">
      <c r="A47" s="17">
        <v>242</v>
      </c>
      <c r="B47" s="13" t="s">
        <v>29</v>
      </c>
      <c r="C47" s="15" t="s">
        <v>30</v>
      </c>
      <c r="D47" s="17">
        <v>115</v>
      </c>
      <c r="E47" s="18">
        <v>10242.9</v>
      </c>
      <c r="F47" s="18">
        <v>2040.2406699374339</v>
      </c>
      <c r="G47" s="14"/>
      <c r="H47" s="16"/>
    </row>
    <row r="48" spans="1:8" ht="15">
      <c r="A48" s="17">
        <v>228</v>
      </c>
      <c r="B48" s="13" t="s">
        <v>29</v>
      </c>
      <c r="C48" s="15" t="s">
        <v>30</v>
      </c>
      <c r="D48" s="17">
        <v>115</v>
      </c>
      <c r="E48" s="18">
        <v>10089.299999999999</v>
      </c>
      <c r="F48" s="18">
        <v>2009.6457244725375</v>
      </c>
      <c r="G48" s="14"/>
      <c r="H48" s="16"/>
    </row>
    <row r="49" spans="1:8" ht="15">
      <c r="A49" s="17">
        <v>248</v>
      </c>
      <c r="B49" s="13" t="s">
        <v>29</v>
      </c>
      <c r="C49" s="15" t="s">
        <v>30</v>
      </c>
      <c r="D49" s="17">
        <v>115</v>
      </c>
      <c r="E49" s="18">
        <v>9865.4</v>
      </c>
      <c r="F49" s="18">
        <v>1965.0480142538502</v>
      </c>
      <c r="G49" s="14"/>
      <c r="H49" s="16"/>
    </row>
    <row r="50" spans="1:8" ht="15">
      <c r="A50" s="17">
        <v>217</v>
      </c>
      <c r="B50" s="13" t="s">
        <v>29</v>
      </c>
      <c r="C50" s="15" t="s">
        <v>30</v>
      </c>
      <c r="D50" s="17">
        <v>115</v>
      </c>
      <c r="E50" s="18">
        <v>9559.9</v>
      </c>
      <c r="F50" s="18">
        <v>1904.1967392569366</v>
      </c>
      <c r="G50" s="14"/>
      <c r="H50" s="16"/>
    </row>
    <row r="51" spans="1:8" ht="15">
      <c r="A51" s="17">
        <v>297</v>
      </c>
      <c r="B51" s="13" t="s">
        <v>29</v>
      </c>
      <c r="C51" s="15" t="s">
        <v>30</v>
      </c>
      <c r="D51" s="17">
        <v>115</v>
      </c>
      <c r="E51" s="18">
        <v>9521.2000000000007</v>
      </c>
      <c r="F51" s="18">
        <v>1896.4882471378512</v>
      </c>
      <c r="G51" s="14"/>
      <c r="H51" s="16"/>
    </row>
    <row r="52" spans="1:8" ht="15">
      <c r="A52" s="17">
        <v>209</v>
      </c>
      <c r="B52" s="13" t="s">
        <v>29</v>
      </c>
      <c r="C52" s="15" t="s">
        <v>30</v>
      </c>
      <c r="D52" s="17">
        <v>115</v>
      </c>
      <c r="E52" s="18">
        <v>9295.2999999999993</v>
      </c>
      <c r="F52" s="18">
        <v>1851.4921652334233</v>
      </c>
      <c r="G52" s="14"/>
      <c r="H52" s="16"/>
    </row>
    <row r="53" spans="1:8" ht="15">
      <c r="A53" s="17">
        <v>243</v>
      </c>
      <c r="B53" s="13" t="s">
        <v>29</v>
      </c>
      <c r="C53" s="15" t="s">
        <v>30</v>
      </c>
      <c r="D53" s="17">
        <v>115</v>
      </c>
      <c r="E53" s="18">
        <v>8969.1</v>
      </c>
      <c r="F53" s="18">
        <v>1786.5177432890919</v>
      </c>
      <c r="G53" s="14"/>
      <c r="H53" s="16"/>
    </row>
    <row r="54" spans="1:8" ht="15">
      <c r="A54" s="17">
        <v>218</v>
      </c>
      <c r="B54" s="13" t="s">
        <v>29</v>
      </c>
      <c r="C54" s="15" t="s">
        <v>30</v>
      </c>
      <c r="D54" s="17">
        <v>115</v>
      </c>
      <c r="E54" s="18">
        <v>8925.9</v>
      </c>
      <c r="F54" s="18">
        <v>1777.9129148770896</v>
      </c>
      <c r="G54" s="14"/>
      <c r="H54" s="16"/>
    </row>
    <row r="55" spans="1:8" ht="15">
      <c r="A55" s="17">
        <v>265</v>
      </c>
      <c r="B55" s="13" t="s">
        <v>29</v>
      </c>
      <c r="C55" s="15" t="s">
        <v>30</v>
      </c>
      <c r="D55" s="17">
        <v>115</v>
      </c>
      <c r="E55" s="18">
        <v>8913.4</v>
      </c>
      <c r="F55" s="18">
        <v>1775.4230918412095</v>
      </c>
      <c r="G55" s="14"/>
      <c r="H55" s="16"/>
    </row>
    <row r="56" spans="1:8" ht="15">
      <c r="A56" s="17">
        <v>232</v>
      </c>
      <c r="B56" s="13" t="s">
        <v>29</v>
      </c>
      <c r="C56" s="15" t="s">
        <v>30</v>
      </c>
      <c r="D56" s="17">
        <v>115</v>
      </c>
      <c r="E56" s="18">
        <v>8881.7000000000007</v>
      </c>
      <c r="F56" s="18">
        <v>1769.1089006222171</v>
      </c>
      <c r="G56" s="14"/>
      <c r="H56" s="16"/>
    </row>
    <row r="57" spans="1:8" ht="15">
      <c r="A57" s="17">
        <v>210</v>
      </c>
      <c r="B57" s="13" t="s">
        <v>29</v>
      </c>
      <c r="C57" s="15" t="s">
        <v>30</v>
      </c>
      <c r="D57" s="17">
        <v>115</v>
      </c>
      <c r="E57" s="18">
        <v>8874.5</v>
      </c>
      <c r="F57" s="18">
        <v>1767.6747625535502</v>
      </c>
      <c r="G57" s="14"/>
      <c r="H57" s="16"/>
    </row>
    <row r="58" spans="1:8" ht="15">
      <c r="A58" s="17">
        <v>240</v>
      </c>
      <c r="B58" s="13" t="s">
        <v>29</v>
      </c>
      <c r="C58" s="15" t="s">
        <v>30</v>
      </c>
      <c r="D58" s="17">
        <v>115</v>
      </c>
      <c r="E58" s="18">
        <v>8538.1</v>
      </c>
      <c r="F58" s="18">
        <v>1700.6686450119405</v>
      </c>
      <c r="G58" s="14"/>
      <c r="H58" s="16"/>
    </row>
    <row r="59" spans="1:8" ht="15">
      <c r="A59" s="17">
        <v>239</v>
      </c>
      <c r="B59" s="13" t="s">
        <v>29</v>
      </c>
      <c r="C59" s="15" t="s">
        <v>30</v>
      </c>
      <c r="D59" s="17">
        <v>115</v>
      </c>
      <c r="E59" s="18">
        <v>8441.6</v>
      </c>
      <c r="F59" s="18">
        <v>1681.4472111749449</v>
      </c>
      <c r="G59" s="14"/>
      <c r="H59" s="16"/>
    </row>
    <row r="60" spans="1:8" ht="15">
      <c r="A60" s="17">
        <v>307</v>
      </c>
      <c r="B60" s="13" t="s">
        <v>29</v>
      </c>
      <c r="C60" s="15" t="s">
        <v>30</v>
      </c>
      <c r="D60" s="17">
        <v>115</v>
      </c>
      <c r="E60" s="18">
        <v>8396.7000000000007</v>
      </c>
      <c r="F60" s="18">
        <v>1672.5037668300631</v>
      </c>
      <c r="G60" s="14"/>
      <c r="H60" s="16"/>
    </row>
    <row r="61" spans="1:8" ht="15">
      <c r="A61" s="17">
        <v>270</v>
      </c>
      <c r="B61" s="13" t="s">
        <v>29</v>
      </c>
      <c r="C61" s="15" t="s">
        <v>30</v>
      </c>
      <c r="D61" s="17">
        <v>115</v>
      </c>
      <c r="E61" s="18">
        <v>8349.2000000000007</v>
      </c>
      <c r="F61" s="18">
        <v>1663.0424392937182</v>
      </c>
      <c r="G61" s="14"/>
      <c r="H61" s="16"/>
    </row>
    <row r="62" spans="1:8" ht="15">
      <c r="A62" s="17">
        <v>272</v>
      </c>
      <c r="B62" s="13" t="s">
        <v>29</v>
      </c>
      <c r="C62" s="15" t="s">
        <v>30</v>
      </c>
      <c r="D62" s="17">
        <v>115</v>
      </c>
      <c r="E62" s="18">
        <v>8193.2999999999993</v>
      </c>
      <c r="F62" s="18">
        <v>1631.9893663902192</v>
      </c>
      <c r="G62" s="14"/>
      <c r="H62" s="16"/>
    </row>
    <row r="63" spans="1:8" ht="15">
      <c r="A63" s="17">
        <v>258</v>
      </c>
      <c r="B63" s="13" t="s">
        <v>29</v>
      </c>
      <c r="C63" s="15" t="s">
        <v>30</v>
      </c>
      <c r="D63" s="17">
        <v>115</v>
      </c>
      <c r="E63" s="18">
        <v>8000</v>
      </c>
      <c r="F63" s="18">
        <v>1593.4867429633669</v>
      </c>
      <c r="G63" s="14"/>
      <c r="H63" s="16"/>
    </row>
    <row r="64" spans="1:8" ht="15">
      <c r="A64" s="17">
        <v>310</v>
      </c>
      <c r="B64" s="13" t="s">
        <v>29</v>
      </c>
      <c r="C64" s="15" t="s">
        <v>30</v>
      </c>
      <c r="D64" s="17">
        <v>115</v>
      </c>
      <c r="E64" s="18">
        <v>7891.1</v>
      </c>
      <c r="F64" s="18">
        <v>1571.7954046747782</v>
      </c>
      <c r="G64" s="14"/>
      <c r="H64" s="16"/>
    </row>
    <row r="65" spans="1:8" ht="15">
      <c r="A65" s="17">
        <v>211</v>
      </c>
      <c r="B65" s="13" t="s">
        <v>29</v>
      </c>
      <c r="C65" s="15" t="s">
        <v>30</v>
      </c>
      <c r="D65" s="17">
        <v>115</v>
      </c>
      <c r="E65" s="18">
        <v>7836.8</v>
      </c>
      <c r="F65" s="18">
        <v>1560.9796134069143</v>
      </c>
      <c r="G65" s="14"/>
      <c r="H65" s="16"/>
    </row>
    <row r="66" spans="1:8" ht="15">
      <c r="A66" s="17">
        <v>261</v>
      </c>
      <c r="B66" s="13" t="s">
        <v>29</v>
      </c>
      <c r="C66" s="15" t="s">
        <v>30</v>
      </c>
      <c r="D66" s="17">
        <v>115</v>
      </c>
      <c r="E66" s="18">
        <v>7821.8</v>
      </c>
      <c r="F66" s="18">
        <v>1557.9918257638578</v>
      </c>
      <c r="G66" s="14"/>
      <c r="H66" s="16"/>
    </row>
    <row r="67" spans="1:8" ht="15">
      <c r="A67" s="17">
        <v>225</v>
      </c>
      <c r="B67" s="13" t="s">
        <v>29</v>
      </c>
      <c r="C67" s="15" t="s">
        <v>30</v>
      </c>
      <c r="D67" s="17">
        <v>115</v>
      </c>
      <c r="E67" s="18">
        <v>7729.5</v>
      </c>
      <c r="F67" s="18">
        <v>1539.6069724669183</v>
      </c>
      <c r="G67" s="14"/>
      <c r="H67" s="16"/>
    </row>
    <row r="68" spans="1:8" ht="15">
      <c r="A68" s="17">
        <v>234</v>
      </c>
      <c r="B68" s="13" t="s">
        <v>29</v>
      </c>
      <c r="C68" s="15" t="s">
        <v>30</v>
      </c>
      <c r="D68" s="17">
        <v>115</v>
      </c>
      <c r="E68" s="18">
        <v>7556.5</v>
      </c>
      <c r="F68" s="18">
        <v>1505.1478216503353</v>
      </c>
      <c r="G68" s="14"/>
      <c r="H68" s="16"/>
    </row>
    <row r="69" spans="1:8" ht="15">
      <c r="A69" s="17">
        <v>233</v>
      </c>
      <c r="B69" s="13" t="s">
        <v>29</v>
      </c>
      <c r="C69" s="15" t="s">
        <v>30</v>
      </c>
      <c r="D69" s="17">
        <v>115</v>
      </c>
      <c r="E69" s="18">
        <v>7543.2</v>
      </c>
      <c r="F69" s="18">
        <v>1502.4986499401587</v>
      </c>
      <c r="G69" s="14"/>
      <c r="H69" s="16"/>
    </row>
    <row r="70" spans="1:8" ht="15">
      <c r="A70" s="17">
        <v>204</v>
      </c>
      <c r="B70" s="13" t="s">
        <v>29</v>
      </c>
      <c r="C70" s="15" t="s">
        <v>30</v>
      </c>
      <c r="D70" s="17">
        <v>115</v>
      </c>
      <c r="E70" s="18">
        <v>7385.9</v>
      </c>
      <c r="F70" s="18">
        <v>1471.1667168566414</v>
      </c>
      <c r="G70" s="14"/>
      <c r="H70" s="16"/>
    </row>
    <row r="71" spans="1:8" ht="15">
      <c r="A71" s="17">
        <v>259</v>
      </c>
      <c r="B71" s="13" t="s">
        <v>29</v>
      </c>
      <c r="C71" s="15" t="s">
        <v>30</v>
      </c>
      <c r="D71" s="17">
        <v>115</v>
      </c>
      <c r="E71" s="18">
        <v>7373.5</v>
      </c>
      <c r="F71" s="18">
        <v>1468.6968124050484</v>
      </c>
      <c r="G71" s="14"/>
      <c r="H71" s="16"/>
    </row>
    <row r="72" spans="1:8" ht="15">
      <c r="A72" s="17">
        <v>256</v>
      </c>
      <c r="B72" s="13" t="s">
        <v>29</v>
      </c>
      <c r="C72" s="15" t="s">
        <v>30</v>
      </c>
      <c r="D72" s="17">
        <v>115</v>
      </c>
      <c r="E72" s="18">
        <v>7313.5</v>
      </c>
      <c r="F72" s="18">
        <v>1456.7456618328231</v>
      </c>
      <c r="G72" s="14"/>
      <c r="H72" s="16"/>
    </row>
    <row r="73" spans="1:8" ht="15">
      <c r="A73" s="17">
        <v>298</v>
      </c>
      <c r="B73" s="13" t="s">
        <v>29</v>
      </c>
      <c r="C73" s="15" t="s">
        <v>30</v>
      </c>
      <c r="D73" s="17">
        <v>115</v>
      </c>
      <c r="E73" s="18">
        <v>7257.6</v>
      </c>
      <c r="F73" s="18">
        <v>1445.6111732163668</v>
      </c>
      <c r="G73" s="14"/>
      <c r="H73" s="16"/>
    </row>
    <row r="74" spans="1:8" ht="15">
      <c r="A74" s="17">
        <v>244</v>
      </c>
      <c r="B74" s="13" t="s">
        <v>29</v>
      </c>
      <c r="C74" s="15" t="s">
        <v>30</v>
      </c>
      <c r="D74" s="17">
        <v>115</v>
      </c>
      <c r="E74" s="18">
        <v>7248.5</v>
      </c>
      <c r="F74" s="18">
        <v>1443.7985820462457</v>
      </c>
      <c r="G74" s="14"/>
      <c r="H74" s="16"/>
    </row>
    <row r="75" spans="1:8" ht="15">
      <c r="A75" s="17">
        <v>222</v>
      </c>
      <c r="B75" s="13" t="s">
        <v>29</v>
      </c>
      <c r="C75" s="15" t="s">
        <v>30</v>
      </c>
      <c r="D75" s="17">
        <v>115</v>
      </c>
      <c r="E75" s="18">
        <v>7203.5</v>
      </c>
      <c r="F75" s="18">
        <v>1434.8352191170768</v>
      </c>
      <c r="G75" s="14"/>
      <c r="H75" s="16"/>
    </row>
    <row r="76" spans="1:8" ht="15">
      <c r="A76" s="17">
        <v>223</v>
      </c>
      <c r="B76" s="13" t="s">
        <v>29</v>
      </c>
      <c r="C76" s="15" t="s">
        <v>30</v>
      </c>
      <c r="D76" s="17">
        <v>115</v>
      </c>
      <c r="E76" s="18">
        <v>7132.8</v>
      </c>
      <c r="F76" s="18">
        <v>1420.752780026138</v>
      </c>
      <c r="G76" s="14"/>
      <c r="H76" s="16"/>
    </row>
    <row r="77" spans="1:8" ht="15">
      <c r="A77" s="17">
        <v>263</v>
      </c>
      <c r="B77" s="13" t="s">
        <v>29</v>
      </c>
      <c r="C77" s="15" t="s">
        <v>30</v>
      </c>
      <c r="D77" s="17">
        <v>115</v>
      </c>
      <c r="E77" s="18">
        <v>7118</v>
      </c>
      <c r="F77" s="18">
        <v>1417.8048295516558</v>
      </c>
      <c r="G77" s="14"/>
      <c r="H77" s="16"/>
    </row>
    <row r="78" spans="1:8" ht="15">
      <c r="A78" s="17">
        <v>226</v>
      </c>
      <c r="B78" s="13" t="s">
        <v>29</v>
      </c>
      <c r="C78" s="15" t="s">
        <v>30</v>
      </c>
      <c r="D78" s="17">
        <v>115</v>
      </c>
      <c r="E78" s="18">
        <v>6988.9</v>
      </c>
      <c r="F78" s="18">
        <v>1392.0899372370843</v>
      </c>
      <c r="G78" s="14"/>
      <c r="H78" s="16"/>
    </row>
    <row r="79" spans="1:8" ht="15">
      <c r="A79" s="17">
        <v>254</v>
      </c>
      <c r="B79" s="13" t="s">
        <v>29</v>
      </c>
      <c r="C79" s="15" t="s">
        <v>30</v>
      </c>
      <c r="D79" s="17">
        <v>115</v>
      </c>
      <c r="E79" s="18">
        <v>6913.1</v>
      </c>
      <c r="F79" s="18">
        <v>1376.9916503475067</v>
      </c>
      <c r="G79" s="14"/>
      <c r="H79" s="16"/>
    </row>
    <row r="80" spans="1:8" ht="15">
      <c r="A80" s="17">
        <v>267</v>
      </c>
      <c r="B80" s="13" t="s">
        <v>29</v>
      </c>
      <c r="C80" s="15" t="s">
        <v>30</v>
      </c>
      <c r="D80" s="17">
        <v>115</v>
      </c>
      <c r="E80" s="18">
        <v>6851.2</v>
      </c>
      <c r="F80" s="18">
        <v>1364.6620466738275</v>
      </c>
      <c r="G80" s="14"/>
      <c r="H80" s="16"/>
    </row>
    <row r="81" spans="1:8" ht="15">
      <c r="A81" s="17">
        <v>257</v>
      </c>
      <c r="B81" s="13" t="s">
        <v>29</v>
      </c>
      <c r="C81" s="15" t="s">
        <v>30</v>
      </c>
      <c r="D81" s="17">
        <v>115</v>
      </c>
      <c r="E81" s="18">
        <v>6845.7</v>
      </c>
      <c r="F81" s="18">
        <v>1363.5665245380401</v>
      </c>
      <c r="G81" s="14"/>
      <c r="H81" s="16"/>
    </row>
    <row r="82" spans="1:8" ht="15">
      <c r="A82" s="17">
        <v>253</v>
      </c>
      <c r="B82" s="13" t="s">
        <v>29</v>
      </c>
      <c r="C82" s="15" t="s">
        <v>30</v>
      </c>
      <c r="D82" s="17">
        <v>115</v>
      </c>
      <c r="E82" s="18">
        <v>6771.8</v>
      </c>
      <c r="F82" s="18">
        <v>1348.846690749916</v>
      </c>
      <c r="G82" s="14"/>
      <c r="H82" s="16"/>
    </row>
    <row r="83" spans="1:8" ht="15">
      <c r="A83" s="17">
        <v>245</v>
      </c>
      <c r="B83" s="13" t="s">
        <v>29</v>
      </c>
      <c r="C83" s="15" t="s">
        <v>30</v>
      </c>
      <c r="D83" s="17">
        <v>115</v>
      </c>
      <c r="E83" s="18">
        <v>6703.5</v>
      </c>
      <c r="F83" s="18">
        <v>1335.2422976818664</v>
      </c>
      <c r="G83" s="14"/>
      <c r="H83" s="16"/>
    </row>
    <row r="84" spans="1:8" ht="15">
      <c r="A84" s="17">
        <v>308</v>
      </c>
      <c r="B84" s="13" t="s">
        <v>29</v>
      </c>
      <c r="C84" s="15" t="s">
        <v>30</v>
      </c>
      <c r="D84" s="17">
        <v>115</v>
      </c>
      <c r="E84" s="18">
        <v>6570.7</v>
      </c>
      <c r="F84" s="18">
        <v>1308.7904177486746</v>
      </c>
      <c r="G84" s="14"/>
      <c r="H84" s="16"/>
    </row>
    <row r="85" spans="1:8" ht="15">
      <c r="A85" s="17">
        <v>251</v>
      </c>
      <c r="B85" s="13" t="s">
        <v>29</v>
      </c>
      <c r="C85" s="15" t="s">
        <v>30</v>
      </c>
      <c r="D85" s="17">
        <v>115</v>
      </c>
      <c r="E85" s="18">
        <v>6473.2</v>
      </c>
      <c r="F85" s="18">
        <v>1289.3697980688084</v>
      </c>
      <c r="G85" s="14"/>
      <c r="H85" s="16"/>
    </row>
    <row r="86" spans="1:8" ht="15">
      <c r="A86" s="17">
        <v>241</v>
      </c>
      <c r="B86" s="13" t="s">
        <v>29</v>
      </c>
      <c r="C86" s="15" t="s">
        <v>30</v>
      </c>
      <c r="D86" s="17">
        <v>115</v>
      </c>
      <c r="E86" s="18">
        <v>6395.1</v>
      </c>
      <c r="F86" s="18">
        <v>1273.8133837406285</v>
      </c>
      <c r="G86" s="14"/>
      <c r="H86" s="16"/>
    </row>
    <row r="87" spans="1:8" ht="15">
      <c r="A87" s="17">
        <v>252</v>
      </c>
      <c r="B87" s="13" t="s">
        <v>29</v>
      </c>
      <c r="C87" s="15" t="s">
        <v>30</v>
      </c>
      <c r="D87" s="17">
        <v>115</v>
      </c>
      <c r="E87" s="18">
        <v>5556</v>
      </c>
      <c r="F87" s="18">
        <v>1106.6765429880584</v>
      </c>
      <c r="G87" s="14"/>
      <c r="H87" s="16"/>
    </row>
    <row r="88" spans="1:8" ht="15">
      <c r="A88" s="17">
        <v>255</v>
      </c>
      <c r="B88" s="13" t="s">
        <v>29</v>
      </c>
      <c r="C88" s="15" t="s">
        <v>30</v>
      </c>
      <c r="D88" s="17">
        <v>115</v>
      </c>
      <c r="E88" s="18">
        <v>5007.2</v>
      </c>
      <c r="F88" s="18">
        <v>997.36335242077143</v>
      </c>
      <c r="G88" s="14"/>
      <c r="H88" s="16"/>
    </row>
    <row r="89" spans="1:8" ht="15">
      <c r="A89" s="17">
        <v>5</v>
      </c>
      <c r="B89" s="13" t="s">
        <v>29</v>
      </c>
      <c r="C89" s="15" t="s">
        <v>30</v>
      </c>
      <c r="D89" s="17">
        <v>13.2</v>
      </c>
      <c r="E89" s="18">
        <v>39503.199999999997</v>
      </c>
      <c r="F89" s="18">
        <v>903.1644528925242</v>
      </c>
      <c r="G89" s="14"/>
      <c r="H89" s="16"/>
    </row>
    <row r="90" spans="1:8" ht="15">
      <c r="A90" s="17">
        <v>9</v>
      </c>
      <c r="B90" s="13" t="s">
        <v>29</v>
      </c>
      <c r="C90" s="15" t="s">
        <v>30</v>
      </c>
      <c r="D90" s="17">
        <v>13.2</v>
      </c>
      <c r="E90" s="18">
        <v>39500.800000000003</v>
      </c>
      <c r="F90" s="18">
        <v>903.10958152294052</v>
      </c>
      <c r="G90" s="14"/>
      <c r="H90" s="16"/>
    </row>
    <row r="91" spans="1:8" ht="15">
      <c r="A91" s="17">
        <v>13</v>
      </c>
      <c r="B91" s="13" t="s">
        <v>29</v>
      </c>
      <c r="C91" s="15" t="s">
        <v>30</v>
      </c>
      <c r="D91" s="17">
        <v>13.2</v>
      </c>
      <c r="E91" s="18">
        <v>39500.800000000003</v>
      </c>
      <c r="F91" s="18">
        <v>903.10958152294052</v>
      </c>
      <c r="G91" s="14"/>
      <c r="H91" s="16"/>
    </row>
    <row r="92" spans="1:8" ht="15">
      <c r="A92" s="17">
        <v>1</v>
      </c>
      <c r="B92" s="13" t="s">
        <v>29</v>
      </c>
      <c r="C92" s="15" t="s">
        <v>30</v>
      </c>
      <c r="D92" s="17">
        <v>13.2</v>
      </c>
      <c r="E92" s="18">
        <v>39492.300000000003</v>
      </c>
      <c r="F92" s="18">
        <v>902.91524542233128</v>
      </c>
      <c r="G92" s="14"/>
      <c r="H92" s="16"/>
    </row>
    <row r="93" spans="1:8" ht="15">
      <c r="A93" s="17">
        <v>17</v>
      </c>
      <c r="B93" s="13" t="s">
        <v>29</v>
      </c>
      <c r="C93" s="15" t="s">
        <v>30</v>
      </c>
      <c r="D93" s="17">
        <v>13.2</v>
      </c>
      <c r="E93" s="18">
        <v>39472.800000000003</v>
      </c>
      <c r="F93" s="18">
        <v>902.46941554446312</v>
      </c>
      <c r="G93" s="14"/>
      <c r="H93" s="16"/>
    </row>
    <row r="94" spans="1:8" ht="15">
      <c r="A94" s="17">
        <v>6</v>
      </c>
      <c r="B94" s="13" t="s">
        <v>29</v>
      </c>
      <c r="C94" s="15" t="s">
        <v>30</v>
      </c>
      <c r="D94" s="17">
        <v>13.2</v>
      </c>
      <c r="E94" s="18">
        <v>39306.199999999997</v>
      </c>
      <c r="F94" s="18">
        <v>898.66042797252203</v>
      </c>
      <c r="G94" s="14"/>
      <c r="H94" s="16"/>
    </row>
    <row r="95" spans="1:8" ht="15">
      <c r="A95" s="17">
        <v>10</v>
      </c>
      <c r="B95" s="13" t="s">
        <v>29</v>
      </c>
      <c r="C95" s="15" t="s">
        <v>30</v>
      </c>
      <c r="D95" s="17">
        <v>13.2</v>
      </c>
      <c r="E95" s="18">
        <v>39303.800000000003</v>
      </c>
      <c r="F95" s="18">
        <v>898.60555660293846</v>
      </c>
      <c r="G95" s="14"/>
      <c r="H95" s="16"/>
    </row>
    <row r="96" spans="1:8" ht="15">
      <c r="A96" s="17">
        <v>14</v>
      </c>
      <c r="B96" s="13" t="s">
        <v>29</v>
      </c>
      <c r="C96" s="15" t="s">
        <v>30</v>
      </c>
      <c r="D96" s="17">
        <v>13.2</v>
      </c>
      <c r="E96" s="18">
        <v>39303.800000000003</v>
      </c>
      <c r="F96" s="18">
        <v>898.60555660293846</v>
      </c>
      <c r="G96" s="14"/>
      <c r="H96" s="16"/>
    </row>
    <row r="97" spans="1:8" ht="15">
      <c r="A97" s="17">
        <v>2</v>
      </c>
      <c r="B97" s="13" t="s">
        <v>29</v>
      </c>
      <c r="C97" s="15" t="s">
        <v>30</v>
      </c>
      <c r="D97" s="17">
        <v>13.2</v>
      </c>
      <c r="E97" s="18">
        <v>39295.300000000003</v>
      </c>
      <c r="F97" s="18">
        <v>898.41122050232923</v>
      </c>
      <c r="G97" s="14"/>
      <c r="H97" s="16"/>
    </row>
    <row r="98" spans="1:8" ht="15">
      <c r="A98" s="17">
        <v>18</v>
      </c>
      <c r="B98" s="13" t="s">
        <v>29</v>
      </c>
      <c r="C98" s="15" t="s">
        <v>30</v>
      </c>
      <c r="D98" s="17">
        <v>13.2</v>
      </c>
      <c r="E98" s="18">
        <v>39276.199999999997</v>
      </c>
      <c r="F98" s="18">
        <v>897.97453585272467</v>
      </c>
      <c r="G98" s="14"/>
      <c r="H98" s="16"/>
    </row>
    <row r="99" spans="1:8" ht="15">
      <c r="A99" s="17">
        <v>214</v>
      </c>
      <c r="B99" s="13" t="s">
        <v>29</v>
      </c>
      <c r="C99" s="15" t="s">
        <v>30</v>
      </c>
      <c r="D99" s="17">
        <v>115</v>
      </c>
      <c r="E99" s="18">
        <v>4497.8999999999996</v>
      </c>
      <c r="F99" s="18">
        <v>895.91800264686594</v>
      </c>
      <c r="G99" s="14"/>
      <c r="H99" s="16"/>
    </row>
    <row r="100" spans="1:8" ht="15">
      <c r="A100" s="17">
        <v>250</v>
      </c>
      <c r="B100" s="13" t="s">
        <v>29</v>
      </c>
      <c r="C100" s="15" t="s">
        <v>30</v>
      </c>
      <c r="D100" s="17">
        <v>115</v>
      </c>
      <c r="E100" s="18">
        <v>4328.6000000000004</v>
      </c>
      <c r="F100" s="18">
        <v>862.19583944890394</v>
      </c>
      <c r="G100" s="14"/>
      <c r="H100" s="16"/>
    </row>
    <row r="101" spans="1:8" ht="15">
      <c r="A101" s="17">
        <v>318</v>
      </c>
      <c r="B101" s="13" t="s">
        <v>29</v>
      </c>
      <c r="C101" s="15" t="s">
        <v>30</v>
      </c>
      <c r="D101" s="17">
        <v>13.2</v>
      </c>
      <c r="E101" s="18">
        <v>13237.8</v>
      </c>
      <c r="F101" s="18">
        <v>302.65675678174568</v>
      </c>
      <c r="G101" s="14"/>
      <c r="H101" s="16"/>
    </row>
  </sheetData>
  <autoFilter ref="A5:F101"/>
  <sortState ref="A6:F101">
    <sortCondition descending="1" ref="F6:F101"/>
  </sortState>
  <pageMargins left="0.7" right="0.7" top="0.75" bottom="0.75" header="0.3" footer="0.3"/>
</worksheet>
</file>

<file path=xl/worksheets/sheet4.xml><?xml version="1.0" encoding="utf-8"?>
<worksheet xmlns="http://schemas.openxmlformats.org/spreadsheetml/2006/main" xmlns:r="http://schemas.openxmlformats.org/officeDocument/2006/relationships">
  <sheetPr filterMode="1"/>
  <dimension ref="A1:G125"/>
  <sheetViews>
    <sheetView workbookViewId="0">
      <selection activeCell="G15" sqref="G15"/>
    </sheetView>
  </sheetViews>
  <sheetFormatPr defaultRowHeight="12.75"/>
  <cols>
    <col min="1" max="1" width="19.28515625" customWidth="1"/>
    <col min="5" max="5" width="15.42578125" customWidth="1"/>
    <col min="6" max="6" width="15" customWidth="1"/>
    <col min="7" max="7" width="12.5703125" customWidth="1"/>
  </cols>
  <sheetData>
    <row r="1" spans="1:7" ht="82.5" customHeight="1">
      <c r="A1" s="1" t="s">
        <v>24</v>
      </c>
      <c r="B1" s="1" t="s">
        <v>0</v>
      </c>
      <c r="C1" s="1" t="s">
        <v>1</v>
      </c>
      <c r="D1" s="1" t="s">
        <v>2</v>
      </c>
      <c r="E1" s="1" t="s">
        <v>3</v>
      </c>
      <c r="F1" s="1" t="s">
        <v>4</v>
      </c>
      <c r="G1" s="1" t="s">
        <v>5</v>
      </c>
    </row>
    <row r="2" spans="1:7">
      <c r="A2" s="1" t="s">
        <v>6</v>
      </c>
      <c r="B2" s="6">
        <v>120</v>
      </c>
      <c r="C2" s="6">
        <f>IF(B2&gt;11,ROUNDUP(0.2*B2,0),1)</f>
        <v>24</v>
      </c>
      <c r="D2" s="6">
        <f>IF(B2&gt;11,ROUNDUP(0.1*B2,0),1)</f>
        <v>12</v>
      </c>
      <c r="E2" s="6">
        <f>C2-D2</f>
        <v>12</v>
      </c>
      <c r="F2" s="3">
        <v>5685</v>
      </c>
      <c r="G2" s="3">
        <f>IF((0.2*F2&lt;1500),1500,(0.2*F2))</f>
        <v>1500</v>
      </c>
    </row>
    <row r="3" spans="1:7">
      <c r="A3" s="1" t="s">
        <v>7</v>
      </c>
      <c r="B3" s="6">
        <v>64</v>
      </c>
      <c r="C3" s="6">
        <f>IF(B3&gt;11,ROUNDUP(0.2*B3,0),1)</f>
        <v>13</v>
      </c>
      <c r="D3" s="6">
        <f>IF(B3&gt;11,ROUNDUP(0.1*B3,0),1)</f>
        <v>7</v>
      </c>
      <c r="E3" s="6">
        <f>C3-D3</f>
        <v>6</v>
      </c>
      <c r="F3" s="3"/>
      <c r="G3" s="4">
        <v>1500</v>
      </c>
    </row>
    <row r="4" spans="1:7">
      <c r="A4" s="1" t="s">
        <v>8</v>
      </c>
      <c r="B4" s="6">
        <v>24</v>
      </c>
      <c r="C4" s="6">
        <f>IF(B4&gt;11,ROUNDUP(0.2*B4,0),1)</f>
        <v>5</v>
      </c>
      <c r="D4" s="6">
        <f>IF(B4&gt;11,ROUNDUP(0.1*B4,0),1)</f>
        <v>3</v>
      </c>
      <c r="E4" s="6">
        <f>C4-D4</f>
        <v>2</v>
      </c>
      <c r="F4" s="3"/>
      <c r="G4" s="3"/>
    </row>
    <row r="5" spans="1:7" ht="38.25">
      <c r="A5" s="7" t="s">
        <v>9</v>
      </c>
      <c r="B5" s="7" t="s">
        <v>10</v>
      </c>
      <c r="C5" s="7" t="s">
        <v>11</v>
      </c>
      <c r="D5" s="7" t="s">
        <v>12</v>
      </c>
      <c r="E5" s="7" t="s">
        <v>13</v>
      </c>
      <c r="F5" s="7" t="s">
        <v>14</v>
      </c>
      <c r="G5" s="7"/>
    </row>
    <row r="6" spans="1:7" ht="15" hidden="1">
      <c r="A6" s="17">
        <v>0</v>
      </c>
      <c r="B6" s="13" t="s">
        <v>29</v>
      </c>
      <c r="C6" s="15" t="s">
        <v>30</v>
      </c>
      <c r="D6" s="17">
        <v>230</v>
      </c>
      <c r="E6" s="18">
        <v>42201.5</v>
      </c>
      <c r="F6" s="18">
        <v>16811.882695792134</v>
      </c>
    </row>
    <row r="7" spans="1:7" ht="15" hidden="1">
      <c r="A7" s="17">
        <v>0</v>
      </c>
      <c r="B7" s="13" t="s">
        <v>29</v>
      </c>
      <c r="C7" s="15" t="s">
        <v>30</v>
      </c>
      <c r="D7" s="17">
        <v>230</v>
      </c>
      <c r="E7" s="18">
        <v>31932.1</v>
      </c>
      <c r="F7" s="18">
        <v>12720.844506245132</v>
      </c>
    </row>
    <row r="8" spans="1:7" ht="15" hidden="1">
      <c r="A8" s="17">
        <v>0</v>
      </c>
      <c r="B8" s="13" t="s">
        <v>29</v>
      </c>
      <c r="C8" s="15" t="s">
        <v>30</v>
      </c>
      <c r="D8" s="17">
        <v>230</v>
      </c>
      <c r="E8" s="18">
        <v>31879.4</v>
      </c>
      <c r="F8" s="18">
        <v>12699.85031840659</v>
      </c>
    </row>
    <row r="9" spans="1:7" ht="15">
      <c r="A9" s="17">
        <v>19</v>
      </c>
      <c r="B9" s="13" t="s">
        <v>29</v>
      </c>
      <c r="C9" s="15" t="s">
        <v>30</v>
      </c>
      <c r="D9" s="17">
        <v>230</v>
      </c>
      <c r="E9" s="18">
        <v>31119.8</v>
      </c>
      <c r="F9" s="18">
        <v>12397.247185917848</v>
      </c>
    </row>
    <row r="10" spans="1:7" ht="15">
      <c r="A10" s="17">
        <v>319</v>
      </c>
      <c r="B10" s="13" t="s">
        <v>29</v>
      </c>
      <c r="C10" s="15" t="s">
        <v>30</v>
      </c>
      <c r="D10" s="17">
        <v>230</v>
      </c>
      <c r="E10" s="18">
        <v>23086.6</v>
      </c>
      <c r="F10" s="18">
        <v>9197.0477600245176</v>
      </c>
    </row>
    <row r="11" spans="1:7" ht="15" hidden="1">
      <c r="A11" s="17">
        <v>0</v>
      </c>
      <c r="B11" s="13" t="s">
        <v>29</v>
      </c>
      <c r="C11" s="15" t="s">
        <v>30</v>
      </c>
      <c r="D11" s="17">
        <v>230</v>
      </c>
      <c r="E11" s="18">
        <v>18604</v>
      </c>
      <c r="F11" s="18">
        <v>7411.3068415226198</v>
      </c>
    </row>
    <row r="12" spans="1:7" ht="15">
      <c r="A12" s="17">
        <v>52</v>
      </c>
      <c r="B12" s="13" t="s">
        <v>29</v>
      </c>
      <c r="C12" s="15" t="s">
        <v>30</v>
      </c>
      <c r="D12" s="17">
        <v>230</v>
      </c>
      <c r="E12" s="18">
        <v>17614.5</v>
      </c>
      <c r="F12" s="18">
        <v>7017.1180584820577</v>
      </c>
    </row>
    <row r="13" spans="1:7" ht="15">
      <c r="A13" s="17">
        <v>58</v>
      </c>
      <c r="B13" s="13" t="s">
        <v>29</v>
      </c>
      <c r="C13" s="15" t="s">
        <v>30</v>
      </c>
      <c r="D13" s="17">
        <v>230</v>
      </c>
      <c r="E13" s="18">
        <v>17039.400000000001</v>
      </c>
      <c r="F13" s="18">
        <v>6788.0145020124992</v>
      </c>
    </row>
    <row r="14" spans="1:7" ht="15">
      <c r="A14" s="17">
        <v>56</v>
      </c>
      <c r="B14" s="13" t="s">
        <v>29</v>
      </c>
      <c r="C14" s="15" t="s">
        <v>30</v>
      </c>
      <c r="D14" s="17">
        <v>230</v>
      </c>
      <c r="E14" s="18">
        <v>16471.599999999999</v>
      </c>
      <c r="F14" s="18">
        <v>6561.8190588488487</v>
      </c>
    </row>
    <row r="15" spans="1:7" ht="15">
      <c r="A15" s="17">
        <v>23</v>
      </c>
      <c r="B15" s="13" t="s">
        <v>29</v>
      </c>
      <c r="C15" s="15" t="s">
        <v>30</v>
      </c>
      <c r="D15" s="17">
        <v>230</v>
      </c>
      <c r="E15" s="18">
        <v>14270.8</v>
      </c>
      <c r="F15" s="19">
        <v>5685.0826528704047</v>
      </c>
    </row>
    <row r="16" spans="1:7" ht="15">
      <c r="A16" s="17">
        <v>31</v>
      </c>
      <c r="B16" s="13" t="s">
        <v>29</v>
      </c>
      <c r="C16" s="15" t="s">
        <v>30</v>
      </c>
      <c r="D16" s="17">
        <v>230</v>
      </c>
      <c r="E16" s="18">
        <v>14017.9</v>
      </c>
      <c r="F16" s="18">
        <v>5584.3344535465458</v>
      </c>
    </row>
    <row r="17" spans="1:6" ht="15">
      <c r="A17" s="17">
        <v>295</v>
      </c>
      <c r="B17" s="13" t="s">
        <v>29</v>
      </c>
      <c r="C17" s="15" t="s">
        <v>30</v>
      </c>
      <c r="D17" s="17">
        <v>115</v>
      </c>
      <c r="E17" s="18">
        <v>27867.5</v>
      </c>
      <c r="F17" s="18">
        <v>5550.8114761914539</v>
      </c>
    </row>
    <row r="18" spans="1:6" ht="15">
      <c r="A18" s="17">
        <v>294</v>
      </c>
      <c r="B18" s="13" t="s">
        <v>29</v>
      </c>
      <c r="C18" s="15" t="s">
        <v>30</v>
      </c>
      <c r="D18" s="17">
        <v>115</v>
      </c>
      <c r="E18" s="18">
        <v>27827.599999999999</v>
      </c>
      <c r="F18" s="18">
        <v>5542.8639610609243</v>
      </c>
    </row>
    <row r="19" spans="1:6" ht="15">
      <c r="A19" s="17">
        <v>315</v>
      </c>
      <c r="B19" s="13" t="s">
        <v>29</v>
      </c>
      <c r="C19" s="15" t="s">
        <v>30</v>
      </c>
      <c r="D19" s="17">
        <v>230</v>
      </c>
      <c r="E19" s="18">
        <v>13810.1</v>
      </c>
      <c r="F19" s="18">
        <v>5501.5528172495988</v>
      </c>
    </row>
    <row r="20" spans="1:6" ht="15" hidden="1">
      <c r="A20" s="17">
        <v>0</v>
      </c>
      <c r="B20" s="13" t="s">
        <v>29</v>
      </c>
      <c r="C20" s="15" t="s">
        <v>30</v>
      </c>
      <c r="D20" s="17">
        <v>230</v>
      </c>
      <c r="E20" s="18">
        <v>12551</v>
      </c>
      <c r="F20" s="18">
        <v>4999.9630277333044</v>
      </c>
    </row>
    <row r="21" spans="1:6" ht="15">
      <c r="A21" s="17">
        <v>312</v>
      </c>
      <c r="B21" s="13" t="s">
        <v>29</v>
      </c>
      <c r="C21" s="15" t="s">
        <v>30</v>
      </c>
      <c r="D21" s="17">
        <v>230</v>
      </c>
      <c r="E21" s="18">
        <v>12018.2</v>
      </c>
      <c r="F21" s="18">
        <v>4787.710593570584</v>
      </c>
    </row>
    <row r="22" spans="1:6" ht="15">
      <c r="A22" s="17">
        <v>51</v>
      </c>
      <c r="B22" s="13" t="s">
        <v>29</v>
      </c>
      <c r="C22" s="15" t="s">
        <v>30</v>
      </c>
      <c r="D22" s="17">
        <v>230</v>
      </c>
      <c r="E22" s="18">
        <v>10784.9</v>
      </c>
      <c r="F22" s="18">
        <v>4296.3987935464047</v>
      </c>
    </row>
    <row r="23" spans="1:6" ht="15">
      <c r="A23" s="17">
        <v>316</v>
      </c>
      <c r="B23" s="13" t="s">
        <v>29</v>
      </c>
      <c r="C23" s="15" t="s">
        <v>30</v>
      </c>
      <c r="D23" s="17">
        <v>230</v>
      </c>
      <c r="E23" s="18">
        <v>10616.4</v>
      </c>
      <c r="F23" s="18">
        <v>4229.2731644990727</v>
      </c>
    </row>
    <row r="24" spans="1:6" ht="15">
      <c r="A24" s="17">
        <v>314</v>
      </c>
      <c r="B24" s="13" t="s">
        <v>29</v>
      </c>
      <c r="C24" s="15" t="s">
        <v>30</v>
      </c>
      <c r="D24" s="17">
        <v>230</v>
      </c>
      <c r="E24" s="18">
        <v>10557.6</v>
      </c>
      <c r="F24" s="18">
        <v>4205.8489093775106</v>
      </c>
    </row>
    <row r="25" spans="1:6" ht="15">
      <c r="A25" s="17">
        <v>320</v>
      </c>
      <c r="B25" s="13" t="s">
        <v>29</v>
      </c>
      <c r="C25" s="15" t="s">
        <v>30</v>
      </c>
      <c r="D25" s="17">
        <v>230</v>
      </c>
      <c r="E25" s="18">
        <v>10552.4</v>
      </c>
      <c r="F25" s="18">
        <v>4203.7773766116579</v>
      </c>
    </row>
    <row r="26" spans="1:6" ht="15">
      <c r="A26" s="17">
        <v>53</v>
      </c>
      <c r="B26" s="13" t="s">
        <v>29</v>
      </c>
      <c r="C26" s="15" t="s">
        <v>30</v>
      </c>
      <c r="D26" s="17">
        <v>230</v>
      </c>
      <c r="E26" s="18">
        <v>10342</v>
      </c>
      <c r="F26" s="18">
        <v>4119.9599739317855</v>
      </c>
    </row>
    <row r="27" spans="1:6" ht="15">
      <c r="A27" s="17">
        <v>317</v>
      </c>
      <c r="B27" s="13" t="s">
        <v>29</v>
      </c>
      <c r="C27" s="15" t="s">
        <v>30</v>
      </c>
      <c r="D27" s="17">
        <v>230</v>
      </c>
      <c r="E27" s="18">
        <v>10279.299999999999</v>
      </c>
      <c r="F27" s="18">
        <v>4094.9820692358348</v>
      </c>
    </row>
    <row r="28" spans="1:6" ht="15">
      <c r="A28" s="17">
        <v>302</v>
      </c>
      <c r="B28" s="13" t="s">
        <v>29</v>
      </c>
      <c r="C28" s="15" t="s">
        <v>30</v>
      </c>
      <c r="D28" s="17">
        <v>230</v>
      </c>
      <c r="E28" s="18">
        <v>10102.5</v>
      </c>
      <c r="F28" s="18">
        <v>4024.5499551968537</v>
      </c>
    </row>
    <row r="29" spans="1:6" ht="15">
      <c r="A29" s="17">
        <v>55</v>
      </c>
      <c r="B29" s="13" t="s">
        <v>29</v>
      </c>
      <c r="C29" s="15" t="s">
        <v>30</v>
      </c>
      <c r="D29" s="17">
        <v>230</v>
      </c>
      <c r="E29" s="18">
        <v>10075.9</v>
      </c>
      <c r="F29" s="18">
        <v>4013.9532683561474</v>
      </c>
    </row>
    <row r="30" spans="1:6" ht="15">
      <c r="A30" s="17">
        <v>59</v>
      </c>
      <c r="B30" s="13" t="s">
        <v>29</v>
      </c>
      <c r="C30" s="15" t="s">
        <v>30</v>
      </c>
      <c r="D30" s="17">
        <v>230</v>
      </c>
      <c r="E30" s="18">
        <v>9712.7999999999993</v>
      </c>
      <c r="F30" s="18">
        <v>3869.3045092636476</v>
      </c>
    </row>
    <row r="31" spans="1:6" ht="15">
      <c r="A31" s="17">
        <v>304</v>
      </c>
      <c r="B31" s="13" t="s">
        <v>29</v>
      </c>
      <c r="C31" s="15" t="s">
        <v>30</v>
      </c>
      <c r="D31" s="17">
        <v>230</v>
      </c>
      <c r="E31" s="18">
        <v>9617.9</v>
      </c>
      <c r="F31" s="18">
        <v>3831.4990362868421</v>
      </c>
    </row>
    <row r="32" spans="1:6" ht="15">
      <c r="A32" s="17">
        <v>60</v>
      </c>
      <c r="B32" s="13" t="s">
        <v>29</v>
      </c>
      <c r="C32" s="15" t="s">
        <v>30</v>
      </c>
      <c r="D32" s="17">
        <v>230</v>
      </c>
      <c r="E32" s="18">
        <v>9604.6</v>
      </c>
      <c r="F32" s="18">
        <v>3826.2006928664887</v>
      </c>
    </row>
    <row r="33" spans="1:6" ht="15">
      <c r="A33" s="17">
        <v>299</v>
      </c>
      <c r="B33" s="13" t="s">
        <v>29</v>
      </c>
      <c r="C33" s="15" t="s">
        <v>30</v>
      </c>
      <c r="D33" s="17">
        <v>230</v>
      </c>
      <c r="E33" s="18">
        <v>9597.7000000000007</v>
      </c>
      <c r="F33" s="18">
        <v>3823.451928234877</v>
      </c>
    </row>
    <row r="34" spans="1:6" ht="15">
      <c r="A34" s="17">
        <v>303</v>
      </c>
      <c r="B34" s="13" t="s">
        <v>29</v>
      </c>
      <c r="C34" s="15" t="s">
        <v>30</v>
      </c>
      <c r="D34" s="17">
        <v>230</v>
      </c>
      <c r="E34" s="18">
        <v>9542.2999999999993</v>
      </c>
      <c r="F34" s="18">
        <v>3801.3821368448343</v>
      </c>
    </row>
    <row r="35" spans="1:6" ht="15">
      <c r="A35" s="17">
        <v>54</v>
      </c>
      <c r="B35" s="13" t="s">
        <v>29</v>
      </c>
      <c r="C35" s="15" t="s">
        <v>30</v>
      </c>
      <c r="D35" s="17">
        <v>230</v>
      </c>
      <c r="E35" s="18">
        <v>9110.2999999999993</v>
      </c>
      <c r="F35" s="18">
        <v>3629.2855686047901</v>
      </c>
    </row>
    <row r="36" spans="1:6" ht="15">
      <c r="A36" s="17">
        <v>231</v>
      </c>
      <c r="B36" s="13" t="s">
        <v>29</v>
      </c>
      <c r="C36" s="15" t="s">
        <v>30</v>
      </c>
      <c r="D36" s="17">
        <v>115</v>
      </c>
      <c r="E36" s="18">
        <v>14834.8</v>
      </c>
      <c r="F36" s="18">
        <v>2954.8821418141197</v>
      </c>
    </row>
    <row r="37" spans="1:6" ht="15">
      <c r="A37" s="17">
        <v>215</v>
      </c>
      <c r="B37" s="13" t="s">
        <v>29</v>
      </c>
      <c r="C37" s="15" t="s">
        <v>30</v>
      </c>
      <c r="D37" s="17">
        <v>115</v>
      </c>
      <c r="E37" s="18">
        <v>14296.4</v>
      </c>
      <c r="F37" s="18">
        <v>2847.6404840126852</v>
      </c>
    </row>
    <row r="38" spans="1:6" ht="15">
      <c r="A38" s="17">
        <v>269</v>
      </c>
      <c r="B38" s="13" t="s">
        <v>29</v>
      </c>
      <c r="C38" s="15" t="s">
        <v>30</v>
      </c>
      <c r="D38" s="17">
        <v>115</v>
      </c>
      <c r="E38" s="18">
        <v>13211.9</v>
      </c>
      <c r="F38" s="18">
        <v>2631.6234374197134</v>
      </c>
    </row>
    <row r="39" spans="1:6" ht="15">
      <c r="A39" s="17">
        <v>309</v>
      </c>
      <c r="B39" s="13" t="s">
        <v>29</v>
      </c>
      <c r="C39" s="15" t="s">
        <v>30</v>
      </c>
      <c r="D39" s="17">
        <v>115</v>
      </c>
      <c r="E39" s="18">
        <v>12894.8</v>
      </c>
      <c r="F39" s="18">
        <v>2568.4616066455033</v>
      </c>
    </row>
    <row r="40" spans="1:6" ht="15">
      <c r="A40" s="17">
        <v>230</v>
      </c>
      <c r="B40" s="13" t="s">
        <v>29</v>
      </c>
      <c r="C40" s="15" t="s">
        <v>30</v>
      </c>
      <c r="D40" s="17">
        <v>115</v>
      </c>
      <c r="E40" s="18">
        <v>12888.6</v>
      </c>
      <c r="F40" s="18">
        <v>2567.2266544197068</v>
      </c>
    </row>
    <row r="41" spans="1:6" ht="15">
      <c r="A41" s="17">
        <v>301</v>
      </c>
      <c r="B41" s="13" t="s">
        <v>29</v>
      </c>
      <c r="C41" s="15" t="s">
        <v>30</v>
      </c>
      <c r="D41" s="17">
        <v>115</v>
      </c>
      <c r="E41" s="18">
        <v>12780.9</v>
      </c>
      <c r="F41" s="18">
        <v>2545.7743391425624</v>
      </c>
    </row>
    <row r="42" spans="1:6" ht="15">
      <c r="A42" s="17">
        <v>266</v>
      </c>
      <c r="B42" s="13" t="s">
        <v>29</v>
      </c>
      <c r="C42" s="15" t="s">
        <v>30</v>
      </c>
      <c r="D42" s="17">
        <v>115</v>
      </c>
      <c r="E42" s="18">
        <v>12722.5</v>
      </c>
      <c r="F42" s="18">
        <v>2534.1418859189298</v>
      </c>
    </row>
    <row r="43" spans="1:6" ht="15">
      <c r="A43" s="17">
        <v>260</v>
      </c>
      <c r="B43" s="13" t="s">
        <v>29</v>
      </c>
      <c r="C43" s="15" t="s">
        <v>30</v>
      </c>
      <c r="D43" s="17">
        <v>115</v>
      </c>
      <c r="E43" s="18">
        <v>12674.3</v>
      </c>
      <c r="F43" s="18">
        <v>2524.5411282925756</v>
      </c>
    </row>
    <row r="44" spans="1:6" ht="15">
      <c r="A44" s="17">
        <v>238</v>
      </c>
      <c r="B44" s="13" t="s">
        <v>29</v>
      </c>
      <c r="C44" s="15" t="s">
        <v>30</v>
      </c>
      <c r="D44" s="17">
        <v>115</v>
      </c>
      <c r="E44" s="18">
        <v>12674.3</v>
      </c>
      <c r="F44" s="18">
        <v>2524.5411282925756</v>
      </c>
    </row>
    <row r="45" spans="1:6" ht="15" hidden="1">
      <c r="A45" s="17">
        <v>0</v>
      </c>
      <c r="B45" s="13" t="s">
        <v>29</v>
      </c>
      <c r="C45" s="15" t="s">
        <v>30</v>
      </c>
      <c r="D45" s="17">
        <v>115</v>
      </c>
      <c r="E45" s="18">
        <v>12388.9</v>
      </c>
      <c r="F45" s="18">
        <v>2467.6934887373573</v>
      </c>
    </row>
    <row r="46" spans="1:6" ht="15">
      <c r="A46" s="17">
        <v>306</v>
      </c>
      <c r="B46" s="13" t="s">
        <v>29</v>
      </c>
      <c r="C46" s="15" t="s">
        <v>30</v>
      </c>
      <c r="D46" s="17">
        <v>115</v>
      </c>
      <c r="E46" s="18">
        <v>11989.8</v>
      </c>
      <c r="F46" s="18">
        <v>2388.1984188477722</v>
      </c>
    </row>
    <row r="47" spans="1:6" ht="15">
      <c r="A47" s="17">
        <v>271</v>
      </c>
      <c r="B47" s="13" t="s">
        <v>29</v>
      </c>
      <c r="C47" s="15" t="s">
        <v>30</v>
      </c>
      <c r="D47" s="17">
        <v>115</v>
      </c>
      <c r="E47" s="18">
        <v>11826.3</v>
      </c>
      <c r="F47" s="18">
        <v>2355.6315335384584</v>
      </c>
    </row>
    <row r="48" spans="1:6" ht="15">
      <c r="A48" s="17">
        <v>249</v>
      </c>
      <c r="B48" s="13" t="s">
        <v>29</v>
      </c>
      <c r="C48" s="15" t="s">
        <v>30</v>
      </c>
      <c r="D48" s="17">
        <v>115</v>
      </c>
      <c r="E48" s="18">
        <v>11049</v>
      </c>
      <c r="F48" s="18">
        <v>2200.8043778752799</v>
      </c>
    </row>
    <row r="49" spans="1:6" ht="15">
      <c r="A49" s="17">
        <v>247</v>
      </c>
      <c r="B49" s="13" t="s">
        <v>29</v>
      </c>
      <c r="C49" s="15" t="s">
        <v>30</v>
      </c>
      <c r="D49" s="17">
        <v>115</v>
      </c>
      <c r="E49" s="18">
        <v>10974.5</v>
      </c>
      <c r="F49" s="18">
        <v>2185.9650325814341</v>
      </c>
    </row>
    <row r="50" spans="1:6" ht="15">
      <c r="A50" s="17">
        <v>246</v>
      </c>
      <c r="B50" s="13" t="s">
        <v>29</v>
      </c>
      <c r="C50" s="15" t="s">
        <v>30</v>
      </c>
      <c r="D50" s="17">
        <v>115</v>
      </c>
      <c r="E50" s="18">
        <v>10901.7</v>
      </c>
      <c r="F50" s="18">
        <v>2171.4643032204672</v>
      </c>
    </row>
    <row r="51" spans="1:6" ht="15">
      <c r="A51" s="17">
        <v>313</v>
      </c>
      <c r="B51" s="13" t="s">
        <v>29</v>
      </c>
      <c r="C51" s="15" t="s">
        <v>30</v>
      </c>
      <c r="D51" s="17">
        <v>115</v>
      </c>
      <c r="E51" s="18">
        <v>10868.4</v>
      </c>
      <c r="F51" s="18">
        <v>2164.8314146528824</v>
      </c>
    </row>
    <row r="52" spans="1:6" ht="15">
      <c r="A52" s="17">
        <v>262</v>
      </c>
      <c r="B52" s="13" t="s">
        <v>29</v>
      </c>
      <c r="C52" s="15" t="s">
        <v>30</v>
      </c>
      <c r="D52" s="17">
        <v>115</v>
      </c>
      <c r="E52" s="18">
        <v>10472.1</v>
      </c>
      <c r="F52" s="18">
        <v>2085.8940651233347</v>
      </c>
    </row>
    <row r="53" spans="1:6" ht="15">
      <c r="A53" s="17">
        <v>242</v>
      </c>
      <c r="B53" s="13" t="s">
        <v>29</v>
      </c>
      <c r="C53" s="15" t="s">
        <v>30</v>
      </c>
      <c r="D53" s="17">
        <v>115</v>
      </c>
      <c r="E53" s="18">
        <v>10242.9</v>
      </c>
      <c r="F53" s="18">
        <v>2040.2406699374339</v>
      </c>
    </row>
    <row r="54" spans="1:6" ht="15">
      <c r="A54" s="17">
        <v>228</v>
      </c>
      <c r="B54" s="13" t="s">
        <v>29</v>
      </c>
      <c r="C54" s="15" t="s">
        <v>30</v>
      </c>
      <c r="D54" s="17">
        <v>115</v>
      </c>
      <c r="E54" s="18">
        <v>10089.299999999999</v>
      </c>
      <c r="F54" s="18">
        <v>2009.6457244725375</v>
      </c>
    </row>
    <row r="55" spans="1:6" ht="15">
      <c r="A55" s="17">
        <v>248</v>
      </c>
      <c r="B55" s="13" t="s">
        <v>29</v>
      </c>
      <c r="C55" s="15" t="s">
        <v>30</v>
      </c>
      <c r="D55" s="17">
        <v>115</v>
      </c>
      <c r="E55" s="18">
        <v>9865.4</v>
      </c>
      <c r="F55" s="18">
        <v>1965.0480142538502</v>
      </c>
    </row>
    <row r="56" spans="1:6" ht="15">
      <c r="A56" s="17">
        <v>217</v>
      </c>
      <c r="B56" s="13" t="s">
        <v>29</v>
      </c>
      <c r="C56" s="15" t="s">
        <v>30</v>
      </c>
      <c r="D56" s="17">
        <v>115</v>
      </c>
      <c r="E56" s="18">
        <v>9559.9</v>
      </c>
      <c r="F56" s="18">
        <v>1904.1967392569366</v>
      </c>
    </row>
    <row r="57" spans="1:6" ht="15">
      <c r="A57" s="17">
        <v>297</v>
      </c>
      <c r="B57" s="13" t="s">
        <v>29</v>
      </c>
      <c r="C57" s="15" t="s">
        <v>30</v>
      </c>
      <c r="D57" s="17">
        <v>115</v>
      </c>
      <c r="E57" s="18">
        <v>9521.2000000000007</v>
      </c>
      <c r="F57" s="18">
        <v>1896.4882471378512</v>
      </c>
    </row>
    <row r="58" spans="1:6" ht="15">
      <c r="A58" s="17">
        <v>209</v>
      </c>
      <c r="B58" s="13" t="s">
        <v>29</v>
      </c>
      <c r="C58" s="15" t="s">
        <v>30</v>
      </c>
      <c r="D58" s="17">
        <v>115</v>
      </c>
      <c r="E58" s="18">
        <v>9295.2999999999993</v>
      </c>
      <c r="F58" s="18">
        <v>1851.4921652334233</v>
      </c>
    </row>
    <row r="59" spans="1:6" ht="15">
      <c r="A59" s="17">
        <v>243</v>
      </c>
      <c r="B59" s="13" t="s">
        <v>29</v>
      </c>
      <c r="C59" s="15" t="s">
        <v>30</v>
      </c>
      <c r="D59" s="17">
        <v>115</v>
      </c>
      <c r="E59" s="18">
        <v>8969.1</v>
      </c>
      <c r="F59" s="18">
        <v>1786.5177432890919</v>
      </c>
    </row>
    <row r="60" spans="1:6" ht="15">
      <c r="A60" s="17">
        <v>218</v>
      </c>
      <c r="B60" s="13" t="s">
        <v>29</v>
      </c>
      <c r="C60" s="15" t="s">
        <v>30</v>
      </c>
      <c r="D60" s="17">
        <v>115</v>
      </c>
      <c r="E60" s="18">
        <v>8925.9</v>
      </c>
      <c r="F60" s="18">
        <v>1777.9129148770896</v>
      </c>
    </row>
    <row r="61" spans="1:6" ht="15">
      <c r="A61" s="17">
        <v>265</v>
      </c>
      <c r="B61" s="13" t="s">
        <v>29</v>
      </c>
      <c r="C61" s="15" t="s">
        <v>30</v>
      </c>
      <c r="D61" s="17">
        <v>115</v>
      </c>
      <c r="E61" s="18">
        <v>8913.4</v>
      </c>
      <c r="F61" s="18">
        <v>1775.4230918412095</v>
      </c>
    </row>
    <row r="62" spans="1:6" ht="15">
      <c r="A62" s="17">
        <v>232</v>
      </c>
      <c r="B62" s="13" t="s">
        <v>29</v>
      </c>
      <c r="C62" s="15" t="s">
        <v>30</v>
      </c>
      <c r="D62" s="17">
        <v>115</v>
      </c>
      <c r="E62" s="18">
        <v>8881.7000000000007</v>
      </c>
      <c r="F62" s="18">
        <v>1769.1089006222171</v>
      </c>
    </row>
    <row r="63" spans="1:6" ht="15">
      <c r="A63" s="17">
        <v>210</v>
      </c>
      <c r="B63" s="13" t="s">
        <v>29</v>
      </c>
      <c r="C63" s="15" t="s">
        <v>30</v>
      </c>
      <c r="D63" s="17">
        <v>115</v>
      </c>
      <c r="E63" s="18">
        <v>8874.5</v>
      </c>
      <c r="F63" s="18">
        <v>1767.6747625535502</v>
      </c>
    </row>
    <row r="64" spans="1:6" ht="15">
      <c r="A64" s="17">
        <v>240</v>
      </c>
      <c r="B64" s="13" t="s">
        <v>29</v>
      </c>
      <c r="C64" s="15" t="s">
        <v>30</v>
      </c>
      <c r="D64" s="17">
        <v>115</v>
      </c>
      <c r="E64" s="18">
        <v>8538.1</v>
      </c>
      <c r="F64" s="18">
        <v>1700.6686450119405</v>
      </c>
    </row>
    <row r="65" spans="1:6" ht="15">
      <c r="A65" s="17">
        <v>239</v>
      </c>
      <c r="B65" s="13" t="s">
        <v>29</v>
      </c>
      <c r="C65" s="15" t="s">
        <v>30</v>
      </c>
      <c r="D65" s="17">
        <v>115</v>
      </c>
      <c r="E65" s="18">
        <v>8441.6</v>
      </c>
      <c r="F65" s="18">
        <v>1681.4472111749449</v>
      </c>
    </row>
    <row r="66" spans="1:6" ht="15">
      <c r="A66" s="17">
        <v>307</v>
      </c>
      <c r="B66" s="13" t="s">
        <v>29</v>
      </c>
      <c r="C66" s="15" t="s">
        <v>30</v>
      </c>
      <c r="D66" s="17">
        <v>115</v>
      </c>
      <c r="E66" s="18">
        <v>8396.7000000000007</v>
      </c>
      <c r="F66" s="18">
        <v>1672.5037668300631</v>
      </c>
    </row>
    <row r="67" spans="1:6" ht="15">
      <c r="A67" s="17">
        <v>270</v>
      </c>
      <c r="B67" s="13" t="s">
        <v>29</v>
      </c>
      <c r="C67" s="15" t="s">
        <v>30</v>
      </c>
      <c r="D67" s="17">
        <v>115</v>
      </c>
      <c r="E67" s="18">
        <v>8349.2000000000007</v>
      </c>
      <c r="F67" s="18">
        <v>1663.0424392937182</v>
      </c>
    </row>
    <row r="68" spans="1:6" ht="15">
      <c r="A68" s="17">
        <v>272</v>
      </c>
      <c r="B68" s="13" t="s">
        <v>29</v>
      </c>
      <c r="C68" s="15" t="s">
        <v>30</v>
      </c>
      <c r="D68" s="17">
        <v>115</v>
      </c>
      <c r="E68" s="18">
        <v>8193.2999999999993</v>
      </c>
      <c r="F68" s="18">
        <v>1631.9893663902192</v>
      </c>
    </row>
    <row r="69" spans="1:6" ht="15">
      <c r="A69" s="17">
        <v>258</v>
      </c>
      <c r="B69" s="13" t="s">
        <v>29</v>
      </c>
      <c r="C69" s="15" t="s">
        <v>30</v>
      </c>
      <c r="D69" s="17">
        <v>115</v>
      </c>
      <c r="E69" s="18">
        <v>8000</v>
      </c>
      <c r="F69" s="18">
        <v>1593.4867429633669</v>
      </c>
    </row>
    <row r="70" spans="1:6" ht="15">
      <c r="A70" s="17">
        <v>310</v>
      </c>
      <c r="B70" s="13" t="s">
        <v>29</v>
      </c>
      <c r="C70" s="15" t="s">
        <v>30</v>
      </c>
      <c r="D70" s="17">
        <v>115</v>
      </c>
      <c r="E70" s="18">
        <v>7891.1</v>
      </c>
      <c r="F70" s="18">
        <v>1571.7954046747782</v>
      </c>
    </row>
    <row r="71" spans="1:6" ht="15">
      <c r="A71" s="17">
        <v>211</v>
      </c>
      <c r="B71" s="13" t="s">
        <v>29</v>
      </c>
      <c r="C71" s="15" t="s">
        <v>30</v>
      </c>
      <c r="D71" s="17">
        <v>115</v>
      </c>
      <c r="E71" s="18">
        <v>7836.8</v>
      </c>
      <c r="F71" s="18">
        <v>1560.9796134069143</v>
      </c>
    </row>
    <row r="72" spans="1:6" ht="15">
      <c r="A72" s="17">
        <v>261</v>
      </c>
      <c r="B72" s="13" t="s">
        <v>29</v>
      </c>
      <c r="C72" s="15" t="s">
        <v>30</v>
      </c>
      <c r="D72" s="17">
        <v>115</v>
      </c>
      <c r="E72" s="18">
        <v>7821.8</v>
      </c>
      <c r="F72" s="18">
        <v>1557.9918257638578</v>
      </c>
    </row>
    <row r="73" spans="1:6" ht="15">
      <c r="A73" s="17">
        <v>225</v>
      </c>
      <c r="B73" s="13" t="s">
        <v>29</v>
      </c>
      <c r="C73" s="15" t="s">
        <v>30</v>
      </c>
      <c r="D73" s="17">
        <v>115</v>
      </c>
      <c r="E73" s="18">
        <v>7729.5</v>
      </c>
      <c r="F73" s="18">
        <v>1539.6069724669183</v>
      </c>
    </row>
    <row r="74" spans="1:6" ht="15">
      <c r="A74" s="17">
        <v>234</v>
      </c>
      <c r="B74" s="13" t="s">
        <v>29</v>
      </c>
      <c r="C74" s="15" t="s">
        <v>30</v>
      </c>
      <c r="D74" s="17">
        <v>115</v>
      </c>
      <c r="E74" s="18">
        <v>7556.5</v>
      </c>
      <c r="F74" s="18">
        <v>1505.1478216503353</v>
      </c>
    </row>
    <row r="75" spans="1:6" ht="15">
      <c r="A75" s="17">
        <v>233</v>
      </c>
      <c r="B75" s="13" t="s">
        <v>29</v>
      </c>
      <c r="C75" s="15" t="s">
        <v>30</v>
      </c>
      <c r="D75" s="17">
        <v>115</v>
      </c>
      <c r="E75" s="18">
        <v>7543.2</v>
      </c>
      <c r="F75" s="18">
        <v>1502.4986499401587</v>
      </c>
    </row>
    <row r="76" spans="1:6" ht="15" hidden="1">
      <c r="A76" s="17">
        <v>204</v>
      </c>
      <c r="B76" s="13" t="s">
        <v>29</v>
      </c>
      <c r="C76" s="15" t="s">
        <v>30</v>
      </c>
      <c r="D76" s="17">
        <v>115</v>
      </c>
      <c r="E76" s="18">
        <v>7385.9</v>
      </c>
      <c r="F76" s="18">
        <v>1471.1667168566414</v>
      </c>
    </row>
    <row r="77" spans="1:6" ht="15" hidden="1">
      <c r="A77" s="17">
        <v>259</v>
      </c>
      <c r="B77" s="13" t="s">
        <v>29</v>
      </c>
      <c r="C77" s="15" t="s">
        <v>30</v>
      </c>
      <c r="D77" s="17">
        <v>115</v>
      </c>
      <c r="E77" s="18">
        <v>7373.5</v>
      </c>
      <c r="F77" s="18">
        <v>1468.6968124050484</v>
      </c>
    </row>
    <row r="78" spans="1:6" ht="15" hidden="1">
      <c r="A78" s="17">
        <v>256</v>
      </c>
      <c r="B78" s="13" t="s">
        <v>29</v>
      </c>
      <c r="C78" s="15" t="s">
        <v>30</v>
      </c>
      <c r="D78" s="17">
        <v>115</v>
      </c>
      <c r="E78" s="18">
        <v>7313.5</v>
      </c>
      <c r="F78" s="18">
        <v>1456.7456618328231</v>
      </c>
    </row>
    <row r="79" spans="1:6" ht="15" hidden="1">
      <c r="A79" s="17">
        <v>298</v>
      </c>
      <c r="B79" s="13" t="s">
        <v>29</v>
      </c>
      <c r="C79" s="15" t="s">
        <v>30</v>
      </c>
      <c r="D79" s="17">
        <v>115</v>
      </c>
      <c r="E79" s="18">
        <v>7257.6</v>
      </c>
      <c r="F79" s="18">
        <v>1445.6111732163668</v>
      </c>
    </row>
    <row r="80" spans="1:6" ht="15" hidden="1">
      <c r="A80" s="17">
        <v>244</v>
      </c>
      <c r="B80" s="13" t="s">
        <v>29</v>
      </c>
      <c r="C80" s="15" t="s">
        <v>30</v>
      </c>
      <c r="D80" s="17">
        <v>115</v>
      </c>
      <c r="E80" s="18">
        <v>7248.5</v>
      </c>
      <c r="F80" s="18">
        <v>1443.7985820462457</v>
      </c>
    </row>
    <row r="81" spans="1:6" ht="15" hidden="1">
      <c r="A81" s="17">
        <v>222</v>
      </c>
      <c r="B81" s="13" t="s">
        <v>29</v>
      </c>
      <c r="C81" s="15" t="s">
        <v>30</v>
      </c>
      <c r="D81" s="17">
        <v>115</v>
      </c>
      <c r="E81" s="18">
        <v>7203.5</v>
      </c>
      <c r="F81" s="18">
        <v>1434.8352191170768</v>
      </c>
    </row>
    <row r="82" spans="1:6" ht="15" hidden="1">
      <c r="A82" s="17">
        <v>223</v>
      </c>
      <c r="B82" s="13" t="s">
        <v>29</v>
      </c>
      <c r="C82" s="15" t="s">
        <v>30</v>
      </c>
      <c r="D82" s="17">
        <v>115</v>
      </c>
      <c r="E82" s="18">
        <v>7132.8</v>
      </c>
      <c r="F82" s="18">
        <v>1420.752780026138</v>
      </c>
    </row>
    <row r="83" spans="1:6" ht="15" hidden="1">
      <c r="A83" s="17">
        <v>263</v>
      </c>
      <c r="B83" s="13" t="s">
        <v>29</v>
      </c>
      <c r="C83" s="15" t="s">
        <v>30</v>
      </c>
      <c r="D83" s="17">
        <v>115</v>
      </c>
      <c r="E83" s="18">
        <v>7118</v>
      </c>
      <c r="F83" s="18">
        <v>1417.8048295516558</v>
      </c>
    </row>
    <row r="84" spans="1:6" ht="15" hidden="1">
      <c r="A84" s="17">
        <v>226</v>
      </c>
      <c r="B84" s="13" t="s">
        <v>29</v>
      </c>
      <c r="C84" s="15" t="s">
        <v>30</v>
      </c>
      <c r="D84" s="17">
        <v>115</v>
      </c>
      <c r="E84" s="18">
        <v>6988.9</v>
      </c>
      <c r="F84" s="18">
        <v>1392.0899372370843</v>
      </c>
    </row>
    <row r="85" spans="1:6" ht="15" hidden="1">
      <c r="A85" s="17">
        <v>254</v>
      </c>
      <c r="B85" s="13" t="s">
        <v>29</v>
      </c>
      <c r="C85" s="15" t="s">
        <v>30</v>
      </c>
      <c r="D85" s="17">
        <v>115</v>
      </c>
      <c r="E85" s="18">
        <v>6913.1</v>
      </c>
      <c r="F85" s="18">
        <v>1376.9916503475067</v>
      </c>
    </row>
    <row r="86" spans="1:6" ht="15" hidden="1">
      <c r="A86" s="17">
        <v>267</v>
      </c>
      <c r="B86" s="13" t="s">
        <v>29</v>
      </c>
      <c r="C86" s="15" t="s">
        <v>30</v>
      </c>
      <c r="D86" s="17">
        <v>115</v>
      </c>
      <c r="E86" s="18">
        <v>6851.2</v>
      </c>
      <c r="F86" s="18">
        <v>1364.6620466738275</v>
      </c>
    </row>
    <row r="87" spans="1:6" ht="15" hidden="1">
      <c r="A87" s="17">
        <v>257</v>
      </c>
      <c r="B87" s="13" t="s">
        <v>29</v>
      </c>
      <c r="C87" s="15" t="s">
        <v>30</v>
      </c>
      <c r="D87" s="17">
        <v>115</v>
      </c>
      <c r="E87" s="18">
        <v>6845.7</v>
      </c>
      <c r="F87" s="18">
        <v>1363.5665245380401</v>
      </c>
    </row>
    <row r="88" spans="1:6" ht="15" hidden="1">
      <c r="A88" s="17">
        <v>253</v>
      </c>
      <c r="B88" s="13" t="s">
        <v>29</v>
      </c>
      <c r="C88" s="15" t="s">
        <v>30</v>
      </c>
      <c r="D88" s="17">
        <v>115</v>
      </c>
      <c r="E88" s="18">
        <v>6771.8</v>
      </c>
      <c r="F88" s="18">
        <v>1348.846690749916</v>
      </c>
    </row>
    <row r="89" spans="1:6" ht="15" hidden="1">
      <c r="A89" s="17">
        <v>245</v>
      </c>
      <c r="B89" s="13" t="s">
        <v>29</v>
      </c>
      <c r="C89" s="15" t="s">
        <v>30</v>
      </c>
      <c r="D89" s="17">
        <v>115</v>
      </c>
      <c r="E89" s="18">
        <v>6703.5</v>
      </c>
      <c r="F89" s="18">
        <v>1335.2422976818664</v>
      </c>
    </row>
    <row r="90" spans="1:6" ht="15" hidden="1">
      <c r="A90" s="17">
        <v>308</v>
      </c>
      <c r="B90" s="13" t="s">
        <v>29</v>
      </c>
      <c r="C90" s="15" t="s">
        <v>30</v>
      </c>
      <c r="D90" s="17">
        <v>115</v>
      </c>
      <c r="E90" s="18">
        <v>6570.7</v>
      </c>
      <c r="F90" s="18">
        <v>1308.7904177486746</v>
      </c>
    </row>
    <row r="91" spans="1:6" ht="15" hidden="1">
      <c r="A91" s="17">
        <v>251</v>
      </c>
      <c r="B91" s="13" t="s">
        <v>29</v>
      </c>
      <c r="C91" s="15" t="s">
        <v>30</v>
      </c>
      <c r="D91" s="17">
        <v>115</v>
      </c>
      <c r="E91" s="18">
        <v>6473.2</v>
      </c>
      <c r="F91" s="18">
        <v>1289.3697980688084</v>
      </c>
    </row>
    <row r="92" spans="1:6" ht="15" hidden="1">
      <c r="A92" s="17">
        <v>241</v>
      </c>
      <c r="B92" s="13" t="s">
        <v>29</v>
      </c>
      <c r="C92" s="15" t="s">
        <v>30</v>
      </c>
      <c r="D92" s="17">
        <v>115</v>
      </c>
      <c r="E92" s="18">
        <v>6395.1</v>
      </c>
      <c r="F92" s="18">
        <v>1273.8133837406285</v>
      </c>
    </row>
    <row r="93" spans="1:6" ht="15" hidden="1">
      <c r="A93" s="17">
        <v>0</v>
      </c>
      <c r="B93" s="13" t="s">
        <v>29</v>
      </c>
      <c r="C93" s="15" t="s">
        <v>30</v>
      </c>
      <c r="D93" s="17">
        <v>13.2</v>
      </c>
      <c r="E93" s="18">
        <v>53465.4</v>
      </c>
      <c r="F93" s="18">
        <v>1222.3832180603083</v>
      </c>
    </row>
    <row r="94" spans="1:6" ht="15" hidden="1">
      <c r="A94" s="17">
        <v>0</v>
      </c>
      <c r="B94" s="13" t="s">
        <v>29</v>
      </c>
      <c r="C94" s="15" t="s">
        <v>30</v>
      </c>
      <c r="D94" s="17">
        <v>115</v>
      </c>
      <c r="E94" s="18">
        <v>6044.4</v>
      </c>
      <c r="F94" s="18">
        <v>1203.9589086459719</v>
      </c>
    </row>
    <row r="95" spans="1:6" ht="15" hidden="1">
      <c r="A95" s="17">
        <v>252</v>
      </c>
      <c r="B95" s="13" t="s">
        <v>29</v>
      </c>
      <c r="C95" s="15" t="s">
        <v>30</v>
      </c>
      <c r="D95" s="17">
        <v>115</v>
      </c>
      <c r="E95" s="18">
        <v>5556</v>
      </c>
      <c r="F95" s="18">
        <v>1106.6765429880584</v>
      </c>
    </row>
    <row r="96" spans="1:6" ht="15" hidden="1">
      <c r="A96" s="17">
        <v>0</v>
      </c>
      <c r="B96" s="13" t="s">
        <v>29</v>
      </c>
      <c r="C96" s="15" t="s">
        <v>30</v>
      </c>
      <c r="D96" s="17">
        <v>115</v>
      </c>
      <c r="E96" s="18">
        <v>5011.7</v>
      </c>
      <c r="F96" s="18">
        <v>998.25968871368832</v>
      </c>
    </row>
    <row r="97" spans="1:6" ht="15" hidden="1">
      <c r="A97" s="17">
        <v>255</v>
      </c>
      <c r="B97" s="13" t="s">
        <v>29</v>
      </c>
      <c r="C97" s="15" t="s">
        <v>30</v>
      </c>
      <c r="D97" s="17">
        <v>115</v>
      </c>
      <c r="E97" s="18">
        <v>5007.2</v>
      </c>
      <c r="F97" s="18">
        <v>997.36335242077143</v>
      </c>
    </row>
    <row r="98" spans="1:6" ht="15" hidden="1">
      <c r="A98" s="17">
        <v>5</v>
      </c>
      <c r="B98" s="13" t="s">
        <v>29</v>
      </c>
      <c r="C98" s="15" t="s">
        <v>30</v>
      </c>
      <c r="D98" s="17">
        <v>13.2</v>
      </c>
      <c r="E98" s="18">
        <v>39503.199999999997</v>
      </c>
      <c r="F98" s="18">
        <v>903.1644528925242</v>
      </c>
    </row>
    <row r="99" spans="1:6" ht="15" hidden="1">
      <c r="A99" s="17">
        <v>9</v>
      </c>
      <c r="B99" s="13" t="s">
        <v>29</v>
      </c>
      <c r="C99" s="15" t="s">
        <v>30</v>
      </c>
      <c r="D99" s="17">
        <v>13.2</v>
      </c>
      <c r="E99" s="18">
        <v>39500.800000000003</v>
      </c>
      <c r="F99" s="18">
        <v>903.10958152294052</v>
      </c>
    </row>
    <row r="100" spans="1:6" ht="15" hidden="1">
      <c r="A100" s="17">
        <v>13</v>
      </c>
      <c r="B100" s="13" t="s">
        <v>29</v>
      </c>
      <c r="C100" s="15" t="s">
        <v>30</v>
      </c>
      <c r="D100" s="17">
        <v>13.2</v>
      </c>
      <c r="E100" s="18">
        <v>39500.800000000003</v>
      </c>
      <c r="F100" s="18">
        <v>903.10958152294052</v>
      </c>
    </row>
    <row r="101" spans="1:6" ht="15" hidden="1">
      <c r="A101" s="17">
        <v>1</v>
      </c>
      <c r="B101" s="13" t="s">
        <v>29</v>
      </c>
      <c r="C101" s="15" t="s">
        <v>30</v>
      </c>
      <c r="D101" s="17">
        <v>13.2</v>
      </c>
      <c r="E101" s="18">
        <v>39492.300000000003</v>
      </c>
      <c r="F101" s="18">
        <v>902.91524542233128</v>
      </c>
    </row>
    <row r="102" spans="1:6" ht="15" hidden="1">
      <c r="A102" s="17">
        <v>17</v>
      </c>
      <c r="B102" s="13" t="s">
        <v>29</v>
      </c>
      <c r="C102" s="15" t="s">
        <v>30</v>
      </c>
      <c r="D102" s="17">
        <v>13.2</v>
      </c>
      <c r="E102" s="18">
        <v>39472.800000000003</v>
      </c>
      <c r="F102" s="18">
        <v>902.46941554446312</v>
      </c>
    </row>
    <row r="103" spans="1:6" ht="15" hidden="1">
      <c r="A103" s="17">
        <v>6</v>
      </c>
      <c r="B103" s="13" t="s">
        <v>29</v>
      </c>
      <c r="C103" s="15" t="s">
        <v>30</v>
      </c>
      <c r="D103" s="17">
        <v>13.2</v>
      </c>
      <c r="E103" s="18">
        <v>39306.199999999997</v>
      </c>
      <c r="F103" s="18">
        <v>898.66042797252203</v>
      </c>
    </row>
    <row r="104" spans="1:6" ht="15" hidden="1">
      <c r="A104" s="17">
        <v>10</v>
      </c>
      <c r="B104" s="13" t="s">
        <v>29</v>
      </c>
      <c r="C104" s="15" t="s">
        <v>30</v>
      </c>
      <c r="D104" s="17">
        <v>13.2</v>
      </c>
      <c r="E104" s="18">
        <v>39303.800000000003</v>
      </c>
      <c r="F104" s="18">
        <v>898.60555660293846</v>
      </c>
    </row>
    <row r="105" spans="1:6" ht="15" hidden="1">
      <c r="A105" s="17">
        <v>14</v>
      </c>
      <c r="B105" s="13" t="s">
        <v>29</v>
      </c>
      <c r="C105" s="15" t="s">
        <v>30</v>
      </c>
      <c r="D105" s="17">
        <v>13.2</v>
      </c>
      <c r="E105" s="18">
        <v>39303.800000000003</v>
      </c>
      <c r="F105" s="18">
        <v>898.60555660293846</v>
      </c>
    </row>
    <row r="106" spans="1:6" ht="15" hidden="1">
      <c r="A106" s="17">
        <v>2</v>
      </c>
      <c r="B106" s="13" t="s">
        <v>29</v>
      </c>
      <c r="C106" s="15" t="s">
        <v>30</v>
      </c>
      <c r="D106" s="17">
        <v>13.2</v>
      </c>
      <c r="E106" s="18">
        <v>39295.300000000003</v>
      </c>
      <c r="F106" s="18">
        <v>898.41122050232923</v>
      </c>
    </row>
    <row r="107" spans="1:6" ht="15" hidden="1">
      <c r="A107" s="17">
        <v>18</v>
      </c>
      <c r="B107" s="13" t="s">
        <v>29</v>
      </c>
      <c r="C107" s="15" t="s">
        <v>30</v>
      </c>
      <c r="D107" s="17">
        <v>13.2</v>
      </c>
      <c r="E107" s="18">
        <v>39276.199999999997</v>
      </c>
      <c r="F107" s="18">
        <v>897.97453585272467</v>
      </c>
    </row>
    <row r="108" spans="1:6" ht="15" hidden="1">
      <c r="A108" s="17">
        <v>214</v>
      </c>
      <c r="B108" s="13" t="s">
        <v>29</v>
      </c>
      <c r="C108" s="15" t="s">
        <v>30</v>
      </c>
      <c r="D108" s="17">
        <v>115</v>
      </c>
      <c r="E108" s="18">
        <v>4497.8999999999996</v>
      </c>
      <c r="F108" s="18">
        <v>895.91800264686594</v>
      </c>
    </row>
    <row r="109" spans="1:6" ht="15" hidden="1">
      <c r="A109" s="17">
        <v>0</v>
      </c>
      <c r="B109" s="13" t="s">
        <v>29</v>
      </c>
      <c r="C109" s="15" t="s">
        <v>30</v>
      </c>
      <c r="D109" s="17">
        <v>13.8</v>
      </c>
      <c r="E109" s="18">
        <v>36676.300000000003</v>
      </c>
      <c r="F109" s="18">
        <v>876.64796746421007</v>
      </c>
    </row>
    <row r="110" spans="1:6" ht="15" hidden="1">
      <c r="A110" s="17">
        <v>0</v>
      </c>
      <c r="B110" s="13" t="s">
        <v>29</v>
      </c>
      <c r="C110" s="15" t="s">
        <v>30</v>
      </c>
      <c r="D110" s="17">
        <v>13.8</v>
      </c>
      <c r="E110" s="18">
        <v>36345.699999999997</v>
      </c>
      <c r="F110" s="18">
        <v>868.74586670585461</v>
      </c>
    </row>
    <row r="111" spans="1:6" ht="15" hidden="1">
      <c r="A111" s="17">
        <v>250</v>
      </c>
      <c r="B111" s="13" t="s">
        <v>29</v>
      </c>
      <c r="C111" s="15" t="s">
        <v>30</v>
      </c>
      <c r="D111" s="17">
        <v>115</v>
      </c>
      <c r="E111" s="18">
        <v>4328.6000000000004</v>
      </c>
      <c r="F111" s="18">
        <v>862.19583944890394</v>
      </c>
    </row>
    <row r="112" spans="1:6" ht="15" hidden="1">
      <c r="A112" s="17">
        <v>0</v>
      </c>
      <c r="B112" s="13" t="s">
        <v>29</v>
      </c>
      <c r="C112" s="15" t="s">
        <v>30</v>
      </c>
      <c r="D112" s="17">
        <v>13.8</v>
      </c>
      <c r="E112" s="18">
        <v>35973.699999999997</v>
      </c>
      <c r="F112" s="18">
        <v>859.85421068011908</v>
      </c>
    </row>
    <row r="113" spans="1:6" ht="15" hidden="1">
      <c r="A113" s="17">
        <v>0</v>
      </c>
      <c r="B113" s="13" t="s">
        <v>29</v>
      </c>
      <c r="C113" s="15" t="s">
        <v>30</v>
      </c>
      <c r="D113" s="17">
        <v>13.8</v>
      </c>
      <c r="E113" s="18">
        <v>35973.699999999997</v>
      </c>
      <c r="F113" s="18">
        <v>859.85421068011908</v>
      </c>
    </row>
    <row r="114" spans="1:6" ht="15" hidden="1">
      <c r="A114" s="17">
        <v>0</v>
      </c>
      <c r="B114" s="13" t="s">
        <v>29</v>
      </c>
      <c r="C114" s="15" t="s">
        <v>30</v>
      </c>
      <c r="D114" s="17">
        <v>13.8</v>
      </c>
      <c r="E114" s="18">
        <v>35927.699999999997</v>
      </c>
      <c r="F114" s="18">
        <v>858.75470482747448</v>
      </c>
    </row>
    <row r="115" spans="1:6" ht="15" hidden="1">
      <c r="A115" s="17">
        <v>0</v>
      </c>
      <c r="B115" s="13" t="s">
        <v>29</v>
      </c>
      <c r="C115" s="15" t="s">
        <v>30</v>
      </c>
      <c r="D115" s="17">
        <v>13.8</v>
      </c>
      <c r="E115" s="18">
        <v>35927.699999999997</v>
      </c>
      <c r="F115" s="18">
        <v>858.75470482747448</v>
      </c>
    </row>
    <row r="116" spans="1:6" ht="15" hidden="1">
      <c r="A116" s="17">
        <v>0</v>
      </c>
      <c r="B116" s="13" t="s">
        <v>29</v>
      </c>
      <c r="C116" s="15" t="s">
        <v>30</v>
      </c>
      <c r="D116" s="17">
        <v>13.8</v>
      </c>
      <c r="E116" s="18">
        <v>35661.199999999997</v>
      </c>
      <c r="F116" s="18">
        <v>852.38474157247833</v>
      </c>
    </row>
    <row r="117" spans="1:6" ht="15" hidden="1">
      <c r="A117" s="17">
        <v>0</v>
      </c>
      <c r="B117" s="13" t="s">
        <v>29</v>
      </c>
      <c r="C117" s="15" t="s">
        <v>30</v>
      </c>
      <c r="D117" s="17">
        <v>13.8</v>
      </c>
      <c r="E117" s="18">
        <v>35661.199999999997</v>
      </c>
      <c r="F117" s="18">
        <v>852.38474157247833</v>
      </c>
    </row>
    <row r="118" spans="1:6" ht="15" hidden="1">
      <c r="A118" s="17">
        <v>0</v>
      </c>
      <c r="B118" s="13" t="s">
        <v>29</v>
      </c>
      <c r="C118" s="15" t="s">
        <v>30</v>
      </c>
      <c r="D118" s="17">
        <v>13.8</v>
      </c>
      <c r="E118" s="18">
        <v>35616.5</v>
      </c>
      <c r="F118" s="18">
        <v>851.31630871132143</v>
      </c>
    </row>
    <row r="119" spans="1:6" ht="15" hidden="1">
      <c r="A119" s="17">
        <v>0</v>
      </c>
      <c r="B119" s="13" t="s">
        <v>29</v>
      </c>
      <c r="C119" s="15" t="s">
        <v>30</v>
      </c>
      <c r="D119" s="17">
        <v>13.8</v>
      </c>
      <c r="E119" s="18">
        <v>35616.5</v>
      </c>
      <c r="F119" s="18">
        <v>851.31630871132143</v>
      </c>
    </row>
    <row r="120" spans="1:6" ht="15" hidden="1">
      <c r="A120" s="17">
        <v>0</v>
      </c>
      <c r="B120" s="13" t="s">
        <v>29</v>
      </c>
      <c r="C120" s="15" t="s">
        <v>30</v>
      </c>
      <c r="D120" s="17">
        <v>115</v>
      </c>
      <c r="E120" s="18">
        <v>3584.4</v>
      </c>
      <c r="F120" s="18">
        <v>713.96173518473654</v>
      </c>
    </row>
    <row r="121" spans="1:6" ht="15" hidden="1">
      <c r="A121" s="17">
        <v>0</v>
      </c>
      <c r="B121" s="13" t="s">
        <v>29</v>
      </c>
      <c r="C121" s="15" t="s">
        <v>30</v>
      </c>
      <c r="D121" s="17">
        <v>13.2</v>
      </c>
      <c r="E121" s="18">
        <v>15213</v>
      </c>
      <c r="F121" s="18">
        <v>347.81589394919831</v>
      </c>
    </row>
    <row r="122" spans="1:6" ht="15" hidden="1">
      <c r="A122" s="17">
        <v>0</v>
      </c>
      <c r="B122" s="13" t="s">
        <v>29</v>
      </c>
      <c r="C122" s="15" t="s">
        <v>30</v>
      </c>
      <c r="D122" s="17">
        <v>13.2</v>
      </c>
      <c r="E122" s="18">
        <v>13741.7</v>
      </c>
      <c r="F122" s="18">
        <v>314.17745808727398</v>
      </c>
    </row>
    <row r="123" spans="1:6" ht="15" hidden="1">
      <c r="A123" s="17">
        <v>0</v>
      </c>
      <c r="B123" s="13" t="s">
        <v>29</v>
      </c>
      <c r="C123" s="15" t="s">
        <v>30</v>
      </c>
      <c r="D123" s="17">
        <v>13.2</v>
      </c>
      <c r="E123" s="18">
        <v>13587.3</v>
      </c>
      <c r="F123" s="18">
        <v>310.64739997738394</v>
      </c>
    </row>
    <row r="124" spans="1:6" ht="15" hidden="1">
      <c r="A124" s="17">
        <v>318</v>
      </c>
      <c r="B124" s="13" t="s">
        <v>29</v>
      </c>
      <c r="C124" s="15" t="s">
        <v>30</v>
      </c>
      <c r="D124" s="17">
        <v>13.2</v>
      </c>
      <c r="E124" s="18">
        <v>13237.8</v>
      </c>
      <c r="F124" s="18">
        <v>302.65675678174568</v>
      </c>
    </row>
    <row r="125" spans="1:6" ht="15" hidden="1">
      <c r="A125" s="17">
        <v>0</v>
      </c>
      <c r="B125" s="13" t="s">
        <v>29</v>
      </c>
      <c r="C125" s="15" t="s">
        <v>30</v>
      </c>
      <c r="D125" s="17">
        <v>13.2</v>
      </c>
      <c r="E125" s="18">
        <v>7057.7</v>
      </c>
      <c r="F125" s="18">
        <v>161.36069379644101</v>
      </c>
    </row>
  </sheetData>
  <autoFilter ref="A5:F125">
    <filterColumn colId="0">
      <filters>
        <filter val="1"/>
        <filter val="10"/>
        <filter val="13"/>
        <filter val="14"/>
        <filter val="17"/>
        <filter val="18"/>
        <filter val="19"/>
        <filter val="2"/>
        <filter val="204"/>
        <filter val="209"/>
        <filter val="210"/>
        <filter val="211"/>
        <filter val="214"/>
        <filter val="215"/>
        <filter val="217"/>
        <filter val="218"/>
        <filter val="222"/>
        <filter val="223"/>
        <filter val="225"/>
        <filter val="226"/>
        <filter val="228"/>
        <filter val="23"/>
        <filter val="230"/>
        <filter val="231"/>
        <filter val="232"/>
        <filter val="233"/>
        <filter val="234"/>
        <filter val="238"/>
        <filter val="239"/>
        <filter val="240"/>
        <filter val="241"/>
        <filter val="242"/>
        <filter val="243"/>
        <filter val="244"/>
        <filter val="245"/>
        <filter val="246"/>
        <filter val="247"/>
        <filter val="248"/>
        <filter val="249"/>
        <filter val="250"/>
        <filter val="251"/>
        <filter val="252"/>
        <filter val="253"/>
        <filter val="254"/>
        <filter val="255"/>
        <filter val="256"/>
        <filter val="257"/>
        <filter val="258"/>
        <filter val="259"/>
        <filter val="260"/>
        <filter val="261"/>
        <filter val="262"/>
        <filter val="263"/>
        <filter val="265"/>
        <filter val="266"/>
        <filter val="267"/>
        <filter val="269"/>
        <filter val="270"/>
        <filter val="271"/>
        <filter val="272"/>
        <filter val="294"/>
        <filter val="295"/>
        <filter val="297"/>
        <filter val="298"/>
        <filter val="299"/>
        <filter val="301"/>
        <filter val="302"/>
        <filter val="303"/>
        <filter val="304"/>
        <filter val="306"/>
        <filter val="307"/>
        <filter val="308"/>
        <filter val="309"/>
        <filter val="31"/>
        <filter val="310"/>
        <filter val="312"/>
        <filter val="313"/>
        <filter val="314"/>
        <filter val="315"/>
        <filter val="316"/>
        <filter val="317"/>
        <filter val="318"/>
        <filter val="319"/>
        <filter val="320"/>
        <filter val="5"/>
        <filter val="51"/>
        <filter val="52"/>
        <filter val="53"/>
        <filter val="54"/>
        <filter val="55"/>
        <filter val="56"/>
        <filter val="58"/>
        <filter val="59"/>
        <filter val="6"/>
        <filter val="60"/>
        <filter val="9"/>
      </filters>
    </filterColumn>
    <filterColumn colId="5">
      <customFilters>
        <customFilter operator="greaterThanOrEqual" val="1500"/>
      </customFilters>
    </filterColumn>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12B66329EBE0429A95A9CE1989C093" ma:contentTypeVersion="0" ma:contentTypeDescription="Create a new document." ma:contentTypeScope="" ma:versionID="4a3858018e98cfb3103e6d42359c2854">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E12582452CB9194EA6135028DAECAF24" ma:contentTypeVersion="27" ma:contentTypeDescription="Create a new document." ma:contentTypeScope="" ma:versionID="01a455cd34018e2d59f5559c68a68929">
  <xsd:schema xmlns:xsd="http://www.w3.org/2001/XMLSchema" xmlns:xs="http://www.w3.org/2001/XMLSchema" xmlns:p="http://schemas.microsoft.com/office/2006/metadata/properties" targetNamespace="http://schemas.microsoft.com/office/2006/metadata/properties" ma:root="true" ma:fieldsID="34c718eb92db2504eaddcf5863d9f1c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FBAB4-15E2-40A3-BB8D-CB1D31EB2474}"/>
</file>

<file path=customXml/itemProps2.xml><?xml version="1.0" encoding="utf-8"?>
<ds:datastoreItem xmlns:ds="http://schemas.openxmlformats.org/officeDocument/2006/customXml" ds:itemID="{8EFC197C-1A03-4477-B787-00F71A8AED7E}"/>
</file>

<file path=customXml/itemProps3.xml><?xml version="1.0" encoding="utf-8"?>
<ds:datastoreItem xmlns:ds="http://schemas.openxmlformats.org/officeDocument/2006/customXml" ds:itemID="{B5219EAE-85DA-429B-A475-A88618D93531}"/>
</file>

<file path=customXml/itemProps4.xml><?xml version="1.0" encoding="utf-8"?>
<ds:datastoreItem xmlns:ds="http://schemas.openxmlformats.org/officeDocument/2006/customXml" ds:itemID="{2E70938C-3704-4C59-A88E-5B65308C20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Input </vt:lpstr>
      <vt:lpstr>Ex 1 without zero buses</vt:lpstr>
      <vt:lpstr>Ex 2 with zero buses</vt:lpstr>
    </vt:vector>
  </TitlesOfParts>
  <Company>Seminole Electric Cooperative,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Pltucjj</dc:creator>
  <cp:lastModifiedBy>Monica Benson</cp:lastModifiedBy>
  <dcterms:created xsi:type="dcterms:W3CDTF">2013-07-02T12:03:01Z</dcterms:created>
  <dcterms:modified xsi:type="dcterms:W3CDTF">2013-10-31T20:09:35Z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0x010100E12582452CB9194EA6135028DAECAF24</vt:lpwstr>
  </property>
  <property fmtid="{D5CDD505-2E9C-101B-9397-08002B2CF9AE}" pid="3" name="_dlc_DocIdItemGuid">
    <vt:lpwstr>9b6b2a6f-53ba-463c-bdd8-c25479c13a86</vt:lpwstr>
  </property>
</Properties>
</file>