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departments.internal.nerc.com/StandardsDev/StandardsDev/2021 Standards Grading/"/>
    </mc:Choice>
  </mc:AlternateContent>
  <bookViews>
    <workbookView xWindow="0" yWindow="0" windowWidth="15360" windowHeight="7770"/>
  </bookViews>
  <sheets>
    <sheet name="2021 Summary" sheetId="8" r:id="rId1"/>
    <sheet name="RSTC" sheetId="3" r:id="rId2"/>
    <sheet name="RE" sheetId="12" r:id="rId3"/>
    <sheet name="NERC" sheetId="13" r:id="rId4"/>
    <sheet name="Resources" sheetId="16" r:id="rId5"/>
  </sheets>
  <definedNames>
    <definedName name="_xlnm._FilterDatabase" localSheetId="0" hidden="1">'2021 Summary'!$A$3:$L$47</definedName>
    <definedName name="_xlnm._FilterDatabase" localSheetId="3" hidden="1">NERC!$A$3:$Y$34</definedName>
    <definedName name="_xlnm._FilterDatabase" localSheetId="2" hidden="1">RE!$A$3:$Y$3</definedName>
    <definedName name="_xlnm._FilterDatabase" localSheetId="1" hidden="1">RSTC!$A$3:$Y$8</definedName>
    <definedName name="_xlnm.Print_Area" localSheetId="0">'2021 Summary'!$A$1:$L$47</definedName>
    <definedName name="_xlnm.Print_Area" localSheetId="3">NERC!$A$1:$Y$23</definedName>
    <definedName name="_xlnm.Print_Area" localSheetId="2">RE!$A$1:$Y$3</definedName>
    <definedName name="_xlnm.Print_Area" localSheetId="1">RSTC!$A$1:$Y$3</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8" l="1"/>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 i="8"/>
  <c r="X47" i="12"/>
  <c r="W47" i="12"/>
  <c r="X46" i="12"/>
  <c r="W46" i="12"/>
  <c r="X45" i="12"/>
  <c r="W45" i="12"/>
  <c r="X44" i="12"/>
  <c r="W44" i="12"/>
  <c r="X43" i="12"/>
  <c r="W43" i="12"/>
  <c r="X42" i="12"/>
  <c r="W42" i="12"/>
  <c r="X41" i="12"/>
  <c r="W41" i="12"/>
  <c r="X40" i="12"/>
  <c r="W40" i="12"/>
  <c r="X39" i="12"/>
  <c r="W39" i="12"/>
  <c r="X38" i="12"/>
  <c r="W38" i="12"/>
  <c r="X37" i="12"/>
  <c r="W37" i="12"/>
  <c r="X36" i="12"/>
  <c r="W36" i="12"/>
  <c r="X35" i="12"/>
  <c r="W35" i="12"/>
  <c r="X34" i="12"/>
  <c r="W34" i="12"/>
  <c r="X33" i="12"/>
  <c r="W33" i="12"/>
  <c r="X32" i="12"/>
  <c r="W32" i="12"/>
  <c r="X31" i="12"/>
  <c r="W31" i="12"/>
  <c r="X30" i="12"/>
  <c r="W30" i="12"/>
  <c r="X29" i="12"/>
  <c r="W29" i="12"/>
  <c r="X28" i="12"/>
  <c r="W28" i="12"/>
  <c r="X27" i="12"/>
  <c r="W27" i="12"/>
  <c r="X26" i="12"/>
  <c r="W26" i="12"/>
  <c r="X25" i="12"/>
  <c r="W25" i="12"/>
  <c r="X24" i="12"/>
  <c r="W24" i="12"/>
  <c r="X23" i="12"/>
  <c r="W23" i="12"/>
  <c r="X22" i="12"/>
  <c r="W22" i="12"/>
  <c r="X21" i="12"/>
  <c r="W21" i="12"/>
  <c r="X20" i="12"/>
  <c r="W20" i="12"/>
  <c r="X19" i="12"/>
  <c r="W19" i="12"/>
  <c r="X18" i="12"/>
  <c r="W18" i="12"/>
  <c r="X17" i="12"/>
  <c r="W17" i="12"/>
  <c r="X16" i="12"/>
  <c r="W16" i="12"/>
  <c r="X15" i="12"/>
  <c r="W15" i="12"/>
  <c r="X14" i="12"/>
  <c r="W14" i="12"/>
  <c r="X13" i="12"/>
  <c r="W13" i="12"/>
  <c r="X12" i="12"/>
  <c r="W12" i="12"/>
  <c r="X11" i="12"/>
  <c r="W11" i="12"/>
  <c r="X10" i="12"/>
  <c r="W10" i="12"/>
  <c r="X9" i="12"/>
  <c r="W9" i="12"/>
  <c r="X8" i="12"/>
  <c r="W8" i="12"/>
  <c r="X7" i="12"/>
  <c r="W7" i="12"/>
  <c r="X6" i="12"/>
  <c r="W6" i="12"/>
  <c r="X5" i="12"/>
  <c r="W5" i="12"/>
  <c r="X4" i="12"/>
  <c r="W4" i="12"/>
  <c r="X47" i="3"/>
  <c r="W47" i="3"/>
  <c r="X46" i="3"/>
  <c r="W46" i="3"/>
  <c r="X45" i="3"/>
  <c r="W45" i="3"/>
  <c r="X44" i="3"/>
  <c r="W44" i="3"/>
  <c r="X43" i="3"/>
  <c r="W43" i="3"/>
  <c r="X42" i="3"/>
  <c r="W42" i="3"/>
  <c r="X41" i="3"/>
  <c r="W41" i="3"/>
  <c r="X40" i="3"/>
  <c r="W40" i="3"/>
  <c r="X39" i="3"/>
  <c r="W39" i="3"/>
  <c r="X38" i="3"/>
  <c r="W38" i="3"/>
  <c r="X37" i="3"/>
  <c r="W37" i="3"/>
  <c r="X36" i="3"/>
  <c r="W36" i="3"/>
  <c r="X35" i="3"/>
  <c r="W35" i="3"/>
  <c r="X34" i="3"/>
  <c r="W34" i="3"/>
  <c r="X33" i="3"/>
  <c r="W33" i="3"/>
  <c r="X32" i="3"/>
  <c r="W32" i="3"/>
  <c r="X31" i="3"/>
  <c r="W31" i="3"/>
  <c r="X30" i="3"/>
  <c r="W30" i="3"/>
  <c r="X29" i="3"/>
  <c r="W29" i="3"/>
  <c r="X28" i="3"/>
  <c r="W28" i="3"/>
  <c r="X27" i="3"/>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J5" i="8" l="1"/>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W35" i="13"/>
  <c r="X35" i="13"/>
  <c r="W36" i="13"/>
  <c r="X36" i="13"/>
  <c r="W37" i="13"/>
  <c r="X37" i="13"/>
  <c r="W38" i="13"/>
  <c r="X38" i="13"/>
  <c r="W39" i="13"/>
  <c r="X39" i="13"/>
  <c r="W40" i="13"/>
  <c r="X40" i="13"/>
  <c r="W41" i="13"/>
  <c r="X41" i="13"/>
  <c r="W42" i="13"/>
  <c r="X42" i="13"/>
  <c r="W43" i="13"/>
  <c r="X43" i="13"/>
  <c r="W44" i="13"/>
  <c r="X44" i="13"/>
  <c r="W45" i="13"/>
  <c r="X45" i="13"/>
  <c r="W46" i="13"/>
  <c r="X46" i="13"/>
  <c r="W47" i="13"/>
  <c r="X47" i="13"/>
  <c r="X34" i="13" l="1"/>
  <c r="W34" i="13"/>
  <c r="X33" i="13"/>
  <c r="W33" i="13"/>
  <c r="X32" i="13"/>
  <c r="W32" i="13"/>
  <c r="X31" i="13"/>
  <c r="W31" i="13"/>
  <c r="X30" i="13"/>
  <c r="W30" i="13"/>
  <c r="X29" i="13"/>
  <c r="W29" i="13"/>
  <c r="X28" i="13"/>
  <c r="W28" i="13"/>
  <c r="X27" i="13"/>
  <c r="W27" i="13"/>
  <c r="X26" i="13"/>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W7" i="13"/>
  <c r="X6" i="13"/>
  <c r="W6" i="13"/>
  <c r="X5" i="13"/>
  <c r="W5" i="13"/>
  <c r="X4" i="13"/>
  <c r="W4" i="13"/>
  <c r="J4" i="8" l="1"/>
  <c r="E4" i="8"/>
  <c r="F45" i="8"/>
  <c r="F44" i="8"/>
  <c r="F43" i="8"/>
  <c r="K42" i="8"/>
  <c r="F42" i="8"/>
  <c r="F40" i="8"/>
  <c r="K38" i="8"/>
  <c r="F38" i="8"/>
  <c r="F37" i="8"/>
  <c r="F35" i="8"/>
  <c r="K44" i="8"/>
  <c r="K43" i="8"/>
  <c r="L37" i="8" l="1"/>
  <c r="K41" i="8"/>
  <c r="L35" i="8"/>
  <c r="L39" i="8"/>
  <c r="K45" i="8"/>
  <c r="L36" i="8"/>
  <c r="L40" i="8"/>
  <c r="G39" i="8"/>
  <c r="G41" i="8"/>
  <c r="G36" i="8"/>
  <c r="F47" i="8"/>
  <c r="G47" i="8"/>
  <c r="G43" i="8"/>
  <c r="G45" i="8"/>
  <c r="F36" i="8"/>
  <c r="F39" i="8"/>
  <c r="L42" i="8"/>
  <c r="K36" i="8"/>
  <c r="L41" i="8"/>
  <c r="G37" i="8"/>
  <c r="L45" i="8"/>
  <c r="K47" i="8"/>
  <c r="L47" i="8"/>
  <c r="K37" i="8"/>
  <c r="K40" i="8"/>
  <c r="K35" i="8"/>
  <c r="G40" i="8"/>
  <c r="L43" i="8"/>
  <c r="F46" i="8"/>
  <c r="G46" i="8"/>
  <c r="G38" i="8"/>
  <c r="G42" i="8"/>
  <c r="G44" i="8"/>
  <c r="F41" i="8"/>
  <c r="K39" i="8"/>
  <c r="L46" i="8"/>
  <c r="K46" i="8"/>
  <c r="L44" i="8"/>
  <c r="L38" i="8"/>
  <c r="F5" i="8"/>
  <c r="K5" i="8"/>
  <c r="F6" i="8"/>
  <c r="L6" i="8"/>
  <c r="F7" i="8"/>
  <c r="K7" i="8"/>
  <c r="K8" i="8"/>
  <c r="F9" i="8"/>
  <c r="K9" i="8"/>
  <c r="F10" i="8"/>
  <c r="L10" i="8"/>
  <c r="F11" i="8"/>
  <c r="K11" i="8"/>
  <c r="L12" i="8"/>
  <c r="F13" i="8"/>
  <c r="K13" i="8"/>
  <c r="K14" i="8"/>
  <c r="F15" i="8"/>
  <c r="K15" i="8"/>
  <c r="K16" i="8"/>
  <c r="F17" i="8"/>
  <c r="K17" i="8"/>
  <c r="F18" i="8"/>
  <c r="L18" i="8"/>
  <c r="F19" i="8"/>
  <c r="K19" i="8"/>
  <c r="K20" i="8"/>
  <c r="F21" i="8"/>
  <c r="K21" i="8"/>
  <c r="L26" i="8"/>
  <c r="L27" i="8"/>
  <c r="L32" i="8"/>
  <c r="F33" i="8"/>
  <c r="G27" i="8" l="1"/>
  <c r="K34" i="8"/>
  <c r="L34" i="8"/>
  <c r="K30" i="8"/>
  <c r="L30" i="8"/>
  <c r="K28" i="8"/>
  <c r="L28" i="8"/>
  <c r="K24" i="8"/>
  <c r="L24" i="8"/>
  <c r="K22" i="8"/>
  <c r="L22" i="8"/>
  <c r="F34" i="8"/>
  <c r="G34" i="8"/>
  <c r="G33" i="8"/>
  <c r="F32" i="8"/>
  <c r="G32" i="8"/>
  <c r="G30" i="8"/>
  <c r="F30" i="8"/>
  <c r="G28" i="8"/>
  <c r="F28" i="8"/>
  <c r="G26" i="8"/>
  <c r="G24" i="8"/>
  <c r="F24" i="8"/>
  <c r="F22" i="8"/>
  <c r="G22" i="8"/>
  <c r="F26" i="8"/>
  <c r="K27" i="8"/>
  <c r="K33" i="8"/>
  <c r="L33" i="8"/>
  <c r="L31" i="8"/>
  <c r="K31" i="8"/>
  <c r="K29" i="8"/>
  <c r="L29" i="8"/>
  <c r="L25" i="8"/>
  <c r="K25" i="8"/>
  <c r="K23" i="8"/>
  <c r="L23" i="8"/>
  <c r="K32" i="8"/>
  <c r="F27" i="8"/>
  <c r="F31" i="8"/>
  <c r="G31" i="8"/>
  <c r="F29" i="8"/>
  <c r="G29" i="8"/>
  <c r="G25" i="8"/>
  <c r="F25" i="8"/>
  <c r="F23" i="8"/>
  <c r="G23" i="8"/>
  <c r="G35" i="8"/>
  <c r="K26" i="8"/>
  <c r="G20" i="8"/>
  <c r="G16" i="8"/>
  <c r="G14" i="8"/>
  <c r="G12" i="8"/>
  <c r="G8" i="8"/>
  <c r="K18" i="8"/>
  <c r="K6" i="8"/>
  <c r="F20" i="8"/>
  <c r="K10" i="8"/>
  <c r="F16" i="8"/>
  <c r="F8" i="8"/>
  <c r="F14" i="8"/>
  <c r="K12" i="8"/>
  <c r="F12" i="8"/>
  <c r="L8" i="8"/>
  <c r="G15" i="8"/>
  <c r="G7" i="8"/>
  <c r="L16" i="8"/>
  <c r="L20" i="8"/>
  <c r="L14" i="8"/>
  <c r="G9" i="8"/>
  <c r="G21" i="8"/>
  <c r="L21" i="8"/>
  <c r="L19" i="8"/>
  <c r="L17" i="8"/>
  <c r="L15" i="8"/>
  <c r="L13" i="8"/>
  <c r="L11" i="8"/>
  <c r="L9" i="8"/>
  <c r="L7" i="8"/>
  <c r="G11" i="8"/>
  <c r="G19" i="8"/>
  <c r="G13" i="8"/>
  <c r="G17" i="8"/>
  <c r="G18" i="8"/>
  <c r="G10" i="8"/>
  <c r="L5" i="8"/>
  <c r="G6" i="8"/>
  <c r="K4" i="8" l="1"/>
  <c r="F4" i="8" l="1"/>
  <c r="G4" i="8"/>
  <c r="G5" i="8"/>
  <c r="L4" i="8"/>
</calcChain>
</file>

<file path=xl/sharedStrings.xml><?xml version="1.0" encoding="utf-8"?>
<sst xmlns="http://schemas.openxmlformats.org/spreadsheetml/2006/main" count="3119" uniqueCount="119">
  <si>
    <t>Standard Number</t>
  </si>
  <si>
    <t>Content Questions from the Standards Independent Experts Report</t>
  </si>
  <si>
    <t>Quality Questions from the Standards Independent Experts Report</t>
  </si>
  <si>
    <t>Comment/Rationale</t>
  </si>
  <si>
    <t>Yes</t>
  </si>
  <si>
    <t>No</t>
  </si>
  <si>
    <t>Requirement Number</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</si>
  <si>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</si>
  <si>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</si>
  <si>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</si>
  <si>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</si>
  <si>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</si>
  <si>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</si>
  <si>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</si>
  <si>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</si>
  <si>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</si>
  <si>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</si>
  <si>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</si>
  <si>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</si>
  <si>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</si>
  <si>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</si>
  <si>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</si>
  <si>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</si>
  <si>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</si>
  <si>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</si>
  <si>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</si>
  <si>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</si>
  <si>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</si>
  <si>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</si>
  <si>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</si>
  <si>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</si>
  <si>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r>
      <t xml:space="preserve">Text of Requirement 
</t>
    </r>
    <r>
      <rPr>
        <sz val="14"/>
        <color theme="0"/>
        <rFont val="Calibri"/>
        <family val="2"/>
        <scheme val="minor"/>
      </rPr>
      <t>(If text is incomplete, please see entire requirement posted on NERC.com)</t>
    </r>
  </si>
  <si>
    <t>R12.</t>
  </si>
  <si>
    <t>R13.</t>
  </si>
  <si>
    <t>R14.</t>
  </si>
  <si>
    <t>R15.</t>
  </si>
  <si>
    <t>R16.</t>
  </si>
  <si>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</si>
  <si>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</si>
  <si>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</si>
  <si>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</si>
  <si>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</si>
  <si>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</si>
  <si>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</si>
  <si>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</si>
  <si>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</si>
  <si>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</si>
  <si>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</si>
  <si>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</si>
  <si>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</si>
  <si>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</si>
  <si>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</si>
  <si>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</si>
  <si>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</si>
  <si>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</si>
  <si>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</si>
  <si>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</si>
  <si>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</si>
  <si>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</si>
  <si>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</si>
  <si>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</si>
  <si>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</si>
  <si>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</si>
  <si>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2020 Standard Grading Summary</t>
  </si>
  <si>
    <t>Q2. Does this standard meet any of the three criteria for a results-based standard (RBS) (performance, risk (prevention) or competency)?</t>
  </si>
  <si>
    <t>C2: (Example, answer only for negatively answered questions
Q4: example…comments here</t>
  </si>
  <si>
    <t>Q10. Is the Reliability Standard complete and self-contained (not dependent on external information to determine the required level of performance)?</t>
  </si>
  <si>
    <t>RSTC</t>
  </si>
  <si>
    <t>BAL-002-3</t>
  </si>
  <si>
    <t>BAL-005-1</t>
  </si>
  <si>
    <t>EOP-004-4</t>
  </si>
  <si>
    <t>R1. 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t>
  </si>
  <si>
    <t>R2. 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t>
  </si>
  <si>
    <t>EOP-005-3</t>
  </si>
  <si>
    <t>EOP-006-3</t>
  </si>
  <si>
    <t>EOP-008-2</t>
  </si>
  <si>
    <r>
      <t xml:space="preserve">Text of Requirement 
</t>
    </r>
    <r>
      <rPr>
        <sz val="11"/>
        <color theme="0"/>
        <rFont val="Calibri"/>
        <family val="2"/>
        <scheme val="minor"/>
      </rPr>
      <t>(If text is incomplete, please see entire requirement posted on NERC.com)</t>
    </r>
  </si>
  <si>
    <r>
      <rPr>
        <b/>
        <sz val="11"/>
        <color theme="1"/>
        <rFont val="Calibri"/>
        <family val="2"/>
        <scheme val="minor"/>
      </rPr>
      <t>R1.</t>
    </r>
    <r>
      <rPr>
        <sz val="11"/>
        <color theme="1"/>
        <rFont val="Calibri"/>
        <family val="2"/>
        <scheme val="minor"/>
      </rPr>
      <t xml:space="preserve"> The Responsible Entity experiencing a Reportable Balancing Contingency Event shall:
</t>
    </r>
    <r>
      <rPr>
        <b/>
        <sz val="11"/>
        <color theme="1"/>
        <rFont val="Calibri"/>
        <family val="2"/>
        <scheme val="minor"/>
      </rPr>
      <t>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the Responsible Entity</t>
    </r>
    <r>
      <rPr>
        <sz val="11"/>
        <color theme="1"/>
        <rFont val="Calibri"/>
        <family val="2"/>
        <scheme val="minor"/>
      </rPr>
      <t xml:space="preserve">
</t>
    </r>
    <r>
      <rPr>
        <b/>
        <sz val="11"/>
        <color theme="1"/>
        <rFont val="Calibri"/>
        <family val="2"/>
        <scheme val="minor"/>
      </rPr>
      <t>1.3.1</t>
    </r>
    <r>
      <rPr>
        <sz val="11"/>
        <color theme="1"/>
        <rFont val="Calibri"/>
        <family val="2"/>
        <scheme val="minor"/>
      </rPr>
      <t xml:space="preserve"> is (i) a Balancing Authority or (ii) a Reserve Sharing Group with at least one member that:
• is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and
• has, during communications with its Reliability Coordinator in accordance with the Energy Emergency Alert procedures, (i) notified the Reliability Coordinator of the conditions described in the preceding two bullet points preventing the Responsible Entity from complying with Requirement R1 part 1.1, and (ii) provided the Reliability Coordinator with an ACE recovery plan, including target recovery time 
or,
</t>
    </r>
    <r>
      <rPr>
        <b/>
        <sz val="11"/>
        <color theme="1"/>
        <rFont val="Calibri"/>
        <family val="2"/>
        <scheme val="minor"/>
      </rPr>
      <t>1.3.2</t>
    </r>
    <r>
      <rPr>
        <sz val="11"/>
        <color theme="1"/>
        <rFont val="Calibri"/>
        <family val="2"/>
        <scheme val="minor"/>
      </rPr>
      <t xml:space="preserve">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t>
    </r>
  </si>
  <si>
    <r>
      <t xml:space="preserve">R7. Each Balancing Authority shall ensure that each Tie-Line, Pseudo-Tie, and Dynamic Schedule with an Adjacent Balancing Authority is equipped with:
</t>
    </r>
    <r>
      <rPr>
        <b/>
        <sz val="11"/>
        <color theme="1"/>
        <rFont val="Calibri"/>
        <family val="2"/>
        <scheme val="minor"/>
      </rPr>
      <t>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t>
    </r>
  </si>
  <si>
    <t>R6. Each Balancing Authority that is within a multiple Balancing Authority Interconnection shall implement an Operating Process to identify and mitigate errors affecting the accuracy of scan rate data used in the calculation of Reporting ACE for each Balancing Authority Area.</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</si>
  <si>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</si>
  <si>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</si>
  <si>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R1. The Balancing Authority shall use a design scan rate of no more than six seconds in acquiring data necessary to calculate Reporting ACE.</t>
  </si>
  <si>
    <t>R2. A Balancing Authority that is unable to calculate Reporting ACE for more than 30-consecutive minutes shall notify its Reliability Coordinator within 45 minutes of the beginning of the inability to calculate Reporting ACE.</t>
  </si>
  <si>
    <t>R4. The Balancing Authority shall make available to the operator information associated with Reporting ACE including, but not limited to, quality flags indicating missing or invalid data.</t>
  </si>
  <si>
    <t>R5. Each Balancing Authority’s system used to calculate Reporting ACE shall be available a minimum of 99.5% of each calendar year.</t>
  </si>
  <si>
    <r>
      <rPr>
        <b/>
        <sz val="11"/>
        <color theme="1"/>
        <rFont val="Calibri"/>
        <family val="2"/>
        <scheme val="minor"/>
      </rPr>
      <t>R1</t>
    </r>
    <r>
      <rPr>
        <sz val="11"/>
        <color theme="1"/>
        <rFont val="Calibri"/>
        <family val="2"/>
        <scheme val="minor"/>
      </rPr>
      <t xml:space="preserve">. 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b/>
        <sz val="11"/>
        <color theme="1"/>
        <rFont val="Calibri"/>
        <family val="2"/>
        <scheme val="minor"/>
      </rPr>
      <t>1.1. Strategies for System restoration that are coordinated with its Reliability Coordinator’s high level strategy for restoring the Interconnection.
1.2. A description of  how all Agreements or mutually-agreed upon procedures or protocols for off-site power requirements of nuclear power plants, including priority of restoration, will be fulfilled during System restoration.
1.3. Procedures for restoring interconnections with other Transmission Operators under the direction of its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operations back to the Balancing Authority in accordance with its Reliability Coordinator’s criteria.</t>
    </r>
    <r>
      <rPr>
        <sz val="11"/>
        <color theme="1"/>
        <rFont val="Calibri"/>
        <family val="2"/>
        <scheme val="minor"/>
      </rPr>
      <t xml:space="preserve">
</t>
    </r>
  </si>
  <si>
    <r>
      <rPr>
        <b/>
        <sz val="11"/>
        <color theme="1"/>
        <rFont val="Calibri"/>
        <family val="2"/>
        <scheme val="minor"/>
      </rPr>
      <t>R4.</t>
    </r>
    <r>
      <rPr>
        <sz val="11"/>
        <color theme="1"/>
        <rFont val="Calibri"/>
        <family val="2"/>
        <scheme val="minor"/>
      </rPr>
      <t xml:space="preserve"> 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
</t>
    </r>
  </si>
  <si>
    <t>R5. Each Transmission Operator shall have a copy of its latest Reliability Coordinator approved restoration plan within its primary and backup control rooms so that it is available to all of its System Operators prior to its effective date.</t>
  </si>
  <si>
    <r>
      <t xml:space="preserve">R6. 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b/>
        <sz val="11"/>
        <color theme="1"/>
        <rFont val="Calibri"/>
        <family val="2"/>
        <scheme val="minor"/>
      </rPr>
      <t>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t>
    </r>
    <r>
      <rPr>
        <sz val="11"/>
        <color theme="1"/>
        <rFont val="Calibri"/>
        <family val="2"/>
        <scheme val="minor"/>
      </rPr>
      <t xml:space="preserve">
</t>
    </r>
  </si>
  <si>
    <r>
      <t xml:space="preserve">R7. Each Transmission Operator shall have Blackstart Resource testing requirements to verify that each Blackstart Resource is capable of meeting the requirements of its restoration plan.  These Blackstart Resource testing requirements shall include:7.1. The frequency of testing such that each Blackstart Resource is tested at least once every three calendar years.
</t>
    </r>
    <r>
      <rPr>
        <b/>
        <sz val="11"/>
        <color theme="1"/>
        <rFont val="Calibri"/>
        <family val="2"/>
        <scheme val="minor"/>
      </rPr>
      <t>7.2. A list of required tests including:</t>
    </r>
    <r>
      <rPr>
        <sz val="11"/>
        <color theme="1"/>
        <rFont val="Calibri"/>
        <family val="2"/>
        <scheme val="minor"/>
      </rPr>
      <t xml:space="preserve">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t>
    </r>
    <r>
      <rPr>
        <b/>
        <sz val="11"/>
        <color theme="1"/>
        <rFont val="Calibri"/>
        <family val="2"/>
        <scheme val="minor"/>
      </rPr>
      <t>7.3. The minimum duration of each of the required tests.</t>
    </r>
    <r>
      <rPr>
        <sz val="11"/>
        <color theme="1"/>
        <rFont val="Calibri"/>
        <family val="2"/>
        <scheme val="minor"/>
      </rPr>
      <t xml:space="preserve">
</t>
    </r>
  </si>
  <si>
    <r>
      <rPr>
        <b/>
        <sz val="11"/>
        <color theme="1"/>
        <rFont val="Calibri"/>
        <family val="2"/>
        <scheme val="minor"/>
      </rPr>
      <t xml:space="preserve">R8. </t>
    </r>
    <r>
      <rPr>
        <sz val="11"/>
        <color theme="1"/>
        <rFont val="Calibri"/>
        <family val="2"/>
        <scheme val="minor"/>
      </rPr>
      <t xml:space="preserve">Each Transmission Operator shall include within its operations training program, annual System restoration training for its System Operators. This training program shall include training on the following:
</t>
    </r>
    <r>
      <rPr>
        <b/>
        <sz val="11"/>
        <color theme="1"/>
        <rFont val="Calibri"/>
        <family val="2"/>
        <scheme val="minor"/>
      </rPr>
      <t>8.1. System restoration plan including coordination with its Reliability Coordinator and Generator Operators included in the restoration plan.
8.2. Restoration priorities.
8.3. Building of cranking paths.
8.4. Synchronizing (re-energized sections of the System).
8.5. Transition of Demand and resource balance within its area to the Balancing Authority.</t>
    </r>
    <r>
      <rPr>
        <sz val="11"/>
        <color theme="1"/>
        <rFont val="Calibri"/>
        <family val="2"/>
        <scheme val="minor"/>
      </rPr>
      <t xml:space="preserve">
</t>
    </r>
  </si>
  <si>
    <r>
      <t xml:space="preserve">R14.Each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r>
    <r>
      <rPr>
        <b/>
        <sz val="11"/>
        <color theme="1"/>
        <rFont val="Calibri"/>
        <family val="2"/>
        <scheme val="minor"/>
      </rPr>
      <t>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t>
    </r>
    <r>
      <rPr>
        <sz val="11"/>
        <color theme="1"/>
        <rFont val="Calibri"/>
        <family val="2"/>
        <scheme val="minor"/>
      </rPr>
      <t xml:space="preserve">
</t>
    </r>
  </si>
  <si>
    <r>
      <t xml:space="preserve">R4. Each Reliability Coordinator shall review its neighboring Reliability Coordinator’s restoration plans and provide written notification of any conflicts discovered during that review within 60 calendar days of receipt.
</t>
    </r>
    <r>
      <rPr>
        <b/>
        <sz val="11"/>
        <color theme="1"/>
        <rFont val="Calibri"/>
        <family val="2"/>
        <scheme val="minor"/>
      </rPr>
      <t>4.1. If a Reliability Coordinator finds conflicts between its restoration plans and any of its neighbors, the conflicts shall be resolved within 30 calendar days of receipt of written notification.</t>
    </r>
  </si>
  <si>
    <r>
      <t xml:space="preserve">R5. Each Reliability Coordinator shall review the restoration plans required by EOP-005 of the Transmission Operators within its Reliability Coordinator Area.
</t>
    </r>
    <r>
      <rPr>
        <b/>
        <sz val="11"/>
        <color theme="1"/>
        <rFont val="Calibri"/>
        <family val="2"/>
        <scheme val="minor"/>
      </rPr>
      <t>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provide notification to the Transmission Operator of approval or disapproval, with stated reasons, of the Transmission Operator’s submitted restoration plan within 30 calendar days following the receipt of the restoration plan from the Transmission Operator.</t>
    </r>
  </si>
  <si>
    <r>
      <t xml:space="preserve">R7. Each Reliability Coordinator, Balancing Authority, and Transmission Operator shall conduct and document results of an annual test of its Operating Plan that demonstrates:
</t>
    </r>
    <r>
      <rPr>
        <b/>
        <sz val="11"/>
        <color theme="1"/>
        <rFont val="Calibri"/>
        <family val="2"/>
        <scheme val="minor"/>
      </rPr>
      <t>7.1. The coordination role of the Reliability Coordinator; and
7.2. Re-establishing the Interconnection.</t>
    </r>
    <r>
      <rPr>
        <sz val="11"/>
        <color theme="1"/>
        <rFont val="Calibri"/>
        <family val="2"/>
        <scheme val="minor"/>
      </rPr>
      <t xml:space="preserve">
</t>
    </r>
  </si>
  <si>
    <t>R6. Each Reliability Coordinator, Balancing Authority, and Transmission Operator shall have primary and backup functionality that do not depend on each other for the control center functionality required to maintain compliance with Reliability Standards.</t>
  </si>
  <si>
    <t>R4. 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 Planned outages of the primary or backup functionality of two weeks or less
• Unplanned outages of the primary or backup functionality</t>
  </si>
  <si>
    <t>R3. 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are applicable to the primary control center functionality. To avoid requiring a tertiary facility, a backup facility is not required during:
• Planned outages of the primary or backup facilities of two weeks or less 
• Unplanned outages of the primary or backup facilities</t>
  </si>
  <si>
    <t>R2. The Reliability Coordinator shall distribute its most recent Reliability Coordinator Area restoration plan to each of its Transmission Operators and neighboring Reliability Coordinators within 30 calendar days of creation or revision</t>
  </si>
  <si>
    <t>R3. Each Reliability Coordinator shall review its restoration plan within 13 calendar months of the last review.</t>
  </si>
  <si>
    <t>R6. 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effective date.</t>
  </si>
  <si>
    <t>R2. Each Transmission Operator shall provide the entities identified in its approved restoration plan with a description of any changes to their roles and specific tasks prior to the effective date of the plan.</t>
  </si>
  <si>
    <t>R3. Each Transmission Operator shall review its restoration plan and submit it to its Reliability Coordinator annually on a mutually-agreed, predetermined schedule.</t>
  </si>
  <si>
    <t>R9. 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t>
  </si>
  <si>
    <t>R10. Each Transmission Operator shall participate in its Reliability Coordinator’s restoration drills, exercises, or simulations as requested by its Reliability Coordinator.</t>
  </si>
  <si>
    <t>R11. 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t>
  </si>
  <si>
    <t>R12. Each Generator Operator with a Blackstart Resource shall have documented procedures for starting each Blackstart Resource and energizing a bus.</t>
  </si>
  <si>
    <t>R13. Each Generator Operator with a Blackstart Resource shall notify its Transmission Operator of any known changes to the capabilities of that Blackstart Resource affecting the ability to meet the Transmission Operator’s restoration plan within 24 hours following such change.</t>
  </si>
  <si>
    <r>
      <t xml:space="preserve">R15. 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r>
    <r>
      <rPr>
        <b/>
        <sz val="11"/>
        <color theme="1"/>
        <rFont val="Calibri"/>
        <family val="2"/>
        <scheme val="minor"/>
      </rPr>
      <t>15.1. System restoration plan including coordination with the Transmission Operator
15.2. The procedures documented in Requirement R12</t>
    </r>
    <r>
      <rPr>
        <sz val="11"/>
        <color theme="1"/>
        <rFont val="Calibri"/>
        <family val="2"/>
        <scheme val="minor"/>
      </rPr>
      <t xml:space="preserve">
</t>
    </r>
  </si>
  <si>
    <t>R16. Each Generator Operator shall participate in its Reliability Coordinator’s restoration drills, exercises, or simulations as requested by its Reliability Coordinator.</t>
  </si>
  <si>
    <r>
      <t xml:space="preserve">R1. Each Reliability Coordinator shall develop and implement a Reliability Coordinator Area restoration plan. The scope of the Reliability Coordinator’s restoration plan starts when Blackstart Resources are utilized to re-energize a shutdown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its Reliability Coordinator Area is connected to all of its neighboring Reliability Coordinator Areas. The restoration plan shall include:
</t>
    </r>
    <r>
      <rPr>
        <b/>
        <sz val="11"/>
        <color theme="1"/>
        <rFont val="Calibri"/>
        <family val="2"/>
        <scheme val="minor"/>
      </rPr>
      <t>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Criteria for transferring operations and authority back to the Balancing Authority.</t>
    </r>
    <r>
      <rPr>
        <sz val="11"/>
        <color theme="1"/>
        <rFont val="Calibri"/>
        <family val="2"/>
        <scheme val="minor"/>
      </rPr>
      <t xml:space="preserve">
</t>
    </r>
  </si>
  <si>
    <r>
      <t xml:space="preserve">R7. Each Reliability Coordinator shall include within its operations training program, annual System restoration training for its System Operators. This training program shall address the following:
</t>
    </r>
    <r>
      <rPr>
        <b/>
        <sz val="11"/>
        <color theme="1"/>
        <rFont val="Calibri"/>
        <family val="2"/>
        <scheme val="minor"/>
      </rPr>
      <t>7.1. The coordination role of the Reliability Coordinator; and
7.2. Re-establishing the Interconnection.</t>
    </r>
  </si>
  <si>
    <r>
      <t xml:space="preserve">R5. Each Reliability Coordinator, Balancing Authority, and Transmission Operator, shall annually review and approve its Operating Plan for backup functionality.
</t>
    </r>
    <r>
      <rPr>
        <b/>
        <sz val="11"/>
        <color theme="1"/>
        <rFont val="Calibri"/>
        <family val="2"/>
        <scheme val="minor"/>
      </rPr>
      <t>5.1. An update and approval of the Operating Plan for backup functionality shall take place within sixty calendar days of any changes to any part of the Operating Plan described in Requirement R1.</t>
    </r>
  </si>
  <si>
    <t>R8. 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</si>
  <si>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rPr>
        <b/>
        <sz val="11"/>
        <color theme="1"/>
        <rFont val="Calibri"/>
        <family val="2"/>
        <scheme val="minor"/>
      </rPr>
      <t xml:space="preserve">R3. </t>
    </r>
    <r>
      <rPr>
        <sz val="11"/>
        <color theme="1"/>
        <rFont val="Calibri"/>
        <family val="2"/>
        <scheme val="minor"/>
      </rPr>
      <t xml:space="preserve">Each Balancing Authority shall use frequency metering equipment for the calculation of Reporting ACE: 3.1. that is available a minimum of 99.95% for each calendar year; and, 3.2. with a minimum accuracy of 0.001 Hz.
</t>
    </r>
    <r>
      <rPr>
        <b/>
        <sz val="11"/>
        <color theme="1"/>
        <rFont val="Calibri"/>
        <family val="2"/>
        <scheme val="minor"/>
      </rPr>
      <t>3.1 that is available a minimum of 99.95% for each calendar year; and,
3.2 with a minimum accuracy of 0.001 Hz.</t>
    </r>
  </si>
  <si>
    <r>
      <t xml:space="preserve">R8. 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r>
    <r>
      <rPr>
        <b/>
        <sz val="11"/>
        <color theme="1"/>
        <rFont val="Calibri"/>
        <family val="2"/>
        <scheme val="minor"/>
      </rPr>
      <t>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t>
    </r>
  </si>
  <si>
    <r>
      <t xml:space="preserve">R1. 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b/>
        <sz val="11"/>
        <color theme="1"/>
        <rFont val="Calibri"/>
        <family val="2"/>
        <scheme val="minor"/>
      </rPr>
      <t>1.1. The location and method of implementation for providing backup functionality.
1.2. A summary description of the elements required to support the backup functionality.  These elements shall include:</t>
    </r>
    <r>
      <rPr>
        <sz val="11"/>
        <color theme="1"/>
        <rFont val="Calibri"/>
        <family val="2"/>
        <scheme val="minor"/>
      </rPr>
      <t xml:space="preserve">
1.2.1. Tools and applications to ensure that System Operators have situational awareness of the BES.
1.2.2. Data exchange capabilities.
1.2.3. Interpersonal Communications.
1.2.4. Power source(s).
1.2.5. Physical and cyber security.
</t>
    </r>
    <r>
      <rPr>
        <b/>
        <sz val="11"/>
        <color theme="1"/>
        <rFont val="Calibri"/>
        <family val="2"/>
        <scheme val="minor"/>
      </rPr>
      <t>1.3. An Operating Process for keeping the backup functionality consistent with the primary control center.
1.4. Operating Procedures, including decision authority, for use in determining when to implement the Operating Plan for backup functionality.
1.5. A transition period between the loss of primary control center functionality and the time to fully implement the backup functionality that is less than or equal to two hours.
1.6. 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11"/>
        <color theme="1"/>
        <rFont val="Calibri"/>
        <family val="2"/>
        <scheme val="minor"/>
      </rPr>
      <t xml:space="preserve">
1.6.1. A list of all entities to notify when there is a change in operating locations.
1.6.2. Actions to manage the risk to the BES during the transition from primary to backup functionality, as well as during outages of the primary or backup functionality.
1.6.3. Identification of the roles for personnel involved during the initiation and implementation of the Operating Plan for backup functionality.
</t>
    </r>
  </si>
  <si>
    <t>R2. Each Reliability Coordinator, Balancing Authority, and Transmission Operator shall have a copy of its current Operating Plan for backup functionality available at its primary control center and at the location providing backup functionality.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</si>
</sst>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sz val="14"/>
      <color theme="0"/>
      <name val="Calibri"/>
      <family val="2"/>
      <scheme val="minor"/>
    </font>
    <font>
      <b/>
      <sz val="12"/>
      <color theme="0"/>
      <name val="Calibri"/>
      <family val="2"/>
      <scheme val="minor"/>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
      <sz val="11"/>
      <color theme="1"/>
      <name val="Calibri"/>
      <family val="2"/>
      <scheme val="minor"/>
    </font>
    <font>
      <sz val="11"/>
      <color theme="0"/>
      <name val="Calibri"/>
      <family val="2"/>
      <scheme val="minor"/>
    </font>
  </fonts>
  <fills count="21">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4" fillId="0" borderId="0" applyNumberFormat="0" applyFill="0" applyBorder="0" applyAlignment="0" applyProtection="0"/>
    <xf numFmtId="0" fontId="12" fillId="0" borderId="0" applyNumberFormat="0" applyFill="0" applyBorder="0" applyAlignment="0" applyProtection="0"/>
  </cellStyleXfs>
  <cellXfs count="79">
    <xf numFmtId="0" fontId="0" fillId="0" borderId="0" xfId="0"/>
    <xf numFmtId="0" fontId="0" fillId="0" borderId="0" xfId="0" applyFill="1"/>
    <xf numFmtId="0" fontId="0" fillId="0" borderId="0" xfId="0" applyAlignment="1">
      <alignment wrapText="1"/>
    </xf>
    <xf numFmtId="0" fontId="0" fillId="0" borderId="5" xfId="0" applyBorder="1" applyAlignment="1">
      <alignment vertical="top" wrapText="1"/>
    </xf>
    <xf numFmtId="0" fontId="3" fillId="11" borderId="5" xfId="0" applyFont="1" applyFill="1" applyBorder="1" applyAlignment="1">
      <alignment horizontal="center" vertical="top"/>
    </xf>
    <xf numFmtId="0" fontId="3" fillId="15" borderId="5" xfId="0" applyFont="1" applyFill="1" applyBorder="1" applyAlignment="1">
      <alignment horizontal="center" vertical="top"/>
    </xf>
    <xf numFmtId="0" fontId="0" fillId="0" borderId="0" xfId="0" applyAlignment="1">
      <alignment vertical="top"/>
    </xf>
    <xf numFmtId="1" fontId="0" fillId="0" borderId="5" xfId="0" applyNumberFormat="1" applyFill="1" applyBorder="1" applyAlignment="1">
      <alignment horizontal="center" vertical="top"/>
    </xf>
    <xf numFmtId="0" fontId="7" fillId="6" borderId="1" xfId="1" applyNumberFormat="1" applyFont="1" applyFill="1" applyBorder="1" applyAlignment="1">
      <alignment horizontal="center" vertical="center" wrapText="1"/>
    </xf>
    <xf numFmtId="0" fontId="7" fillId="6" borderId="6" xfId="1" applyNumberFormat="1" applyFont="1" applyFill="1" applyBorder="1" applyAlignment="1">
      <alignment horizontal="center" vertical="center" wrapText="1"/>
    </xf>
    <xf numFmtId="0" fontId="7" fillId="9" borderId="5"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1" xfId="1" applyNumberFormat="1" applyFont="1" applyFill="1" applyBorder="1" applyAlignment="1">
      <alignment horizontal="center" vertical="center" wrapText="1"/>
    </xf>
    <xf numFmtId="1" fontId="7" fillId="10" borderId="1" xfId="1" applyNumberFormat="1" applyFont="1" applyFill="1" applyBorder="1" applyAlignment="1">
      <alignment horizontal="center" vertical="center" wrapText="1"/>
    </xf>
    <xf numFmtId="0" fontId="8" fillId="11" borderId="1"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1" fontId="7" fillId="9" borderId="6"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0" fontId="8" fillId="11"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2" fontId="0" fillId="15" borderId="5" xfId="0" applyNumberFormat="1" applyFont="1" applyFill="1" applyBorder="1" applyAlignment="1">
      <alignment horizontal="center" vertical="top"/>
    </xf>
    <xf numFmtId="1" fontId="0" fillId="15"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0" fillId="0" borderId="5" xfId="0" applyBorder="1" applyAlignment="1">
      <alignment wrapText="1"/>
    </xf>
    <xf numFmtId="0" fontId="0" fillId="0" borderId="5" xfId="0" applyBorder="1"/>
    <xf numFmtId="0" fontId="7" fillId="5" borderId="10" xfId="1" applyNumberFormat="1" applyFont="1" applyFill="1" applyBorder="1" applyAlignment="1">
      <alignment horizontal="center" vertical="center" wrapText="1"/>
    </xf>
    <xf numFmtId="0" fontId="7" fillId="5" borderId="11" xfId="1" applyNumberFormat="1" applyFont="1" applyFill="1" applyBorder="1" applyAlignment="1">
      <alignment horizontal="center" vertical="center" wrapText="1"/>
    </xf>
    <xf numFmtId="0" fontId="8" fillId="2" borderId="5"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wrapText="1"/>
    </xf>
    <xf numFmtId="0" fontId="7" fillId="4" borderId="5" xfId="1" applyFont="1" applyFill="1" applyBorder="1" applyAlignment="1">
      <alignment horizontal="center" vertical="center" wrapText="1"/>
    </xf>
    <xf numFmtId="0" fontId="8" fillId="2" borderId="5" xfId="1" applyNumberFormat="1" applyFont="1" applyFill="1" applyBorder="1" applyAlignment="1">
      <alignment horizontal="center" vertical="center" textRotation="180" wrapText="1"/>
    </xf>
    <xf numFmtId="0" fontId="8" fillId="3" borderId="5" xfId="1" applyNumberFormat="1" applyFont="1" applyFill="1" applyBorder="1" applyAlignment="1">
      <alignment horizontal="center" vertical="center" textRotation="180" wrapText="1"/>
    </xf>
    <xf numFmtId="0" fontId="2" fillId="4" borderId="5" xfId="1" applyFont="1" applyFill="1" applyBorder="1" applyAlignment="1">
      <alignment horizontal="center" vertical="center" wrapText="1"/>
    </xf>
    <xf numFmtId="0" fontId="11" fillId="17" borderId="12" xfId="0" applyFont="1" applyFill="1" applyBorder="1"/>
    <xf numFmtId="0" fontId="11" fillId="17" borderId="13" xfId="0" applyFont="1" applyFill="1" applyBorder="1"/>
    <xf numFmtId="0" fontId="13" fillId="5" borderId="6" xfId="3" applyNumberFormat="1" applyFont="1" applyFill="1" applyBorder="1" applyAlignment="1">
      <alignment horizontal="center" vertical="center" wrapText="1"/>
    </xf>
    <xf numFmtId="0" fontId="12" fillId="0" borderId="0" xfId="3"/>
    <xf numFmtId="0" fontId="13" fillId="9" borderId="5" xfId="3" applyNumberFormat="1" applyFont="1" applyFill="1" applyBorder="1" applyAlignment="1">
      <alignment horizontal="center" vertical="center" wrapText="1"/>
    </xf>
    <xf numFmtId="0" fontId="13" fillId="13" borderId="5" xfId="3" applyNumberFormat="1" applyFont="1" applyFill="1" applyBorder="1" applyAlignment="1">
      <alignment horizontal="center" vertical="center" wrapText="1"/>
    </xf>
    <xf numFmtId="0" fontId="12" fillId="0" borderId="0" xfId="3" applyAlignment="1">
      <alignment wrapText="1"/>
    </xf>
    <xf numFmtId="0" fontId="13" fillId="6" borderId="6" xfId="3" applyNumberFormat="1" applyFont="1" applyFill="1" applyBorder="1" applyAlignment="1">
      <alignment horizontal="center" vertical="center" wrapText="1"/>
    </xf>
    <xf numFmtId="0" fontId="7" fillId="9" borderId="5" xfId="1" applyNumberFormat="1" applyFont="1" applyFill="1" applyBorder="1" applyAlignment="1">
      <alignment horizontal="left" vertical="center" wrapText="1"/>
    </xf>
    <xf numFmtId="0" fontId="7" fillId="13" borderId="5" xfId="1" applyNumberFormat="1" applyFont="1" applyFill="1" applyBorder="1" applyAlignment="1">
      <alignment horizontal="left" vertical="center" wrapText="1"/>
    </xf>
    <xf numFmtId="0" fontId="14" fillId="14" borderId="5" xfId="1" applyNumberFormat="1" applyFont="1" applyFill="1" applyBorder="1" applyAlignment="1">
      <alignment horizontal="left" vertical="center" wrapText="1"/>
    </xf>
    <xf numFmtId="0" fontId="13" fillId="13" borderId="5" xfId="3" applyNumberFormat="1" applyFont="1" applyFill="1" applyBorder="1" applyAlignment="1">
      <alignment horizontal="left" vertical="center" wrapText="1"/>
    </xf>
    <xf numFmtId="0" fontId="14" fillId="14" borderId="5" xfId="3" applyNumberFormat="1" applyFont="1" applyFill="1" applyBorder="1" applyAlignment="1">
      <alignment horizontal="left" vertical="center" wrapText="1"/>
    </xf>
    <xf numFmtId="0" fontId="8" fillId="12" borderId="5" xfId="1" applyNumberFormat="1" applyFont="1" applyFill="1" applyBorder="1" applyAlignment="1">
      <alignment horizontal="left" vertical="center" wrapText="1"/>
    </xf>
    <xf numFmtId="0" fontId="0" fillId="16" borderId="5" xfId="0" applyFill="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14" fillId="18" borderId="5" xfId="3" applyNumberFormat="1" applyFont="1" applyFill="1" applyBorder="1" applyAlignment="1">
      <alignment horizontal="left" vertical="center"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0" fillId="19" borderId="5" xfId="0" applyFill="1" applyBorder="1" applyAlignment="1" applyProtection="1">
      <alignment vertical="top" wrapText="1"/>
      <protection locked="0"/>
    </xf>
    <xf numFmtId="0" fontId="7" fillId="5"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1" fontId="7" fillId="9" borderId="5" xfId="1" applyNumberFormat="1" applyFont="1" applyFill="1" applyBorder="1" applyAlignment="1">
      <alignment horizontal="center" vertical="center" wrapText="1"/>
    </xf>
    <xf numFmtId="1" fontId="7" fillId="10" borderId="5" xfId="1" applyNumberFormat="1" applyFont="1" applyFill="1" applyBorder="1" applyAlignment="1">
      <alignment horizontal="center" vertical="center" wrapText="1"/>
    </xf>
    <xf numFmtId="0" fontId="8" fillId="11" borderId="5" xfId="1" applyNumberFormat="1" applyFont="1" applyFill="1" applyBorder="1" applyAlignment="1">
      <alignment horizontal="center" vertical="center" wrapText="1"/>
    </xf>
    <xf numFmtId="0" fontId="13" fillId="6" borderId="5" xfId="3" applyNumberFormat="1" applyFont="1" applyFill="1" applyBorder="1" applyAlignment="1">
      <alignment horizontal="center" vertical="center" wrapText="1"/>
    </xf>
    <xf numFmtId="0" fontId="0" fillId="20" borderId="5" xfId="0" applyFill="1" applyBorder="1"/>
    <xf numFmtId="0" fontId="15" fillId="0" borderId="5" xfId="0" applyFont="1" applyBorder="1" applyAlignment="1">
      <alignment vertical="top" wrapText="1"/>
    </xf>
    <xf numFmtId="0" fontId="0" fillId="0" borderId="5" xfId="0" applyFont="1" applyBorder="1" applyAlignment="1">
      <alignment vertical="top" wrapText="1"/>
    </xf>
    <xf numFmtId="0" fontId="0" fillId="0" borderId="5" xfId="0" applyFill="1" applyBorder="1"/>
    <xf numFmtId="0" fontId="3" fillId="15"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5" borderId="8" xfId="0" applyFont="1" applyFill="1" applyBorder="1" applyAlignment="1">
      <alignment horizontal="center" vertical="top"/>
    </xf>
    <xf numFmtId="0" fontId="0" fillId="15" borderId="9"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10" fillId="7" borderId="5" xfId="0" applyFont="1" applyFill="1" applyBorder="1" applyAlignment="1">
      <alignment horizontal="center"/>
    </xf>
    <xf numFmtId="0" fontId="2" fillId="8" borderId="5" xfId="0" applyFont="1" applyFill="1" applyBorder="1" applyAlignment="1">
      <alignment horizontal="center"/>
    </xf>
    <xf numFmtId="0" fontId="7" fillId="4" borderId="5" xfId="1" applyFont="1" applyFill="1" applyBorder="1" applyAlignment="1">
      <alignment horizontal="center" vertical="top" wrapText="1"/>
    </xf>
  </cellXfs>
  <cellStyles count="4">
    <cellStyle name="Hyperlink" xfId="3" builtinId="8"/>
    <cellStyle name="Normal" xfId="0" builtinId="0"/>
    <cellStyle name="Normal_Sheet1" xfId="1"/>
    <cellStyle name="Title" xfId="2" builtinId="15"/>
  </cellStyles>
  <dxfs count="7">
    <dxf>
      <font>
        <color rgb="FF9C0006"/>
      </font>
      <fill>
        <patternFill>
          <bgColor theme="0" tint="-4.9989318521683403E-2"/>
        </patternFill>
      </fill>
    </dxf>
    <dxf>
      <font>
        <color rgb="FF9C0006"/>
      </font>
      <fill>
        <patternFill>
          <bgColor rgb="FFFFFFB9"/>
        </patternFill>
      </fill>
    </dxf>
    <dxf>
      <font>
        <color rgb="FF9C0006"/>
      </font>
      <fill>
        <patternFill>
          <bgColor rgb="FFFFC000"/>
        </patternFill>
      </fill>
    </dxf>
    <dxf>
      <font>
        <color rgb="FF9C0006"/>
      </font>
      <fill>
        <patternFill>
          <bgColor rgb="FFFF8F8F"/>
        </patternFill>
      </fill>
    </dxf>
    <dxf>
      <font>
        <color rgb="FF9C0006"/>
      </font>
      <fill>
        <patternFill>
          <bgColor theme="0" tint="-4.9989318521683403E-2"/>
        </patternFill>
      </fill>
    </dxf>
    <dxf>
      <font>
        <color rgb="FF9C0006"/>
      </font>
      <fill>
        <patternFill>
          <bgColor rgb="FFFBFBCB"/>
        </patternFill>
      </fill>
    </dxf>
    <dxf>
      <font>
        <color rgb="FF9C0006"/>
      </font>
      <fill>
        <patternFill>
          <bgColor rgb="FFFFC7CE"/>
        </patternFill>
      </fill>
    </dxf>
  </dxfs>
  <tableStyles count="0" defaultTableStyle="TableStyleMedium2" defaultPivotStyle="PivotStyleLight16"/>
  <colors>
    <mruColors>
      <color rgb="FFFFFFB9"/>
      <color rgb="FFFEC200"/>
      <color rgb="FFFF8F8F"/>
      <color rgb="FFFFAFAF"/>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2.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47"/>
  <sheetViews>
    <sheetView tabSelected="1" zoomScale="145" zoomScaleNormal="145" workbookViewId="0">
      <pane ySplit="3" topLeftCell="A4" activePane="bottomLeft" state="frozen"/>
      <selection activeCell="B1" sqref="B1"/>
      <selection pane="bottomLeft" activeCell="B4" sqref="B4"/>
    </sheetView>
  </sheetViews>
  <sheetFormatPr defaultColWidth="8.85546875" defaultRowHeight="15" x14ac:dyDescent="0.25"/>
  <cols>
    <col min="1" max="1" width="12.28515625" style="6" bestFit="1" customWidth="1"/>
    <col min="2" max="12" width="8.28515625" style="6" customWidth="1"/>
    <col min="13" max="16384" width="8.85546875" style="6"/>
  </cols>
  <sheetData>
    <row r="1" spans="1:12" ht="23.25" x14ac:dyDescent="0.25">
      <c r="A1" s="74" t="s">
        <v>63</v>
      </c>
      <c r="B1" s="75"/>
      <c r="C1" s="75"/>
      <c r="D1" s="75"/>
      <c r="E1" s="75"/>
      <c r="F1" s="75"/>
      <c r="G1" s="75"/>
      <c r="H1" s="75"/>
      <c r="I1" s="75"/>
      <c r="J1" s="75"/>
      <c r="K1" s="75"/>
      <c r="L1" s="75"/>
    </row>
    <row r="2" spans="1:12" ht="14.45" customHeight="1" x14ac:dyDescent="0.25">
      <c r="A2" s="72"/>
      <c r="B2" s="73"/>
      <c r="C2" s="70" t="s">
        <v>9</v>
      </c>
      <c r="D2" s="71"/>
      <c r="E2" s="71"/>
      <c r="F2" s="68"/>
      <c r="G2" s="69"/>
      <c r="H2" s="67" t="s">
        <v>10</v>
      </c>
      <c r="I2" s="68"/>
      <c r="J2" s="68"/>
      <c r="K2" s="68"/>
      <c r="L2" s="69"/>
    </row>
    <row r="3" spans="1:12" ht="15" customHeight="1" x14ac:dyDescent="0.25">
      <c r="A3" s="5" t="s">
        <v>24</v>
      </c>
      <c r="B3" s="4" t="s">
        <v>25</v>
      </c>
      <c r="C3" s="4" t="s">
        <v>67</v>
      </c>
      <c r="D3" s="4" t="s">
        <v>7</v>
      </c>
      <c r="E3" s="4" t="s">
        <v>8</v>
      </c>
      <c r="F3" s="4" t="s">
        <v>12</v>
      </c>
      <c r="G3" s="5" t="s">
        <v>11</v>
      </c>
      <c r="H3" s="4" t="s">
        <v>67</v>
      </c>
      <c r="I3" s="4" t="s">
        <v>7</v>
      </c>
      <c r="J3" s="4" t="s">
        <v>8</v>
      </c>
      <c r="K3" s="4" t="s">
        <v>12</v>
      </c>
      <c r="L3" s="5" t="s">
        <v>11</v>
      </c>
    </row>
    <row r="4" spans="1:12" ht="15" customHeight="1" x14ac:dyDescent="0.25">
      <c r="A4" s="63" t="s">
        <v>68</v>
      </c>
      <c r="B4" s="27" t="s">
        <v>13</v>
      </c>
      <c r="C4" s="7">
        <f>RSTC!W4</f>
        <v>4</v>
      </c>
      <c r="D4" s="7">
        <f>RE!W4</f>
        <v>4</v>
      </c>
      <c r="E4" s="7">
        <f>NERC!W4</f>
        <v>4</v>
      </c>
      <c r="F4" s="23">
        <f>AVERAGE(C4:E4)</f>
        <v>4</v>
      </c>
      <c r="G4" s="24">
        <f>(MAX(C4:E4)-MIN(C3:E4))</f>
        <v>0</v>
      </c>
      <c r="H4" s="25">
        <f>RSTC!X4</f>
        <v>13</v>
      </c>
      <c r="I4" s="25">
        <f>RE!X4</f>
        <v>13</v>
      </c>
      <c r="J4" s="25">
        <f>NERC!X4</f>
        <v>13</v>
      </c>
      <c r="K4" s="23">
        <f>AVERAGE(H4:J4)</f>
        <v>13</v>
      </c>
      <c r="L4" s="24">
        <f>(MAX(H4:J4)-MIN(H4:J4))</f>
        <v>0</v>
      </c>
    </row>
    <row r="5" spans="1:12" ht="15" customHeight="1" x14ac:dyDescent="0.25">
      <c r="A5" s="63" t="s">
        <v>68</v>
      </c>
      <c r="B5" s="27" t="s">
        <v>14</v>
      </c>
      <c r="C5" s="7">
        <f>RSTC!W5</f>
        <v>4</v>
      </c>
      <c r="D5" s="7">
        <f>RE!W5</f>
        <v>4</v>
      </c>
      <c r="E5" s="7">
        <f>NERC!W5</f>
        <v>4</v>
      </c>
      <c r="F5" s="23">
        <f>AVERAGE(C5:E5)</f>
        <v>4</v>
      </c>
      <c r="G5" s="24">
        <f>(MAX(C5:E5)-MIN(C4:E5))</f>
        <v>0</v>
      </c>
      <c r="H5" s="25">
        <f>RSTC!X5</f>
        <v>13</v>
      </c>
      <c r="I5" s="25">
        <f>RE!X5</f>
        <v>13</v>
      </c>
      <c r="J5" s="25">
        <f>NERC!X5</f>
        <v>13</v>
      </c>
      <c r="K5" s="23">
        <f>AVERAGE(H5:J5)</f>
        <v>13</v>
      </c>
      <c r="L5" s="24">
        <f>(MAX(H5:J5)-MIN(H5:J5))</f>
        <v>0</v>
      </c>
    </row>
    <row r="6" spans="1:12" ht="15" customHeight="1" x14ac:dyDescent="0.25">
      <c r="A6" s="63" t="s">
        <v>68</v>
      </c>
      <c r="B6" s="27" t="s">
        <v>15</v>
      </c>
      <c r="C6" s="7">
        <f>RSTC!W6</f>
        <v>4</v>
      </c>
      <c r="D6" s="7">
        <f>RE!W6</f>
        <v>4</v>
      </c>
      <c r="E6" s="7">
        <f>NERC!W6</f>
        <v>4</v>
      </c>
      <c r="F6" s="23">
        <f>AVERAGE(C6:E6)</f>
        <v>4</v>
      </c>
      <c r="G6" s="24">
        <f>(MAX(C6:E6)-MIN(C5:E6))</f>
        <v>0</v>
      </c>
      <c r="H6" s="25">
        <f>RSTC!X6</f>
        <v>13</v>
      </c>
      <c r="I6" s="25">
        <f>RE!X6</f>
        <v>13</v>
      </c>
      <c r="J6" s="25">
        <f>NERC!X6</f>
        <v>13</v>
      </c>
      <c r="K6" s="23">
        <f>AVERAGE(H6:J6)</f>
        <v>13</v>
      </c>
      <c r="L6" s="24">
        <f>(MAX(H6:J6)-MIN(H6:J6))</f>
        <v>0</v>
      </c>
    </row>
    <row r="7" spans="1:12" ht="15" customHeight="1" x14ac:dyDescent="0.25">
      <c r="A7" s="27" t="s">
        <v>69</v>
      </c>
      <c r="B7" s="27" t="s">
        <v>13</v>
      </c>
      <c r="C7" s="7">
        <f>RSTC!W7</f>
        <v>4</v>
      </c>
      <c r="D7" s="7">
        <f>RE!W7</f>
        <v>4</v>
      </c>
      <c r="E7" s="7">
        <f>NERC!W7</f>
        <v>4</v>
      </c>
      <c r="F7" s="23">
        <f>AVERAGE(C7:E7)</f>
        <v>4</v>
      </c>
      <c r="G7" s="24">
        <f>(MAX(C7:E7)-MIN(C6:E7))</f>
        <v>0</v>
      </c>
      <c r="H7" s="25">
        <f>RSTC!X7</f>
        <v>13</v>
      </c>
      <c r="I7" s="25">
        <f>RE!X7</f>
        <v>13</v>
      </c>
      <c r="J7" s="25">
        <f>NERC!X7</f>
        <v>13</v>
      </c>
      <c r="K7" s="23">
        <f>AVERAGE(H7:J7)</f>
        <v>13</v>
      </c>
      <c r="L7" s="24">
        <f>(MAX(H7:J7)-MIN(H7:J7))</f>
        <v>0</v>
      </c>
    </row>
    <row r="8" spans="1:12" ht="15" customHeight="1" x14ac:dyDescent="0.25">
      <c r="A8" s="27" t="s">
        <v>69</v>
      </c>
      <c r="B8" s="27" t="s">
        <v>14</v>
      </c>
      <c r="C8" s="7">
        <f>RSTC!W8</f>
        <v>4</v>
      </c>
      <c r="D8" s="7">
        <f>RE!W8</f>
        <v>4</v>
      </c>
      <c r="E8" s="7">
        <f>NERC!W8</f>
        <v>4</v>
      </c>
      <c r="F8" s="23">
        <f>AVERAGE(C8:E8)</f>
        <v>4</v>
      </c>
      <c r="G8" s="24">
        <f>(MAX(C8:E8)-MIN(C7:E8))</f>
        <v>0</v>
      </c>
      <c r="H8" s="25">
        <f>RSTC!X8</f>
        <v>13</v>
      </c>
      <c r="I8" s="25">
        <f>RE!X8</f>
        <v>13</v>
      </c>
      <c r="J8" s="25">
        <f>NERC!X8</f>
        <v>13</v>
      </c>
      <c r="K8" s="23">
        <f>AVERAGE(H8:J8)</f>
        <v>13</v>
      </c>
      <c r="L8" s="24">
        <f>(MAX(H8:J8)-MIN(H8:J8))</f>
        <v>0</v>
      </c>
    </row>
    <row r="9" spans="1:12" ht="15" customHeight="1" x14ac:dyDescent="0.25">
      <c r="A9" s="27" t="s">
        <v>69</v>
      </c>
      <c r="B9" s="27" t="s">
        <v>15</v>
      </c>
      <c r="C9" s="7">
        <f>RSTC!W9</f>
        <v>4</v>
      </c>
      <c r="D9" s="7">
        <f>RE!W9</f>
        <v>4</v>
      </c>
      <c r="E9" s="7">
        <f>NERC!W9</f>
        <v>4</v>
      </c>
      <c r="F9" s="23">
        <f>AVERAGE(C9:E9)</f>
        <v>4</v>
      </c>
      <c r="G9" s="24">
        <f>(MAX(C9:E9)-MIN(C8:E9))</f>
        <v>0</v>
      </c>
      <c r="H9" s="25">
        <f>RSTC!X9</f>
        <v>13</v>
      </c>
      <c r="I9" s="25">
        <f>RE!X9</f>
        <v>13</v>
      </c>
      <c r="J9" s="25">
        <f>NERC!X9</f>
        <v>13</v>
      </c>
      <c r="K9" s="23">
        <f>AVERAGE(H9:J9)</f>
        <v>13</v>
      </c>
      <c r="L9" s="24">
        <f>(MAX(H9:J9)-MIN(H9:J9))</f>
        <v>0</v>
      </c>
    </row>
    <row r="10" spans="1:12" ht="15" customHeight="1" x14ac:dyDescent="0.25">
      <c r="A10" s="27" t="s">
        <v>69</v>
      </c>
      <c r="B10" s="27" t="s">
        <v>16</v>
      </c>
      <c r="C10" s="7">
        <f>RSTC!W10</f>
        <v>4</v>
      </c>
      <c r="D10" s="7">
        <f>RE!W10</f>
        <v>4</v>
      </c>
      <c r="E10" s="7">
        <f>NERC!W10</f>
        <v>4</v>
      </c>
      <c r="F10" s="23">
        <f>AVERAGE(C10:E10)</f>
        <v>4</v>
      </c>
      <c r="G10" s="24">
        <f>(MAX(C10:E10)-MIN(C9:E10))</f>
        <v>0</v>
      </c>
      <c r="H10" s="25">
        <f>RSTC!X10</f>
        <v>13</v>
      </c>
      <c r="I10" s="25">
        <f>RE!X10</f>
        <v>13</v>
      </c>
      <c r="J10" s="25">
        <f>NERC!X10</f>
        <v>13</v>
      </c>
      <c r="K10" s="23">
        <f>AVERAGE(H10:J10)</f>
        <v>13</v>
      </c>
      <c r="L10" s="24">
        <f>(MAX(H10:J10)-MIN(H10:J10))</f>
        <v>0</v>
      </c>
    </row>
    <row r="11" spans="1:12" ht="15" customHeight="1" x14ac:dyDescent="0.25">
      <c r="A11" s="27" t="s">
        <v>69</v>
      </c>
      <c r="B11" s="27" t="s">
        <v>17</v>
      </c>
      <c r="C11" s="7">
        <f>RSTC!W11</f>
        <v>4</v>
      </c>
      <c r="D11" s="7">
        <f>RE!W11</f>
        <v>4</v>
      </c>
      <c r="E11" s="7">
        <f>NERC!W11</f>
        <v>4</v>
      </c>
      <c r="F11" s="23">
        <f>AVERAGE(C11:E11)</f>
        <v>4</v>
      </c>
      <c r="G11" s="24">
        <f>(MAX(C11:E11)-MIN(C10:E11))</f>
        <v>0</v>
      </c>
      <c r="H11" s="25">
        <f>RSTC!X11</f>
        <v>13</v>
      </c>
      <c r="I11" s="25">
        <f>RE!X11</f>
        <v>13</v>
      </c>
      <c r="J11" s="25">
        <f>NERC!X11</f>
        <v>13</v>
      </c>
      <c r="K11" s="23">
        <f>AVERAGE(H11:J11)</f>
        <v>13</v>
      </c>
      <c r="L11" s="24">
        <f>(MAX(H11:J11)-MIN(H11:J11))</f>
        <v>0</v>
      </c>
    </row>
    <row r="12" spans="1:12" ht="15" customHeight="1" x14ac:dyDescent="0.25">
      <c r="A12" s="27" t="s">
        <v>69</v>
      </c>
      <c r="B12" s="27" t="s">
        <v>18</v>
      </c>
      <c r="C12" s="7">
        <f>RSTC!W12</f>
        <v>4</v>
      </c>
      <c r="D12" s="7">
        <f>RE!W12</f>
        <v>4</v>
      </c>
      <c r="E12" s="7">
        <f>NERC!W12</f>
        <v>4</v>
      </c>
      <c r="F12" s="23">
        <f>AVERAGE(C12:E12)</f>
        <v>4</v>
      </c>
      <c r="G12" s="24">
        <f>(MAX(C12:E12)-MIN(C11:E12))</f>
        <v>0</v>
      </c>
      <c r="H12" s="25">
        <f>RSTC!X12</f>
        <v>13</v>
      </c>
      <c r="I12" s="25">
        <f>RE!X12</f>
        <v>13</v>
      </c>
      <c r="J12" s="25">
        <f>NERC!X12</f>
        <v>13</v>
      </c>
      <c r="K12" s="23">
        <f>AVERAGE(H12:J12)</f>
        <v>13</v>
      </c>
      <c r="L12" s="24">
        <f>(MAX(H12:J12)-MIN(H12:J12))</f>
        <v>0</v>
      </c>
    </row>
    <row r="13" spans="1:12" ht="15" customHeight="1" x14ac:dyDescent="0.25">
      <c r="A13" s="27" t="s">
        <v>69</v>
      </c>
      <c r="B13" s="27" t="s">
        <v>19</v>
      </c>
      <c r="C13" s="7">
        <f>RSTC!W13</f>
        <v>4</v>
      </c>
      <c r="D13" s="7">
        <f>RE!W13</f>
        <v>4</v>
      </c>
      <c r="E13" s="7">
        <f>NERC!W13</f>
        <v>4</v>
      </c>
      <c r="F13" s="23">
        <f>AVERAGE(C13:E13)</f>
        <v>4</v>
      </c>
      <c r="G13" s="24">
        <f>(MAX(C13:E13)-MIN(C12:E13))</f>
        <v>0</v>
      </c>
      <c r="H13" s="25">
        <f>RSTC!X13</f>
        <v>13</v>
      </c>
      <c r="I13" s="25">
        <f>RE!X13</f>
        <v>13</v>
      </c>
      <c r="J13" s="25">
        <f>NERC!X13</f>
        <v>13</v>
      </c>
      <c r="K13" s="23">
        <f>AVERAGE(H13:J13)</f>
        <v>13</v>
      </c>
      <c r="L13" s="24">
        <f>(MAX(H13:J13)-MIN(H13:J13))</f>
        <v>0</v>
      </c>
    </row>
    <row r="14" spans="1:12" ht="15" customHeight="1" x14ac:dyDescent="0.25">
      <c r="A14" s="63" t="s">
        <v>70</v>
      </c>
      <c r="B14" s="27" t="s">
        <v>13</v>
      </c>
      <c r="C14" s="7">
        <f>RSTC!W14</f>
        <v>4</v>
      </c>
      <c r="D14" s="7">
        <f>RE!W14</f>
        <v>4</v>
      </c>
      <c r="E14" s="7">
        <f>NERC!W14</f>
        <v>4</v>
      </c>
      <c r="F14" s="23">
        <f>AVERAGE(C14:E14)</f>
        <v>4</v>
      </c>
      <c r="G14" s="24">
        <f>(MAX(C14:E14)-MIN(C13:E14))</f>
        <v>0</v>
      </c>
      <c r="H14" s="25">
        <f>RSTC!X14</f>
        <v>13</v>
      </c>
      <c r="I14" s="25">
        <f>RE!X14</f>
        <v>13</v>
      </c>
      <c r="J14" s="25">
        <f>NERC!X14</f>
        <v>13</v>
      </c>
      <c r="K14" s="23">
        <f>AVERAGE(H14:J14)</f>
        <v>13</v>
      </c>
      <c r="L14" s="24">
        <f>(MAX(H14:J14)-MIN(H14:J14))</f>
        <v>0</v>
      </c>
    </row>
    <row r="15" spans="1:12" ht="15" customHeight="1" x14ac:dyDescent="0.25">
      <c r="A15" s="63" t="s">
        <v>70</v>
      </c>
      <c r="B15" s="27" t="s">
        <v>14</v>
      </c>
      <c r="C15" s="7">
        <f>RSTC!W15</f>
        <v>4</v>
      </c>
      <c r="D15" s="7">
        <f>RE!W15</f>
        <v>4</v>
      </c>
      <c r="E15" s="7">
        <f>NERC!W15</f>
        <v>4</v>
      </c>
      <c r="F15" s="23">
        <f>AVERAGE(C15:E15)</f>
        <v>4</v>
      </c>
      <c r="G15" s="24">
        <f>(MAX(C15:E15)-MIN(C14:E15))</f>
        <v>0</v>
      </c>
      <c r="H15" s="25">
        <f>RSTC!X15</f>
        <v>13</v>
      </c>
      <c r="I15" s="25">
        <f>RE!X15</f>
        <v>13</v>
      </c>
      <c r="J15" s="25">
        <f>NERC!X15</f>
        <v>13</v>
      </c>
      <c r="K15" s="23">
        <f>AVERAGE(H15:J15)</f>
        <v>13</v>
      </c>
      <c r="L15" s="24">
        <f>(MAX(H15:J15)-MIN(H15:J15))</f>
        <v>0</v>
      </c>
    </row>
    <row r="16" spans="1:12" ht="15" customHeight="1" x14ac:dyDescent="0.25">
      <c r="A16" s="27" t="s">
        <v>73</v>
      </c>
      <c r="B16" s="27" t="s">
        <v>13</v>
      </c>
      <c r="C16" s="7">
        <f>RSTC!W16</f>
        <v>4</v>
      </c>
      <c r="D16" s="7">
        <f>RE!W16</f>
        <v>4</v>
      </c>
      <c r="E16" s="7">
        <f>NERC!W16</f>
        <v>4</v>
      </c>
      <c r="F16" s="23">
        <f>AVERAGE(C16:E16)</f>
        <v>4</v>
      </c>
      <c r="G16" s="24">
        <f>(MAX(C16:E16)-MIN(C15:E16))</f>
        <v>0</v>
      </c>
      <c r="H16" s="25">
        <f>RSTC!X16</f>
        <v>13</v>
      </c>
      <c r="I16" s="25">
        <f>RE!X16</f>
        <v>13</v>
      </c>
      <c r="J16" s="25">
        <f>NERC!X16</f>
        <v>13</v>
      </c>
      <c r="K16" s="23">
        <f>AVERAGE(H16:J16)</f>
        <v>13</v>
      </c>
      <c r="L16" s="24">
        <f>(MAX(H16:J16)-MIN(H16:J16))</f>
        <v>0</v>
      </c>
    </row>
    <row r="17" spans="1:12" ht="15" customHeight="1" x14ac:dyDescent="0.25">
      <c r="A17" s="27" t="s">
        <v>73</v>
      </c>
      <c r="B17" s="27" t="s">
        <v>14</v>
      </c>
      <c r="C17" s="7">
        <f>RSTC!W17</f>
        <v>4</v>
      </c>
      <c r="D17" s="7">
        <f>RE!W17</f>
        <v>4</v>
      </c>
      <c r="E17" s="7">
        <f>NERC!W17</f>
        <v>4</v>
      </c>
      <c r="F17" s="23">
        <f>AVERAGE(C17:E17)</f>
        <v>4</v>
      </c>
      <c r="G17" s="24">
        <f>(MAX(C17:E17)-MIN(C16:E17))</f>
        <v>0</v>
      </c>
      <c r="H17" s="25">
        <f>RSTC!X17</f>
        <v>13</v>
      </c>
      <c r="I17" s="25">
        <f>RE!X17</f>
        <v>13</v>
      </c>
      <c r="J17" s="25">
        <f>NERC!X17</f>
        <v>13</v>
      </c>
      <c r="K17" s="23">
        <f>AVERAGE(H17:J17)</f>
        <v>13</v>
      </c>
      <c r="L17" s="24">
        <f>(MAX(H17:J17)-MIN(H17:J17))</f>
        <v>0</v>
      </c>
    </row>
    <row r="18" spans="1:12" ht="15" customHeight="1" x14ac:dyDescent="0.25">
      <c r="A18" s="27" t="s">
        <v>73</v>
      </c>
      <c r="B18" s="27" t="s">
        <v>15</v>
      </c>
      <c r="C18" s="7">
        <f>RSTC!W18</f>
        <v>4</v>
      </c>
      <c r="D18" s="7">
        <f>RE!W18</f>
        <v>4</v>
      </c>
      <c r="E18" s="7">
        <f>NERC!W18</f>
        <v>4</v>
      </c>
      <c r="F18" s="23">
        <f>AVERAGE(C18:E18)</f>
        <v>4</v>
      </c>
      <c r="G18" s="24">
        <f>(MAX(C18:E18)-MIN(C17:E18))</f>
        <v>0</v>
      </c>
      <c r="H18" s="25">
        <f>RSTC!X18</f>
        <v>13</v>
      </c>
      <c r="I18" s="25">
        <f>RE!X18</f>
        <v>13</v>
      </c>
      <c r="J18" s="25">
        <f>NERC!X18</f>
        <v>13</v>
      </c>
      <c r="K18" s="23">
        <f>AVERAGE(H18:J18)</f>
        <v>13</v>
      </c>
      <c r="L18" s="24">
        <f>(MAX(H18:J18)-MIN(H18:J18))</f>
        <v>0</v>
      </c>
    </row>
    <row r="19" spans="1:12" ht="15" customHeight="1" x14ac:dyDescent="0.25">
      <c r="A19" s="27" t="s">
        <v>73</v>
      </c>
      <c r="B19" s="27" t="s">
        <v>16</v>
      </c>
      <c r="C19" s="7">
        <f>RSTC!W19</f>
        <v>4</v>
      </c>
      <c r="D19" s="7">
        <f>RE!W19</f>
        <v>4</v>
      </c>
      <c r="E19" s="7">
        <f>NERC!W19</f>
        <v>4</v>
      </c>
      <c r="F19" s="23">
        <f>AVERAGE(C19:E19)</f>
        <v>4</v>
      </c>
      <c r="G19" s="24">
        <f>(MAX(C19:E19)-MIN(C18:E19))</f>
        <v>0</v>
      </c>
      <c r="H19" s="25">
        <f>RSTC!X19</f>
        <v>13</v>
      </c>
      <c r="I19" s="25">
        <f>RE!X19</f>
        <v>13</v>
      </c>
      <c r="J19" s="25">
        <f>NERC!X19</f>
        <v>13</v>
      </c>
      <c r="K19" s="23">
        <f>AVERAGE(H19:J19)</f>
        <v>13</v>
      </c>
      <c r="L19" s="24">
        <f>(MAX(H19:J19)-MIN(H19:J19))</f>
        <v>0</v>
      </c>
    </row>
    <row r="20" spans="1:12" ht="15" customHeight="1" x14ac:dyDescent="0.25">
      <c r="A20" s="27" t="s">
        <v>73</v>
      </c>
      <c r="B20" s="27" t="s">
        <v>17</v>
      </c>
      <c r="C20" s="7">
        <f>RSTC!W20</f>
        <v>4</v>
      </c>
      <c r="D20" s="7">
        <f>RE!W20</f>
        <v>4</v>
      </c>
      <c r="E20" s="7">
        <f>NERC!W20</f>
        <v>4</v>
      </c>
      <c r="F20" s="23">
        <f>AVERAGE(C20:E20)</f>
        <v>4</v>
      </c>
      <c r="G20" s="24">
        <f>(MAX(C20:E20)-MIN(C19:E20))</f>
        <v>0</v>
      </c>
      <c r="H20" s="25">
        <f>RSTC!X20</f>
        <v>13</v>
      </c>
      <c r="I20" s="25">
        <f>RE!X20</f>
        <v>13</v>
      </c>
      <c r="J20" s="25">
        <f>NERC!X20</f>
        <v>13</v>
      </c>
      <c r="K20" s="23">
        <f>AVERAGE(H20:J20)</f>
        <v>13</v>
      </c>
      <c r="L20" s="24">
        <f>(MAX(H20:J20)-MIN(H20:J20))</f>
        <v>0</v>
      </c>
    </row>
    <row r="21" spans="1:12" ht="15" customHeight="1" x14ac:dyDescent="0.25">
      <c r="A21" s="27" t="s">
        <v>73</v>
      </c>
      <c r="B21" s="27" t="s">
        <v>18</v>
      </c>
      <c r="C21" s="7">
        <f>RSTC!W21</f>
        <v>4</v>
      </c>
      <c r="D21" s="7">
        <f>RE!W21</f>
        <v>4</v>
      </c>
      <c r="E21" s="7">
        <f>NERC!W21</f>
        <v>4</v>
      </c>
      <c r="F21" s="23">
        <f>AVERAGE(C21:E21)</f>
        <v>4</v>
      </c>
      <c r="G21" s="24">
        <f>(MAX(C21:E21)-MIN(C20:E21))</f>
        <v>0</v>
      </c>
      <c r="H21" s="25">
        <f>RSTC!X21</f>
        <v>13</v>
      </c>
      <c r="I21" s="25">
        <f>RE!X21</f>
        <v>13</v>
      </c>
      <c r="J21" s="25">
        <f>NERC!X21</f>
        <v>13</v>
      </c>
      <c r="K21" s="23">
        <f>AVERAGE(H21:J21)</f>
        <v>13</v>
      </c>
      <c r="L21" s="24">
        <f>(MAX(H21:J21)-MIN(H21:J21))</f>
        <v>0</v>
      </c>
    </row>
    <row r="22" spans="1:12" ht="15" customHeight="1" x14ac:dyDescent="0.25">
      <c r="A22" s="27" t="s">
        <v>73</v>
      </c>
      <c r="B22" s="27" t="s">
        <v>19</v>
      </c>
      <c r="C22" s="7">
        <f>RSTC!W22</f>
        <v>4</v>
      </c>
      <c r="D22" s="7">
        <f>RE!W22</f>
        <v>4</v>
      </c>
      <c r="E22" s="7">
        <f>NERC!W22</f>
        <v>4</v>
      </c>
      <c r="F22" s="23">
        <f>AVERAGE(C22:E22)</f>
        <v>4</v>
      </c>
      <c r="G22" s="24">
        <f>(MAX(C22:E22)-MIN(C21:E22))</f>
        <v>0</v>
      </c>
      <c r="H22" s="25">
        <f>RSTC!X22</f>
        <v>13</v>
      </c>
      <c r="I22" s="25">
        <f>RE!X22</f>
        <v>13</v>
      </c>
      <c r="J22" s="25">
        <f>NERC!X22</f>
        <v>13</v>
      </c>
      <c r="K22" s="23">
        <f>AVERAGE(H22:J22)</f>
        <v>13</v>
      </c>
      <c r="L22" s="24">
        <f>(MAX(H22:J22)-MIN(H22:J22))</f>
        <v>0</v>
      </c>
    </row>
    <row r="23" spans="1:12" ht="15" customHeight="1" x14ac:dyDescent="0.25">
      <c r="A23" s="27" t="s">
        <v>73</v>
      </c>
      <c r="B23" s="27" t="s">
        <v>20</v>
      </c>
      <c r="C23" s="7">
        <f>RSTC!W23</f>
        <v>4</v>
      </c>
      <c r="D23" s="7">
        <f>RE!W23</f>
        <v>4</v>
      </c>
      <c r="E23" s="7">
        <f>NERC!W23</f>
        <v>4</v>
      </c>
      <c r="F23" s="23">
        <f>AVERAGE(C23:E23)</f>
        <v>4</v>
      </c>
      <c r="G23" s="24">
        <f>(MAX(C23:E23)-MIN(C22:E23))</f>
        <v>0</v>
      </c>
      <c r="H23" s="25">
        <f>RSTC!X23</f>
        <v>13</v>
      </c>
      <c r="I23" s="25">
        <f>RE!X23</f>
        <v>13</v>
      </c>
      <c r="J23" s="25">
        <f>NERC!X23</f>
        <v>13</v>
      </c>
      <c r="K23" s="23">
        <f>AVERAGE(H23:J23)</f>
        <v>13</v>
      </c>
      <c r="L23" s="24">
        <f>(MAX(H23:J23)-MIN(H23:J23))</f>
        <v>0</v>
      </c>
    </row>
    <row r="24" spans="1:12" ht="15" customHeight="1" x14ac:dyDescent="0.25">
      <c r="A24" s="27" t="s">
        <v>73</v>
      </c>
      <c r="B24" s="27" t="s">
        <v>21</v>
      </c>
      <c r="C24" s="7">
        <f>RSTC!W24</f>
        <v>4</v>
      </c>
      <c r="D24" s="7">
        <f>RE!W24</f>
        <v>4</v>
      </c>
      <c r="E24" s="7">
        <f>NERC!W24</f>
        <v>4</v>
      </c>
      <c r="F24" s="23">
        <f>AVERAGE(C24:E24)</f>
        <v>4</v>
      </c>
      <c r="G24" s="24">
        <f>(MAX(C24:E24)-MIN(C23:E24))</f>
        <v>0</v>
      </c>
      <c r="H24" s="25">
        <f>RSTC!X24</f>
        <v>13</v>
      </c>
      <c r="I24" s="25">
        <f>RE!X24</f>
        <v>13</v>
      </c>
      <c r="J24" s="25">
        <f>NERC!X24</f>
        <v>13</v>
      </c>
      <c r="K24" s="23">
        <f>AVERAGE(H24:J24)</f>
        <v>13</v>
      </c>
      <c r="L24" s="24">
        <f>(MAX(H24:J24)-MIN(H24:J24))</f>
        <v>0</v>
      </c>
    </row>
    <row r="25" spans="1:12" ht="15" customHeight="1" x14ac:dyDescent="0.25">
      <c r="A25" s="27" t="s">
        <v>73</v>
      </c>
      <c r="B25" s="27" t="s">
        <v>22</v>
      </c>
      <c r="C25" s="7">
        <f>RSTC!W25</f>
        <v>4</v>
      </c>
      <c r="D25" s="7">
        <f>RE!W25</f>
        <v>4</v>
      </c>
      <c r="E25" s="7">
        <f>NERC!W25</f>
        <v>4</v>
      </c>
      <c r="F25" s="23">
        <f>AVERAGE(C25:E25)</f>
        <v>4</v>
      </c>
      <c r="G25" s="24">
        <f>(MAX(C25:E25)-MIN(C24:E25))</f>
        <v>0</v>
      </c>
      <c r="H25" s="25">
        <f>RSTC!X25</f>
        <v>13</v>
      </c>
      <c r="I25" s="25">
        <f>RE!X25</f>
        <v>13</v>
      </c>
      <c r="J25" s="25">
        <f>NERC!X25</f>
        <v>13</v>
      </c>
      <c r="K25" s="23">
        <f>AVERAGE(H25:J25)</f>
        <v>13</v>
      </c>
      <c r="L25" s="24">
        <f>(MAX(H25:J25)-MIN(H25:J25))</f>
        <v>0</v>
      </c>
    </row>
    <row r="26" spans="1:12" ht="15" customHeight="1" x14ac:dyDescent="0.25">
      <c r="A26" s="27" t="s">
        <v>73</v>
      </c>
      <c r="B26" s="27" t="s">
        <v>23</v>
      </c>
      <c r="C26" s="7">
        <f>RSTC!W26</f>
        <v>4</v>
      </c>
      <c r="D26" s="7">
        <f>RE!W26</f>
        <v>4</v>
      </c>
      <c r="E26" s="7">
        <f>NERC!W26</f>
        <v>4</v>
      </c>
      <c r="F26" s="23">
        <f>AVERAGE(C26:E26)</f>
        <v>4</v>
      </c>
      <c r="G26" s="24">
        <f>(MAX(C26:E26)-MIN(C25:E26))</f>
        <v>0</v>
      </c>
      <c r="H26" s="25">
        <f>RSTC!X26</f>
        <v>13</v>
      </c>
      <c r="I26" s="25">
        <f>RE!X26</f>
        <v>13</v>
      </c>
      <c r="J26" s="25">
        <f>NERC!X26</f>
        <v>13</v>
      </c>
      <c r="K26" s="23">
        <f>AVERAGE(H26:J26)</f>
        <v>13</v>
      </c>
      <c r="L26" s="24">
        <f>(MAX(H26:J26)-MIN(H26:J26))</f>
        <v>0</v>
      </c>
    </row>
    <row r="27" spans="1:12" ht="15" customHeight="1" x14ac:dyDescent="0.25">
      <c r="A27" s="27" t="s">
        <v>73</v>
      </c>
      <c r="B27" s="27" t="s">
        <v>32</v>
      </c>
      <c r="C27" s="7">
        <f>RSTC!W27</f>
        <v>4</v>
      </c>
      <c r="D27" s="7">
        <f>RE!W27</f>
        <v>4</v>
      </c>
      <c r="E27" s="7">
        <f>NERC!W27</f>
        <v>4</v>
      </c>
      <c r="F27" s="23">
        <f>AVERAGE(C27:E27)</f>
        <v>4</v>
      </c>
      <c r="G27" s="24">
        <f>(MAX(C27:E27)-MIN(C26:E27))</f>
        <v>0</v>
      </c>
      <c r="H27" s="25">
        <f>RSTC!X27</f>
        <v>13</v>
      </c>
      <c r="I27" s="25">
        <f>RE!X27</f>
        <v>13</v>
      </c>
      <c r="J27" s="25">
        <f>NERC!X27</f>
        <v>13</v>
      </c>
      <c r="K27" s="23">
        <f>AVERAGE(H27:J27)</f>
        <v>13</v>
      </c>
      <c r="L27" s="24">
        <f>(MAX(H27:J27)-MIN(H27:J27))</f>
        <v>0</v>
      </c>
    </row>
    <row r="28" spans="1:12" ht="15" customHeight="1" x14ac:dyDescent="0.25">
      <c r="A28" s="27" t="s">
        <v>73</v>
      </c>
      <c r="B28" s="27" t="s">
        <v>33</v>
      </c>
      <c r="C28" s="7">
        <f>RSTC!W28</f>
        <v>4</v>
      </c>
      <c r="D28" s="7">
        <f>RE!W28</f>
        <v>4</v>
      </c>
      <c r="E28" s="7">
        <f>NERC!W28</f>
        <v>4</v>
      </c>
      <c r="F28" s="23">
        <f>AVERAGE(C28:E28)</f>
        <v>4</v>
      </c>
      <c r="G28" s="24">
        <f>(MAX(C28:E28)-MIN(C27:E28))</f>
        <v>0</v>
      </c>
      <c r="H28" s="25">
        <f>RSTC!X28</f>
        <v>13</v>
      </c>
      <c r="I28" s="25">
        <f>RE!X28</f>
        <v>13</v>
      </c>
      <c r="J28" s="25">
        <f>NERC!X28</f>
        <v>13</v>
      </c>
      <c r="K28" s="23">
        <f>AVERAGE(H28:J28)</f>
        <v>13</v>
      </c>
      <c r="L28" s="24">
        <f>(MAX(H28:J28)-MIN(H28:J28))</f>
        <v>0</v>
      </c>
    </row>
    <row r="29" spans="1:12" ht="15" customHeight="1" x14ac:dyDescent="0.25">
      <c r="A29" s="27" t="s">
        <v>73</v>
      </c>
      <c r="B29" s="27" t="s">
        <v>34</v>
      </c>
      <c r="C29" s="7">
        <f>RSTC!W29</f>
        <v>4</v>
      </c>
      <c r="D29" s="7">
        <f>RE!W29</f>
        <v>4</v>
      </c>
      <c r="E29" s="7">
        <f>NERC!W29</f>
        <v>4</v>
      </c>
      <c r="F29" s="23">
        <f>AVERAGE(C29:E29)</f>
        <v>4</v>
      </c>
      <c r="G29" s="24">
        <f>(MAX(C29:E29)-MIN(C28:E29))</f>
        <v>0</v>
      </c>
      <c r="H29" s="25">
        <f>RSTC!X29</f>
        <v>13</v>
      </c>
      <c r="I29" s="25">
        <f>RE!X29</f>
        <v>13</v>
      </c>
      <c r="J29" s="25">
        <f>NERC!X29</f>
        <v>13</v>
      </c>
      <c r="K29" s="23">
        <f>AVERAGE(H29:J29)</f>
        <v>13</v>
      </c>
      <c r="L29" s="24">
        <f>(MAX(H29:J29)-MIN(H29:J29))</f>
        <v>0</v>
      </c>
    </row>
    <row r="30" spans="1:12" ht="15" customHeight="1" x14ac:dyDescent="0.25">
      <c r="A30" s="27" t="s">
        <v>73</v>
      </c>
      <c r="B30" s="27" t="s">
        <v>35</v>
      </c>
      <c r="C30" s="7">
        <f>RSTC!W30</f>
        <v>4</v>
      </c>
      <c r="D30" s="7">
        <f>RE!W30</f>
        <v>4</v>
      </c>
      <c r="E30" s="7">
        <f>NERC!W30</f>
        <v>4</v>
      </c>
      <c r="F30" s="23">
        <f>AVERAGE(C30:E30)</f>
        <v>4</v>
      </c>
      <c r="G30" s="24">
        <f>(MAX(C30:E30)-MIN(C29:E30))</f>
        <v>0</v>
      </c>
      <c r="H30" s="25">
        <f>RSTC!X30</f>
        <v>13</v>
      </c>
      <c r="I30" s="25">
        <f>RE!X30</f>
        <v>13</v>
      </c>
      <c r="J30" s="25">
        <f>NERC!X30</f>
        <v>13</v>
      </c>
      <c r="K30" s="23">
        <f>AVERAGE(H30:J30)</f>
        <v>13</v>
      </c>
      <c r="L30" s="24">
        <f>(MAX(H30:J30)-MIN(H30:J30))</f>
        <v>0</v>
      </c>
    </row>
    <row r="31" spans="1:12" ht="15" customHeight="1" x14ac:dyDescent="0.25">
      <c r="A31" s="27" t="s">
        <v>73</v>
      </c>
      <c r="B31" s="27" t="s">
        <v>36</v>
      </c>
      <c r="C31" s="7">
        <f>RSTC!W31</f>
        <v>4</v>
      </c>
      <c r="D31" s="7">
        <f>RE!W31</f>
        <v>4</v>
      </c>
      <c r="E31" s="7">
        <f>NERC!W31</f>
        <v>4</v>
      </c>
      <c r="F31" s="23">
        <f>AVERAGE(C31:E31)</f>
        <v>4</v>
      </c>
      <c r="G31" s="24">
        <f>(MAX(C31:E31)-MIN(C31:E31))</f>
        <v>0</v>
      </c>
      <c r="H31" s="25">
        <f>RSTC!X31</f>
        <v>13</v>
      </c>
      <c r="I31" s="25">
        <f>RE!X31</f>
        <v>13</v>
      </c>
      <c r="J31" s="25">
        <f>NERC!X31</f>
        <v>13</v>
      </c>
      <c r="K31" s="23">
        <f>AVERAGE(H31:J31)</f>
        <v>13</v>
      </c>
      <c r="L31" s="24">
        <f>(MAX(H31:J31)-MIN(H31:J31))</f>
        <v>0</v>
      </c>
    </row>
    <row r="32" spans="1:12" ht="15" customHeight="1" x14ac:dyDescent="0.25">
      <c r="A32" s="63" t="s">
        <v>74</v>
      </c>
      <c r="B32" s="27" t="s">
        <v>13</v>
      </c>
      <c r="C32" s="7">
        <f>RSTC!W32</f>
        <v>4</v>
      </c>
      <c r="D32" s="7">
        <f>RE!W32</f>
        <v>4</v>
      </c>
      <c r="E32" s="7">
        <f>NERC!W32</f>
        <v>4</v>
      </c>
      <c r="F32" s="23">
        <f>AVERAGE(C32:E32)</f>
        <v>4</v>
      </c>
      <c r="G32" s="24">
        <f>(MAX(C32:E32)-MIN(C31:E32))</f>
        <v>0</v>
      </c>
      <c r="H32" s="25">
        <f>RSTC!X32</f>
        <v>13</v>
      </c>
      <c r="I32" s="25">
        <f>RE!X32</f>
        <v>13</v>
      </c>
      <c r="J32" s="25">
        <f>NERC!X32</f>
        <v>13</v>
      </c>
      <c r="K32" s="23">
        <f>AVERAGE(H32:J32)</f>
        <v>13</v>
      </c>
      <c r="L32" s="24">
        <f>(MAX(H32:J32)-MIN(H32:J32))</f>
        <v>0</v>
      </c>
    </row>
    <row r="33" spans="1:12" ht="15" customHeight="1" x14ac:dyDescent="0.25">
      <c r="A33" s="63" t="s">
        <v>74</v>
      </c>
      <c r="B33" s="27" t="s">
        <v>14</v>
      </c>
      <c r="C33" s="7">
        <f>RSTC!W33</f>
        <v>4</v>
      </c>
      <c r="D33" s="7">
        <f>RE!W33</f>
        <v>4</v>
      </c>
      <c r="E33" s="7">
        <f>NERC!W33</f>
        <v>4</v>
      </c>
      <c r="F33" s="23">
        <f>AVERAGE(C33:E33)</f>
        <v>4</v>
      </c>
      <c r="G33" s="24">
        <f>(MAX(C33:E33)-MIN(C32:E33))</f>
        <v>0</v>
      </c>
      <c r="H33" s="25">
        <f>RSTC!X33</f>
        <v>13</v>
      </c>
      <c r="I33" s="25">
        <f>RE!X33</f>
        <v>13</v>
      </c>
      <c r="J33" s="25">
        <f>NERC!X33</f>
        <v>13</v>
      </c>
      <c r="K33" s="23">
        <f>AVERAGE(H33:J33)</f>
        <v>13</v>
      </c>
      <c r="L33" s="24">
        <f>(MAX(H33:J33)-MIN(H33:J33))</f>
        <v>0</v>
      </c>
    </row>
    <row r="34" spans="1:12" ht="15" customHeight="1" x14ac:dyDescent="0.25">
      <c r="A34" s="63" t="s">
        <v>74</v>
      </c>
      <c r="B34" s="27" t="s">
        <v>15</v>
      </c>
      <c r="C34" s="7">
        <f>RSTC!W34</f>
        <v>4</v>
      </c>
      <c r="D34" s="7">
        <f>RE!W34</f>
        <v>4</v>
      </c>
      <c r="E34" s="7">
        <f>NERC!W34</f>
        <v>4</v>
      </c>
      <c r="F34" s="23">
        <f>AVERAGE(C34:E34)</f>
        <v>4</v>
      </c>
      <c r="G34" s="24">
        <f>(MAX(C34:E34)-MIN(C33:E34))</f>
        <v>0</v>
      </c>
      <c r="H34" s="25">
        <f>RSTC!X34</f>
        <v>13</v>
      </c>
      <c r="I34" s="25">
        <f>RE!X34</f>
        <v>13</v>
      </c>
      <c r="J34" s="25">
        <f>NERC!X34</f>
        <v>13</v>
      </c>
      <c r="K34" s="23">
        <f>AVERAGE(H34:J34)</f>
        <v>13</v>
      </c>
      <c r="L34" s="24">
        <f>(MAX(H34:J34)-MIN(H34:J34))</f>
        <v>0</v>
      </c>
    </row>
    <row r="35" spans="1:12" ht="15" customHeight="1" x14ac:dyDescent="0.25">
      <c r="A35" s="63" t="s">
        <v>74</v>
      </c>
      <c r="B35" s="27" t="s">
        <v>16</v>
      </c>
      <c r="C35" s="7">
        <f>RSTC!W35</f>
        <v>4</v>
      </c>
      <c r="D35" s="7">
        <f>RE!W35</f>
        <v>4</v>
      </c>
      <c r="E35" s="7">
        <f>NERC!W35</f>
        <v>4</v>
      </c>
      <c r="F35" s="23">
        <f>AVERAGE(C35:E35)</f>
        <v>4</v>
      </c>
      <c r="G35" s="24">
        <f>(MAX(C35:E35)-MIN(C34:E35))</f>
        <v>0</v>
      </c>
      <c r="H35" s="25">
        <f>RSTC!X35</f>
        <v>13</v>
      </c>
      <c r="I35" s="25">
        <f>RE!X35</f>
        <v>13</v>
      </c>
      <c r="J35" s="25">
        <f>NERC!X35</f>
        <v>13</v>
      </c>
      <c r="K35" s="23">
        <f>AVERAGE(H35:J35)</f>
        <v>13</v>
      </c>
      <c r="L35" s="24">
        <f>(MAX(H35:J35)-MIN(H35:J35))</f>
        <v>0</v>
      </c>
    </row>
    <row r="36" spans="1:12" ht="15" customHeight="1" x14ac:dyDescent="0.25">
      <c r="A36" s="63" t="s">
        <v>74</v>
      </c>
      <c r="B36" s="27" t="s">
        <v>17</v>
      </c>
      <c r="C36" s="7">
        <f>RSTC!W36</f>
        <v>4</v>
      </c>
      <c r="D36" s="7">
        <f>RE!W36</f>
        <v>4</v>
      </c>
      <c r="E36" s="7">
        <f>NERC!W36</f>
        <v>4</v>
      </c>
      <c r="F36" s="23">
        <f>AVERAGE(C36:E36)</f>
        <v>4</v>
      </c>
      <c r="G36" s="24">
        <f>(MAX(C36:E36)-MIN(C35:E36))</f>
        <v>0</v>
      </c>
      <c r="H36" s="25">
        <f>RSTC!X36</f>
        <v>13</v>
      </c>
      <c r="I36" s="25">
        <f>RE!X36</f>
        <v>13</v>
      </c>
      <c r="J36" s="25">
        <f>NERC!X36</f>
        <v>13</v>
      </c>
      <c r="K36" s="23">
        <f>AVERAGE(H36:J36)</f>
        <v>13</v>
      </c>
      <c r="L36" s="24">
        <f>(MAX(H36:J36)-MIN(H36:J36))</f>
        <v>0</v>
      </c>
    </row>
    <row r="37" spans="1:12" ht="15" customHeight="1" x14ac:dyDescent="0.25">
      <c r="A37" s="63" t="s">
        <v>74</v>
      </c>
      <c r="B37" s="27" t="s">
        <v>18</v>
      </c>
      <c r="C37" s="7">
        <f>RSTC!W37</f>
        <v>4</v>
      </c>
      <c r="D37" s="7">
        <f>RE!W37</f>
        <v>4</v>
      </c>
      <c r="E37" s="7">
        <f>NERC!W37</f>
        <v>4</v>
      </c>
      <c r="F37" s="23">
        <f>AVERAGE(C37:E37)</f>
        <v>4</v>
      </c>
      <c r="G37" s="24">
        <f>(MAX(C37:E37)-MIN(C36:E37))</f>
        <v>0</v>
      </c>
      <c r="H37" s="25">
        <f>RSTC!X37</f>
        <v>13</v>
      </c>
      <c r="I37" s="25">
        <f>RE!X37</f>
        <v>13</v>
      </c>
      <c r="J37" s="25">
        <f>NERC!X37</f>
        <v>13</v>
      </c>
      <c r="K37" s="23">
        <f>AVERAGE(H37:J37)</f>
        <v>13</v>
      </c>
      <c r="L37" s="24">
        <f>(MAX(H37:J37)-MIN(H37:J37))</f>
        <v>0</v>
      </c>
    </row>
    <row r="38" spans="1:12" ht="15" customHeight="1" x14ac:dyDescent="0.25">
      <c r="A38" s="63" t="s">
        <v>74</v>
      </c>
      <c r="B38" s="27" t="s">
        <v>19</v>
      </c>
      <c r="C38" s="7">
        <f>RSTC!W38</f>
        <v>4</v>
      </c>
      <c r="D38" s="7">
        <f>RE!W38</f>
        <v>4</v>
      </c>
      <c r="E38" s="7">
        <f>NERC!W38</f>
        <v>4</v>
      </c>
      <c r="F38" s="23">
        <f>AVERAGE(C38:E38)</f>
        <v>4</v>
      </c>
      <c r="G38" s="24">
        <f>(MAX(C38:E38)-MIN(C37:E38))</f>
        <v>0</v>
      </c>
      <c r="H38" s="25">
        <f>RSTC!X38</f>
        <v>13</v>
      </c>
      <c r="I38" s="25">
        <f>RE!X38</f>
        <v>13</v>
      </c>
      <c r="J38" s="25">
        <f>NERC!X38</f>
        <v>13</v>
      </c>
      <c r="K38" s="23">
        <f>AVERAGE(H38:J38)</f>
        <v>13</v>
      </c>
      <c r="L38" s="24">
        <f>(MAX(H38:J38)-MIN(H38:J38))</f>
        <v>0</v>
      </c>
    </row>
    <row r="39" spans="1:12" ht="15" customHeight="1" x14ac:dyDescent="0.25">
      <c r="A39" s="63" t="s">
        <v>74</v>
      </c>
      <c r="B39" s="27" t="s">
        <v>20</v>
      </c>
      <c r="C39" s="7">
        <f>RSTC!W39</f>
        <v>4</v>
      </c>
      <c r="D39" s="7">
        <f>RE!W39</f>
        <v>4</v>
      </c>
      <c r="E39" s="7">
        <f>NERC!W39</f>
        <v>4</v>
      </c>
      <c r="F39" s="23">
        <f>AVERAGE(C39:E39)</f>
        <v>4</v>
      </c>
      <c r="G39" s="24">
        <f>(MAX(C39:E39)-MIN(C38:E39))</f>
        <v>0</v>
      </c>
      <c r="H39" s="25">
        <f>RSTC!X39</f>
        <v>13</v>
      </c>
      <c r="I39" s="25">
        <f>RE!X39</f>
        <v>13</v>
      </c>
      <c r="J39" s="25">
        <f>NERC!X39</f>
        <v>13</v>
      </c>
      <c r="K39" s="23">
        <f>AVERAGE(H39:J39)</f>
        <v>13</v>
      </c>
      <c r="L39" s="24">
        <f>(MAX(H39:J39)-MIN(H39:J39))</f>
        <v>0</v>
      </c>
    </row>
    <row r="40" spans="1:12" ht="15" customHeight="1" x14ac:dyDescent="0.25">
      <c r="A40" s="27" t="s">
        <v>75</v>
      </c>
      <c r="B40" s="27" t="s">
        <v>13</v>
      </c>
      <c r="C40" s="7">
        <f>RSTC!W40</f>
        <v>4</v>
      </c>
      <c r="D40" s="7">
        <f>RE!W40</f>
        <v>4</v>
      </c>
      <c r="E40" s="7">
        <f>NERC!W40</f>
        <v>4</v>
      </c>
      <c r="F40" s="23">
        <f>AVERAGE(C40:E40)</f>
        <v>4</v>
      </c>
      <c r="G40" s="24">
        <f>(MAX(C40:E40)-MIN(C39:E40))</f>
        <v>0</v>
      </c>
      <c r="H40" s="25">
        <f>RSTC!X40</f>
        <v>13</v>
      </c>
      <c r="I40" s="25">
        <f>RE!X40</f>
        <v>13</v>
      </c>
      <c r="J40" s="25">
        <f>NERC!X40</f>
        <v>13</v>
      </c>
      <c r="K40" s="23">
        <f>AVERAGE(H40:J40)</f>
        <v>13</v>
      </c>
      <c r="L40" s="24">
        <f>(MAX(H40:J40)-MIN(H40:J40))</f>
        <v>0</v>
      </c>
    </row>
    <row r="41" spans="1:12" ht="15" customHeight="1" x14ac:dyDescent="0.25">
      <c r="A41" s="27" t="s">
        <v>75</v>
      </c>
      <c r="B41" s="27" t="s">
        <v>14</v>
      </c>
      <c r="C41" s="7">
        <f>RSTC!W41</f>
        <v>4</v>
      </c>
      <c r="D41" s="7">
        <f>RE!W41</f>
        <v>4</v>
      </c>
      <c r="E41" s="7">
        <f>NERC!W41</f>
        <v>4</v>
      </c>
      <c r="F41" s="23">
        <f>AVERAGE(C41:E41)</f>
        <v>4</v>
      </c>
      <c r="G41" s="24">
        <f>(MAX(C41:E41)-MIN(C40:E41))</f>
        <v>0</v>
      </c>
      <c r="H41" s="25">
        <f>RSTC!X41</f>
        <v>13</v>
      </c>
      <c r="I41" s="25">
        <f>RE!X41</f>
        <v>13</v>
      </c>
      <c r="J41" s="25">
        <f>NERC!X41</f>
        <v>13</v>
      </c>
      <c r="K41" s="23">
        <f>AVERAGE(H41:J41)</f>
        <v>13</v>
      </c>
      <c r="L41" s="24">
        <f>(MAX(H41:J41)-MIN(H41:J41))</f>
        <v>0</v>
      </c>
    </row>
    <row r="42" spans="1:12" ht="15" customHeight="1" x14ac:dyDescent="0.25">
      <c r="A42" s="27" t="s">
        <v>75</v>
      </c>
      <c r="B42" s="27" t="s">
        <v>15</v>
      </c>
      <c r="C42" s="7">
        <f>RSTC!W42</f>
        <v>4</v>
      </c>
      <c r="D42" s="7">
        <f>RE!W42</f>
        <v>4</v>
      </c>
      <c r="E42" s="7">
        <f>NERC!W42</f>
        <v>4</v>
      </c>
      <c r="F42" s="23">
        <f>AVERAGE(C42:E42)</f>
        <v>4</v>
      </c>
      <c r="G42" s="24">
        <f>(MAX(C42:E42)-MIN(C41:E42))</f>
        <v>0</v>
      </c>
      <c r="H42" s="25">
        <f>RSTC!X42</f>
        <v>13</v>
      </c>
      <c r="I42" s="25">
        <f>RE!X42</f>
        <v>13</v>
      </c>
      <c r="J42" s="25">
        <f>NERC!X42</f>
        <v>13</v>
      </c>
      <c r="K42" s="23">
        <f>AVERAGE(H42:J42)</f>
        <v>13</v>
      </c>
      <c r="L42" s="24">
        <f>(MAX(H42:J42)-MIN(H42:J42))</f>
        <v>0</v>
      </c>
    </row>
    <row r="43" spans="1:12" ht="15" customHeight="1" x14ac:dyDescent="0.25">
      <c r="A43" s="27" t="s">
        <v>75</v>
      </c>
      <c r="B43" s="27" t="s">
        <v>16</v>
      </c>
      <c r="C43" s="7">
        <f>RSTC!W43</f>
        <v>4</v>
      </c>
      <c r="D43" s="7">
        <f>RE!W43</f>
        <v>4</v>
      </c>
      <c r="E43" s="7">
        <f>NERC!W43</f>
        <v>4</v>
      </c>
      <c r="F43" s="23">
        <f>AVERAGE(C43:E43)</f>
        <v>4</v>
      </c>
      <c r="G43" s="24">
        <f>(MAX(C43:E43)-MIN(C42:E43))</f>
        <v>0</v>
      </c>
      <c r="H43" s="25">
        <f>RSTC!X43</f>
        <v>13</v>
      </c>
      <c r="I43" s="25">
        <f>RE!X43</f>
        <v>13</v>
      </c>
      <c r="J43" s="25">
        <f>NERC!X43</f>
        <v>13</v>
      </c>
      <c r="K43" s="23">
        <f>AVERAGE(H43:J43)</f>
        <v>13</v>
      </c>
      <c r="L43" s="24">
        <f>(MAX(H43:J43)-MIN(H43:J43))</f>
        <v>0</v>
      </c>
    </row>
    <row r="44" spans="1:12" ht="15" customHeight="1" x14ac:dyDescent="0.25">
      <c r="A44" s="27" t="s">
        <v>75</v>
      </c>
      <c r="B44" s="27" t="s">
        <v>17</v>
      </c>
      <c r="C44" s="7">
        <f>RSTC!W44</f>
        <v>4</v>
      </c>
      <c r="D44" s="7">
        <f>RE!W44</f>
        <v>4</v>
      </c>
      <c r="E44" s="7">
        <f>NERC!W44</f>
        <v>4</v>
      </c>
      <c r="F44" s="23">
        <f>AVERAGE(C44:E44)</f>
        <v>4</v>
      </c>
      <c r="G44" s="24">
        <f>(MAX(C44:E44)-MIN(C43:E44))</f>
        <v>0</v>
      </c>
      <c r="H44" s="25">
        <f>RSTC!X44</f>
        <v>13</v>
      </c>
      <c r="I44" s="25">
        <f>RE!X44</f>
        <v>13</v>
      </c>
      <c r="J44" s="25">
        <f>NERC!X44</f>
        <v>13</v>
      </c>
      <c r="K44" s="23">
        <f>AVERAGE(H44:J44)</f>
        <v>13</v>
      </c>
      <c r="L44" s="24">
        <f>(MAX(H44:J44)-MIN(H44:J44))</f>
        <v>0</v>
      </c>
    </row>
    <row r="45" spans="1:12" ht="15" customHeight="1" x14ac:dyDescent="0.25">
      <c r="A45" s="27" t="s">
        <v>75</v>
      </c>
      <c r="B45" s="27" t="s">
        <v>18</v>
      </c>
      <c r="C45" s="7">
        <f>RSTC!W45</f>
        <v>4</v>
      </c>
      <c r="D45" s="7">
        <f>RE!W45</f>
        <v>4</v>
      </c>
      <c r="E45" s="7">
        <f>NERC!W45</f>
        <v>4</v>
      </c>
      <c r="F45" s="23">
        <f>AVERAGE(C45:E45)</f>
        <v>4</v>
      </c>
      <c r="G45" s="24">
        <f>(MAX(C45:E45)-MIN(C44:E45))</f>
        <v>0</v>
      </c>
      <c r="H45" s="25">
        <f>RSTC!X45</f>
        <v>13</v>
      </c>
      <c r="I45" s="25">
        <f>RE!X45</f>
        <v>13</v>
      </c>
      <c r="J45" s="25">
        <f>NERC!X45</f>
        <v>13</v>
      </c>
      <c r="K45" s="23">
        <f>AVERAGE(H45:J45)</f>
        <v>13</v>
      </c>
      <c r="L45" s="24">
        <f>(MAX(H45:J45)-MIN(H45:J45))</f>
        <v>0</v>
      </c>
    </row>
    <row r="46" spans="1:12" ht="15" customHeight="1" x14ac:dyDescent="0.25">
      <c r="A46" s="27" t="s">
        <v>75</v>
      </c>
      <c r="B46" s="27" t="s">
        <v>19</v>
      </c>
      <c r="C46" s="7">
        <f>RSTC!W46</f>
        <v>4</v>
      </c>
      <c r="D46" s="7">
        <f>RE!W46</f>
        <v>4</v>
      </c>
      <c r="E46" s="7">
        <f>NERC!W46</f>
        <v>4</v>
      </c>
      <c r="F46" s="23">
        <f>AVERAGE(C46:E46)</f>
        <v>4</v>
      </c>
      <c r="G46" s="24">
        <f>(MAX(C46:E46)-MIN(C45:E46))</f>
        <v>0</v>
      </c>
      <c r="H46" s="25">
        <f>RSTC!X46</f>
        <v>13</v>
      </c>
      <c r="I46" s="25">
        <f>RE!X46</f>
        <v>13</v>
      </c>
      <c r="J46" s="25">
        <f>NERC!X46</f>
        <v>13</v>
      </c>
      <c r="K46" s="23">
        <f>AVERAGE(H46:J46)</f>
        <v>13</v>
      </c>
      <c r="L46" s="24">
        <f>(MAX(H46:J46)-MIN(H46:J46))</f>
        <v>0</v>
      </c>
    </row>
    <row r="47" spans="1:12" ht="15" customHeight="1" x14ac:dyDescent="0.25">
      <c r="A47" s="27" t="s">
        <v>75</v>
      </c>
      <c r="B47" s="27" t="s">
        <v>20</v>
      </c>
      <c r="C47" s="7">
        <f>RSTC!W47</f>
        <v>4</v>
      </c>
      <c r="D47" s="7">
        <f>RE!W47</f>
        <v>4</v>
      </c>
      <c r="E47" s="7">
        <f>NERC!W47</f>
        <v>4</v>
      </c>
      <c r="F47" s="23">
        <f>AVERAGE(C47:E47)</f>
        <v>4</v>
      </c>
      <c r="G47" s="24">
        <f>(MAX(C47:E47)-MIN(C46:E47))</f>
        <v>0</v>
      </c>
      <c r="H47" s="25">
        <f>RSTC!X47</f>
        <v>13</v>
      </c>
      <c r="I47" s="25">
        <f>RE!X47</f>
        <v>13</v>
      </c>
      <c r="J47" s="25">
        <f>NERC!X47</f>
        <v>13</v>
      </c>
      <c r="K47" s="23">
        <f>AVERAGE(H47:J47)</f>
        <v>13</v>
      </c>
      <c r="L47" s="24">
        <f>(MAX(H47:J47)-MIN(H47:J47))</f>
        <v>0</v>
      </c>
    </row>
  </sheetData>
  <sheetProtection sort="0" autoFilter="0"/>
  <autoFilter ref="A3:L47"/>
  <mergeCells count="4">
    <mergeCell ref="H2:L2"/>
    <mergeCell ref="C2:G2"/>
    <mergeCell ref="A2:B2"/>
    <mergeCell ref="A1:L1"/>
  </mergeCells>
  <conditionalFormatting sqref="C4:E47">
    <cfRule type="cellIs" dxfId="6" priority="5" operator="lessThan">
      <formula>1</formula>
    </cfRule>
    <cfRule type="cellIs" dxfId="5" priority="6" operator="lessThan">
      <formula>2</formula>
    </cfRule>
    <cfRule type="cellIs" dxfId="4" priority="7" operator="lessThan">
      <formula>3</formula>
    </cfRule>
  </conditionalFormatting>
  <conditionalFormatting sqref="H4:J47">
    <cfRule type="cellIs" dxfId="3" priority="1" operator="lessThan">
      <formula>10</formula>
    </cfRule>
    <cfRule type="cellIs" dxfId="2" priority="2" operator="lessThan">
      <formula>11</formula>
    </cfRule>
    <cfRule type="cellIs" dxfId="1" priority="3" operator="lessThan">
      <formula>12</formula>
    </cfRule>
    <cfRule type="cellIs" dxfId="0" priority="4" operator="lessThan">
      <formula>13</formula>
    </cfRule>
  </conditionalFormatting>
  <pageMargins left="0.25" right="0.25" top="0.75" bottom="0.75" header="0.3" footer="0.3"/>
  <pageSetup orientation="landscape" r:id="rId1"/>
  <headerFooter>
    <oddHeader>&amp;C&amp;"-,Bold"&amp;14&amp;F</oddHeader>
    <oddFooter>&amp;L&amp;D, &amp;T&amp;C&amp;A&amp;R&amp;P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zoomScale="80" zoomScaleNormal="80" workbookViewId="0">
      <pane xSplit="3" ySplit="3" topLeftCell="U4" activePane="bottomRight" state="frozen"/>
      <selection pane="topRight" activeCell="D1" sqref="D1"/>
      <selection pane="bottomLeft" activeCell="A4" sqref="A4"/>
      <selection pane="bottomRight" activeCell="W5" sqref="W5"/>
    </sheetView>
  </sheetViews>
  <sheetFormatPr defaultRowHeight="15" x14ac:dyDescent="0.25"/>
  <cols>
    <col min="1" max="1" width="13.42578125" style="27" customWidth="1"/>
    <col min="2" max="2" width="8.140625" style="27" customWidth="1"/>
    <col min="3" max="3" width="80.7109375" style="26"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0.42578125" style="2" customWidth="1"/>
    <col min="26" max="27" width="19.7109375" customWidth="1"/>
  </cols>
  <sheetData>
    <row r="1" spans="1:25" ht="18.75" x14ac:dyDescent="0.3">
      <c r="A1" s="30"/>
      <c r="B1" s="31"/>
      <c r="C1" s="32"/>
      <c r="D1" s="28"/>
      <c r="E1" s="8"/>
      <c r="F1" s="76" t="s">
        <v>1</v>
      </c>
      <c r="G1" s="76"/>
      <c r="H1" s="76"/>
      <c r="I1" s="76"/>
      <c r="J1" s="77" t="s">
        <v>2</v>
      </c>
      <c r="K1" s="77"/>
      <c r="L1" s="77"/>
      <c r="M1" s="77"/>
      <c r="N1" s="77"/>
      <c r="O1" s="77"/>
      <c r="P1" s="77"/>
      <c r="Q1" s="77"/>
      <c r="R1" s="77"/>
      <c r="S1" s="77"/>
      <c r="T1" s="77"/>
      <c r="U1" s="77"/>
      <c r="V1" s="77"/>
      <c r="W1" s="12"/>
      <c r="X1" s="13"/>
      <c r="Y1" s="14"/>
    </row>
    <row r="2" spans="1:25" ht="18.75" hidden="1" x14ac:dyDescent="0.3">
      <c r="A2" s="30"/>
      <c r="B2" s="31"/>
      <c r="C2" s="32"/>
      <c r="D2" s="29"/>
      <c r="E2" s="11"/>
      <c r="F2" s="51"/>
      <c r="G2" s="51"/>
      <c r="H2" s="51"/>
      <c r="I2" s="51"/>
      <c r="J2" s="52"/>
      <c r="K2" s="52"/>
      <c r="L2" s="52"/>
      <c r="M2" s="52"/>
      <c r="N2" s="52"/>
      <c r="O2" s="52"/>
      <c r="P2" s="52"/>
      <c r="Q2" s="52"/>
      <c r="R2" s="52"/>
      <c r="S2" s="52"/>
      <c r="T2" s="52"/>
      <c r="U2" s="52"/>
      <c r="V2" s="52"/>
      <c r="W2" s="15"/>
      <c r="X2" s="16"/>
      <c r="Y2" s="17"/>
    </row>
    <row r="3" spans="1:25" ht="102" customHeight="1" x14ac:dyDescent="0.25">
      <c r="A3" s="33" t="s">
        <v>0</v>
      </c>
      <c r="B3" s="34" t="s">
        <v>6</v>
      </c>
      <c r="C3" s="35" t="s">
        <v>31</v>
      </c>
      <c r="D3" s="43" t="s">
        <v>60</v>
      </c>
      <c r="E3" s="9" t="s">
        <v>27</v>
      </c>
      <c r="F3" s="10" t="s">
        <v>61</v>
      </c>
      <c r="G3" s="49" t="s">
        <v>29</v>
      </c>
      <c r="H3" s="44" t="s">
        <v>57</v>
      </c>
      <c r="I3" s="49" t="s">
        <v>62</v>
      </c>
      <c r="J3" s="45" t="s">
        <v>58</v>
      </c>
      <c r="K3" s="46" t="s">
        <v>64</v>
      </c>
      <c r="L3" s="45" t="s">
        <v>30</v>
      </c>
      <c r="M3" s="46" t="s">
        <v>43</v>
      </c>
      <c r="N3" s="47" t="s">
        <v>45</v>
      </c>
      <c r="O3" s="48" t="s">
        <v>46</v>
      </c>
      <c r="P3" s="47" t="s">
        <v>47</v>
      </c>
      <c r="Q3" s="48" t="s">
        <v>49</v>
      </c>
      <c r="R3" s="47" t="s">
        <v>50</v>
      </c>
      <c r="S3" s="53" t="s">
        <v>66</v>
      </c>
      <c r="T3" s="47" t="s">
        <v>52</v>
      </c>
      <c r="U3" s="48" t="s">
        <v>53</v>
      </c>
      <c r="V3" s="47" t="s">
        <v>55</v>
      </c>
      <c r="W3" s="18" t="s">
        <v>59</v>
      </c>
      <c r="X3" s="19" t="s">
        <v>28</v>
      </c>
      <c r="Y3" s="20" t="s">
        <v>3</v>
      </c>
    </row>
    <row r="4" spans="1:25" s="3" customFormat="1" ht="375" x14ac:dyDescent="0.25">
      <c r="A4" s="63" t="s">
        <v>68</v>
      </c>
      <c r="B4" s="27" t="s">
        <v>13</v>
      </c>
      <c r="C4" s="64" t="s">
        <v>77</v>
      </c>
      <c r="D4" s="21" t="s">
        <v>4</v>
      </c>
      <c r="E4" s="56" t="s">
        <v>5</v>
      </c>
      <c r="F4" s="21" t="s">
        <v>4</v>
      </c>
      <c r="G4" s="21" t="s">
        <v>4</v>
      </c>
      <c r="H4" s="21" t="s">
        <v>4</v>
      </c>
      <c r="I4" s="21" t="s">
        <v>4</v>
      </c>
      <c r="J4" s="21" t="s">
        <v>4</v>
      </c>
      <c r="K4" s="21" t="s">
        <v>4</v>
      </c>
      <c r="L4" s="21" t="s">
        <v>4</v>
      </c>
      <c r="M4" s="21" t="s">
        <v>4</v>
      </c>
      <c r="N4" s="21" t="s">
        <v>4</v>
      </c>
      <c r="O4" s="21" t="s">
        <v>4</v>
      </c>
      <c r="P4" s="21" t="s">
        <v>4</v>
      </c>
      <c r="Q4" s="21" t="s">
        <v>4</v>
      </c>
      <c r="R4" s="21" t="s">
        <v>4</v>
      </c>
      <c r="S4" s="21" t="s">
        <v>4</v>
      </c>
      <c r="T4" s="21" t="s">
        <v>4</v>
      </c>
      <c r="U4" s="21" t="s">
        <v>4</v>
      </c>
      <c r="V4" s="22" t="s">
        <v>4</v>
      </c>
      <c r="W4" s="3">
        <f>4-(COUNTIF(F4:I4,"no"))</f>
        <v>4</v>
      </c>
      <c r="X4" s="3">
        <f>13-(COUNTIF(J4:V4,"no"))</f>
        <v>13</v>
      </c>
      <c r="Y4" s="50" t="s">
        <v>65</v>
      </c>
    </row>
    <row r="5" spans="1:25" s="3" customFormat="1" ht="84.75" customHeight="1" x14ac:dyDescent="0.25">
      <c r="A5" s="63" t="s">
        <v>68</v>
      </c>
      <c r="B5" s="27" t="s">
        <v>14</v>
      </c>
      <c r="C5" s="65" t="s">
        <v>80</v>
      </c>
      <c r="D5" s="21" t="s">
        <v>4</v>
      </c>
      <c r="E5" s="56" t="s">
        <v>5</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2" t="s">
        <v>4</v>
      </c>
      <c r="W5" s="3">
        <f t="shared" ref="W5:W47" si="0">4-(COUNTIF(F5:I5,"no"))</f>
        <v>4</v>
      </c>
      <c r="X5" s="3">
        <f t="shared" ref="X5:X47" si="1">13-(COUNTIF(J5:V5,"no"))</f>
        <v>13</v>
      </c>
    </row>
    <row r="6" spans="1:25" s="3" customFormat="1" ht="45" x14ac:dyDescent="0.25">
      <c r="A6" s="63" t="s">
        <v>68</v>
      </c>
      <c r="B6" s="27" t="s">
        <v>15</v>
      </c>
      <c r="C6" s="65" t="s">
        <v>81</v>
      </c>
      <c r="D6" s="21" t="s">
        <v>4</v>
      </c>
      <c r="E6" s="56" t="s">
        <v>5</v>
      </c>
      <c r="F6" s="21" t="s">
        <v>4</v>
      </c>
      <c r="G6" s="21" t="s">
        <v>4</v>
      </c>
      <c r="H6" s="21" t="s">
        <v>4</v>
      </c>
      <c r="I6" s="21" t="s">
        <v>4</v>
      </c>
      <c r="J6" s="21" t="s">
        <v>4</v>
      </c>
      <c r="K6" s="21" t="s">
        <v>4</v>
      </c>
      <c r="L6" s="21" t="s">
        <v>4</v>
      </c>
      <c r="M6" s="21" t="s">
        <v>4</v>
      </c>
      <c r="N6" s="21" t="s">
        <v>4</v>
      </c>
      <c r="O6" s="21" t="s">
        <v>4</v>
      </c>
      <c r="P6" s="21" t="s">
        <v>4</v>
      </c>
      <c r="Q6" s="21" t="s">
        <v>4</v>
      </c>
      <c r="R6" s="21" t="s">
        <v>4</v>
      </c>
      <c r="S6" s="21" t="s">
        <v>4</v>
      </c>
      <c r="T6" s="21" t="s">
        <v>4</v>
      </c>
      <c r="U6" s="21" t="s">
        <v>4</v>
      </c>
      <c r="V6" s="22" t="s">
        <v>4</v>
      </c>
      <c r="W6" s="3">
        <f t="shared" si="0"/>
        <v>4</v>
      </c>
      <c r="X6" s="3">
        <f t="shared" si="1"/>
        <v>13</v>
      </c>
    </row>
    <row r="7" spans="1:25" s="3" customFormat="1" ht="51.75" customHeight="1" x14ac:dyDescent="0.25">
      <c r="A7" s="27" t="s">
        <v>69</v>
      </c>
      <c r="B7" s="27" t="s">
        <v>13</v>
      </c>
      <c r="C7" s="65" t="s">
        <v>82</v>
      </c>
      <c r="D7" s="21" t="s">
        <v>4</v>
      </c>
      <c r="E7" s="56"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row>
    <row r="8" spans="1:25" s="3" customFormat="1" ht="30" x14ac:dyDescent="0.25">
      <c r="A8" s="27" t="s">
        <v>69</v>
      </c>
      <c r="B8" s="27" t="s">
        <v>14</v>
      </c>
      <c r="C8" s="65" t="s">
        <v>83</v>
      </c>
      <c r="D8" s="21" t="s">
        <v>4</v>
      </c>
      <c r="E8" s="56" t="s">
        <v>5</v>
      </c>
      <c r="F8" s="21" t="s">
        <v>4</v>
      </c>
      <c r="G8" s="21" t="s">
        <v>4</v>
      </c>
      <c r="H8" s="21" t="s">
        <v>4</v>
      </c>
      <c r="I8" s="21" t="s">
        <v>4</v>
      </c>
      <c r="J8" s="21" t="s">
        <v>4</v>
      </c>
      <c r="K8" s="21" t="s">
        <v>4</v>
      </c>
      <c r="L8" s="21" t="s">
        <v>4</v>
      </c>
      <c r="M8" s="21" t="s">
        <v>4</v>
      </c>
      <c r="N8" s="21" t="s">
        <v>4</v>
      </c>
      <c r="O8" s="21" t="s">
        <v>4</v>
      </c>
      <c r="P8" s="21" t="s">
        <v>4</v>
      </c>
      <c r="Q8" s="21" t="s">
        <v>4</v>
      </c>
      <c r="R8" s="21" t="s">
        <v>4</v>
      </c>
      <c r="S8" s="21" t="s">
        <v>4</v>
      </c>
      <c r="T8" s="21" t="s">
        <v>4</v>
      </c>
      <c r="U8" s="21" t="s">
        <v>4</v>
      </c>
      <c r="V8" s="22" t="s">
        <v>4</v>
      </c>
      <c r="W8" s="3">
        <f t="shared" si="0"/>
        <v>4</v>
      </c>
      <c r="X8" s="3">
        <f t="shared" si="1"/>
        <v>13</v>
      </c>
    </row>
    <row r="9" spans="1:25" s="3" customFormat="1" ht="60" x14ac:dyDescent="0.25">
      <c r="A9" s="27" t="s">
        <v>69</v>
      </c>
      <c r="B9" s="27" t="s">
        <v>15</v>
      </c>
      <c r="C9" s="65" t="s">
        <v>115</v>
      </c>
      <c r="D9" s="21" t="s">
        <v>4</v>
      </c>
      <c r="E9" s="56"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row>
    <row r="10" spans="1:25" s="3" customFormat="1" ht="51.75" customHeight="1" x14ac:dyDescent="0.25">
      <c r="A10" s="27" t="s">
        <v>69</v>
      </c>
      <c r="B10" s="27" t="s">
        <v>16</v>
      </c>
      <c r="C10" s="65" t="s">
        <v>84</v>
      </c>
      <c r="D10" s="21" t="s">
        <v>4</v>
      </c>
      <c r="E10" s="56" t="s">
        <v>5</v>
      </c>
      <c r="F10" s="21" t="s">
        <v>4</v>
      </c>
      <c r="G10" s="21" t="s">
        <v>4</v>
      </c>
      <c r="H10" s="21" t="s">
        <v>4</v>
      </c>
      <c r="I10" s="21" t="s">
        <v>4</v>
      </c>
      <c r="J10" s="21" t="s">
        <v>4</v>
      </c>
      <c r="K10" s="21" t="s">
        <v>4</v>
      </c>
      <c r="L10" s="21" t="s">
        <v>4</v>
      </c>
      <c r="M10" s="21" t="s">
        <v>4</v>
      </c>
      <c r="N10" s="21" t="s">
        <v>4</v>
      </c>
      <c r="O10" s="21" t="s">
        <v>4</v>
      </c>
      <c r="P10" s="21" t="s">
        <v>4</v>
      </c>
      <c r="Q10" s="21" t="s">
        <v>4</v>
      </c>
      <c r="R10" s="21" t="s">
        <v>4</v>
      </c>
      <c r="S10" s="21" t="s">
        <v>4</v>
      </c>
      <c r="T10" s="21" t="s">
        <v>4</v>
      </c>
      <c r="U10" s="21" t="s">
        <v>4</v>
      </c>
      <c r="V10" s="22" t="s">
        <v>4</v>
      </c>
      <c r="W10" s="3">
        <f t="shared" si="0"/>
        <v>4</v>
      </c>
      <c r="X10" s="3">
        <f t="shared" si="1"/>
        <v>13</v>
      </c>
    </row>
    <row r="11" spans="1:25" s="3" customFormat="1" x14ac:dyDescent="0.25">
      <c r="A11" s="27" t="s">
        <v>69</v>
      </c>
      <c r="B11" s="27" t="s">
        <v>17</v>
      </c>
      <c r="C11" s="65" t="s">
        <v>85</v>
      </c>
      <c r="D11" s="21" t="s">
        <v>4</v>
      </c>
      <c r="E11" s="56" t="s">
        <v>5</v>
      </c>
      <c r="F11" s="21" t="s">
        <v>4</v>
      </c>
      <c r="G11" s="21" t="s">
        <v>4</v>
      </c>
      <c r="H11" s="21" t="s">
        <v>4</v>
      </c>
      <c r="I11" s="21" t="s">
        <v>4</v>
      </c>
      <c r="J11" s="21" t="s">
        <v>4</v>
      </c>
      <c r="K11" s="21" t="s">
        <v>4</v>
      </c>
      <c r="L11" s="21" t="s">
        <v>4</v>
      </c>
      <c r="M11" s="21" t="s">
        <v>4</v>
      </c>
      <c r="N11" s="21" t="s">
        <v>4</v>
      </c>
      <c r="O11" s="21" t="s">
        <v>4</v>
      </c>
      <c r="P11" s="21" t="s">
        <v>4</v>
      </c>
      <c r="Q11" s="21" t="s">
        <v>4</v>
      </c>
      <c r="R11" s="21" t="s">
        <v>4</v>
      </c>
      <c r="S11" s="21" t="s">
        <v>4</v>
      </c>
      <c r="T11" s="21" t="s">
        <v>4</v>
      </c>
      <c r="U11" s="21" t="s">
        <v>4</v>
      </c>
      <c r="V11" s="22" t="s">
        <v>4</v>
      </c>
      <c r="W11" s="3">
        <f t="shared" si="0"/>
        <v>4</v>
      </c>
      <c r="X11" s="3">
        <f t="shared" si="1"/>
        <v>13</v>
      </c>
    </row>
    <row r="12" spans="1:25" s="3" customFormat="1" ht="30" x14ac:dyDescent="0.25">
      <c r="A12" s="27" t="s">
        <v>69</v>
      </c>
      <c r="B12" s="27" t="s">
        <v>18</v>
      </c>
      <c r="C12" s="65" t="s">
        <v>79</v>
      </c>
      <c r="D12" s="21" t="s">
        <v>4</v>
      </c>
      <c r="E12" s="56" t="s">
        <v>5</v>
      </c>
      <c r="F12" s="21" t="s">
        <v>4</v>
      </c>
      <c r="G12" s="21" t="s">
        <v>4</v>
      </c>
      <c r="H12" s="21" t="s">
        <v>4</v>
      </c>
      <c r="I12" s="21" t="s">
        <v>4</v>
      </c>
      <c r="J12" s="21" t="s">
        <v>4</v>
      </c>
      <c r="K12" s="21" t="s">
        <v>4</v>
      </c>
      <c r="L12" s="21" t="s">
        <v>4</v>
      </c>
      <c r="M12" s="21" t="s">
        <v>4</v>
      </c>
      <c r="N12" s="21" t="s">
        <v>4</v>
      </c>
      <c r="O12" s="21" t="s">
        <v>4</v>
      </c>
      <c r="P12" s="21" t="s">
        <v>4</v>
      </c>
      <c r="Q12" s="21" t="s">
        <v>4</v>
      </c>
      <c r="R12" s="21" t="s">
        <v>4</v>
      </c>
      <c r="S12" s="21" t="s">
        <v>4</v>
      </c>
      <c r="T12" s="21" t="s">
        <v>4</v>
      </c>
      <c r="U12" s="21" t="s">
        <v>4</v>
      </c>
      <c r="V12" s="22" t="s">
        <v>4</v>
      </c>
      <c r="W12" s="3">
        <f t="shared" si="0"/>
        <v>4</v>
      </c>
      <c r="X12" s="3">
        <f t="shared" si="1"/>
        <v>13</v>
      </c>
    </row>
    <row r="13" spans="1:25" s="3" customFormat="1" ht="75" x14ac:dyDescent="0.25">
      <c r="A13" s="27" t="s">
        <v>69</v>
      </c>
      <c r="B13" s="27" t="s">
        <v>19</v>
      </c>
      <c r="C13" s="65" t="s">
        <v>78</v>
      </c>
      <c r="D13" s="21" t="s">
        <v>4</v>
      </c>
      <c r="E13" s="56"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4</v>
      </c>
      <c r="T13" s="21" t="s">
        <v>4</v>
      </c>
      <c r="U13" s="21" t="s">
        <v>4</v>
      </c>
      <c r="V13" s="22" t="s">
        <v>4</v>
      </c>
      <c r="W13" s="3">
        <f t="shared" si="0"/>
        <v>4</v>
      </c>
      <c r="X13" s="3">
        <f t="shared" si="1"/>
        <v>13</v>
      </c>
    </row>
    <row r="14" spans="1:25" s="3" customFormat="1" ht="45" x14ac:dyDescent="0.25">
      <c r="A14" s="63" t="s">
        <v>70</v>
      </c>
      <c r="B14" s="27" t="s">
        <v>13</v>
      </c>
      <c r="C14" s="64" t="s">
        <v>71</v>
      </c>
      <c r="D14" s="21" t="s">
        <v>4</v>
      </c>
      <c r="E14" s="56" t="s">
        <v>5</v>
      </c>
      <c r="F14" s="21" t="s">
        <v>4</v>
      </c>
      <c r="G14" s="21" t="s">
        <v>4</v>
      </c>
      <c r="H14" s="21" t="s">
        <v>4</v>
      </c>
      <c r="I14" s="21" t="s">
        <v>4</v>
      </c>
      <c r="J14" s="21" t="s">
        <v>4</v>
      </c>
      <c r="K14" s="21" t="s">
        <v>4</v>
      </c>
      <c r="L14" s="21" t="s">
        <v>4</v>
      </c>
      <c r="M14" s="21" t="s">
        <v>4</v>
      </c>
      <c r="N14" s="21" t="s">
        <v>4</v>
      </c>
      <c r="O14" s="21" t="s">
        <v>4</v>
      </c>
      <c r="P14" s="21" t="s">
        <v>4</v>
      </c>
      <c r="Q14" s="21" t="s">
        <v>4</v>
      </c>
      <c r="R14" s="21" t="s">
        <v>4</v>
      </c>
      <c r="S14" s="21" t="s">
        <v>4</v>
      </c>
      <c r="T14" s="21" t="s">
        <v>4</v>
      </c>
      <c r="U14" s="21" t="s">
        <v>4</v>
      </c>
      <c r="V14" s="22" t="s">
        <v>4</v>
      </c>
      <c r="W14" s="3">
        <f t="shared" si="0"/>
        <v>4</v>
      </c>
      <c r="X14" s="3">
        <f t="shared" si="1"/>
        <v>13</v>
      </c>
    </row>
    <row r="15" spans="1:25" s="3" customFormat="1" ht="45" x14ac:dyDescent="0.25">
      <c r="A15" s="63" t="s">
        <v>70</v>
      </c>
      <c r="B15" s="27" t="s">
        <v>14</v>
      </c>
      <c r="C15" s="64" t="s">
        <v>72</v>
      </c>
      <c r="D15" s="21" t="s">
        <v>4</v>
      </c>
      <c r="E15" s="56" t="s">
        <v>5</v>
      </c>
      <c r="F15" s="21" t="s">
        <v>4</v>
      </c>
      <c r="G15" s="21" t="s">
        <v>4</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4</v>
      </c>
      <c r="X15" s="3">
        <f t="shared" si="1"/>
        <v>13</v>
      </c>
    </row>
    <row r="16" spans="1:25" s="3" customFormat="1" ht="275.25" customHeight="1" x14ac:dyDescent="0.25">
      <c r="A16" s="27" t="s">
        <v>73</v>
      </c>
      <c r="B16" s="27" t="s">
        <v>13</v>
      </c>
      <c r="C16" s="65" t="s">
        <v>86</v>
      </c>
      <c r="D16" s="21" t="s">
        <v>4</v>
      </c>
      <c r="E16" s="56" t="s">
        <v>5</v>
      </c>
      <c r="F16" s="21" t="s">
        <v>4</v>
      </c>
      <c r="G16" s="21" t="s">
        <v>4</v>
      </c>
      <c r="H16" s="21" t="s">
        <v>4</v>
      </c>
      <c r="I16" s="21" t="s">
        <v>4</v>
      </c>
      <c r="J16" s="21" t="s">
        <v>4</v>
      </c>
      <c r="K16" s="21" t="s">
        <v>4</v>
      </c>
      <c r="L16" s="21" t="s">
        <v>4</v>
      </c>
      <c r="M16" s="21" t="s">
        <v>4</v>
      </c>
      <c r="N16" s="21" t="s">
        <v>4</v>
      </c>
      <c r="O16" s="21" t="s">
        <v>4</v>
      </c>
      <c r="P16" s="21" t="s">
        <v>4</v>
      </c>
      <c r="Q16" s="21" t="s">
        <v>4</v>
      </c>
      <c r="R16" s="21" t="s">
        <v>4</v>
      </c>
      <c r="S16" s="21" t="s">
        <v>4</v>
      </c>
      <c r="T16" s="21" t="s">
        <v>4</v>
      </c>
      <c r="U16" s="21" t="s">
        <v>4</v>
      </c>
      <c r="V16" s="22" t="s">
        <v>4</v>
      </c>
      <c r="W16" s="3">
        <f t="shared" si="0"/>
        <v>4</v>
      </c>
      <c r="X16" s="3">
        <f t="shared" si="1"/>
        <v>13</v>
      </c>
    </row>
    <row r="17" spans="1:25" s="3" customFormat="1" ht="30" x14ac:dyDescent="0.25">
      <c r="A17" s="27" t="s">
        <v>73</v>
      </c>
      <c r="B17" s="27" t="s">
        <v>14</v>
      </c>
      <c r="C17" s="65" t="s">
        <v>102</v>
      </c>
      <c r="D17" s="21" t="s">
        <v>4</v>
      </c>
      <c r="E17" s="56" t="s">
        <v>5</v>
      </c>
      <c r="F17" s="21" t="s">
        <v>4</v>
      </c>
      <c r="G17" s="21" t="s">
        <v>4</v>
      </c>
      <c r="H17" s="21" t="s">
        <v>4</v>
      </c>
      <c r="I17" s="21" t="s">
        <v>4</v>
      </c>
      <c r="J17" s="21" t="s">
        <v>4</v>
      </c>
      <c r="K17" s="21" t="s">
        <v>4</v>
      </c>
      <c r="L17" s="21" t="s">
        <v>4</v>
      </c>
      <c r="M17" s="21" t="s">
        <v>4</v>
      </c>
      <c r="N17" s="21" t="s">
        <v>4</v>
      </c>
      <c r="O17" s="21" t="s">
        <v>4</v>
      </c>
      <c r="P17" s="21" t="s">
        <v>4</v>
      </c>
      <c r="Q17" s="21" t="s">
        <v>4</v>
      </c>
      <c r="R17" s="21" t="s">
        <v>4</v>
      </c>
      <c r="S17" s="21" t="s">
        <v>4</v>
      </c>
      <c r="T17" s="21" t="s">
        <v>4</v>
      </c>
      <c r="U17" s="21" t="s">
        <v>4</v>
      </c>
      <c r="V17" s="22" t="s">
        <v>4</v>
      </c>
      <c r="W17" s="3">
        <f t="shared" si="0"/>
        <v>4</v>
      </c>
      <c r="X17" s="3">
        <f t="shared" si="1"/>
        <v>13</v>
      </c>
    </row>
    <row r="18" spans="1:25" s="3" customFormat="1" ht="30" x14ac:dyDescent="0.25">
      <c r="A18" s="27" t="s">
        <v>73</v>
      </c>
      <c r="B18" s="27" t="s">
        <v>15</v>
      </c>
      <c r="C18" s="65" t="s">
        <v>103</v>
      </c>
      <c r="D18" s="21" t="s">
        <v>4</v>
      </c>
      <c r="E18" s="56" t="s">
        <v>5</v>
      </c>
      <c r="F18" s="21" t="s">
        <v>4</v>
      </c>
      <c r="G18" s="21" t="s">
        <v>4</v>
      </c>
      <c r="H18" s="21" t="s">
        <v>4</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4</v>
      </c>
      <c r="X18" s="3">
        <f t="shared" si="1"/>
        <v>13</v>
      </c>
    </row>
    <row r="19" spans="1:25" s="3" customFormat="1" ht="78.75" customHeight="1" x14ac:dyDescent="0.25">
      <c r="A19" s="27" t="s">
        <v>73</v>
      </c>
      <c r="B19" s="27" t="s">
        <v>16</v>
      </c>
      <c r="C19" s="65" t="s">
        <v>87</v>
      </c>
      <c r="D19" s="21" t="s">
        <v>4</v>
      </c>
      <c r="E19" s="56" t="s">
        <v>5</v>
      </c>
      <c r="F19" s="21" t="s">
        <v>4</v>
      </c>
      <c r="G19" s="21" t="s">
        <v>4</v>
      </c>
      <c r="H19" s="21" t="s">
        <v>4</v>
      </c>
      <c r="I19" s="21" t="s">
        <v>4</v>
      </c>
      <c r="J19" s="21" t="s">
        <v>4</v>
      </c>
      <c r="K19" s="21" t="s">
        <v>4</v>
      </c>
      <c r="L19" s="21" t="s">
        <v>4</v>
      </c>
      <c r="M19" s="21" t="s">
        <v>4</v>
      </c>
      <c r="N19" s="21" t="s">
        <v>4</v>
      </c>
      <c r="O19" s="21" t="s">
        <v>4</v>
      </c>
      <c r="P19" s="21" t="s">
        <v>4</v>
      </c>
      <c r="Q19" s="21" t="s">
        <v>4</v>
      </c>
      <c r="R19" s="21" t="s">
        <v>4</v>
      </c>
      <c r="S19" s="21" t="s">
        <v>4</v>
      </c>
      <c r="T19" s="21" t="s">
        <v>4</v>
      </c>
      <c r="U19" s="21" t="s">
        <v>4</v>
      </c>
      <c r="V19" s="22" t="s">
        <v>4</v>
      </c>
      <c r="W19" s="3">
        <f t="shared" si="0"/>
        <v>4</v>
      </c>
      <c r="X19" s="3">
        <f t="shared" si="1"/>
        <v>13</v>
      </c>
    </row>
    <row r="20" spans="1:25" s="3" customFormat="1" ht="30" x14ac:dyDescent="0.25">
      <c r="A20" s="27" t="s">
        <v>73</v>
      </c>
      <c r="B20" s="27" t="s">
        <v>17</v>
      </c>
      <c r="C20" s="65" t="s">
        <v>88</v>
      </c>
      <c r="D20" s="21" t="s">
        <v>4</v>
      </c>
      <c r="E20" s="56" t="s">
        <v>5</v>
      </c>
      <c r="F20" s="21" t="s">
        <v>4</v>
      </c>
      <c r="G20" s="21" t="s">
        <v>4</v>
      </c>
      <c r="H20" s="21" t="s">
        <v>4</v>
      </c>
      <c r="I20" s="21" t="s">
        <v>4</v>
      </c>
      <c r="J20" s="21" t="s">
        <v>4</v>
      </c>
      <c r="K20" s="21" t="s">
        <v>4</v>
      </c>
      <c r="L20" s="21" t="s">
        <v>4</v>
      </c>
      <c r="M20" s="21" t="s">
        <v>4</v>
      </c>
      <c r="N20" s="21" t="s">
        <v>4</v>
      </c>
      <c r="O20" s="21" t="s">
        <v>4</v>
      </c>
      <c r="P20" s="21" t="s">
        <v>4</v>
      </c>
      <c r="Q20" s="21" t="s">
        <v>4</v>
      </c>
      <c r="R20" s="21" t="s">
        <v>4</v>
      </c>
      <c r="S20" s="21" t="s">
        <v>4</v>
      </c>
      <c r="T20" s="21" t="s">
        <v>4</v>
      </c>
      <c r="U20" s="21" t="s">
        <v>4</v>
      </c>
      <c r="V20" s="22" t="s">
        <v>4</v>
      </c>
      <c r="W20" s="3">
        <f t="shared" si="0"/>
        <v>4</v>
      </c>
      <c r="X20" s="3">
        <f t="shared" si="1"/>
        <v>13</v>
      </c>
    </row>
    <row r="21" spans="1:25" s="3" customFormat="1" ht="120" x14ac:dyDescent="0.25">
      <c r="A21" s="27" t="s">
        <v>73</v>
      </c>
      <c r="B21" s="27" t="s">
        <v>18</v>
      </c>
      <c r="C21" s="65" t="s">
        <v>89</v>
      </c>
      <c r="D21" s="21" t="s">
        <v>4</v>
      </c>
      <c r="E21" s="56"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4</v>
      </c>
      <c r="U21" s="21" t="s">
        <v>4</v>
      </c>
      <c r="V21" s="22" t="s">
        <v>4</v>
      </c>
      <c r="W21" s="3">
        <f t="shared" si="0"/>
        <v>4</v>
      </c>
      <c r="X21" s="3">
        <f t="shared" si="1"/>
        <v>13</v>
      </c>
    </row>
    <row r="22" spans="1:25" s="3" customFormat="1" ht="158.25" customHeight="1" x14ac:dyDescent="0.25">
      <c r="A22" s="27" t="s">
        <v>73</v>
      </c>
      <c r="B22" s="27" t="s">
        <v>19</v>
      </c>
      <c r="C22" s="65" t="s">
        <v>90</v>
      </c>
      <c r="D22" s="21" t="s">
        <v>4</v>
      </c>
      <c r="E22" s="56" t="s">
        <v>5</v>
      </c>
      <c r="F22" s="21" t="s">
        <v>4</v>
      </c>
      <c r="G22" s="21" t="s">
        <v>4</v>
      </c>
      <c r="H22" s="21" t="s">
        <v>4</v>
      </c>
      <c r="I22" s="21" t="s">
        <v>4</v>
      </c>
      <c r="J22" s="21" t="s">
        <v>4</v>
      </c>
      <c r="K22" s="21" t="s">
        <v>4</v>
      </c>
      <c r="L22" s="21" t="s">
        <v>4</v>
      </c>
      <c r="M22" s="21" t="s">
        <v>4</v>
      </c>
      <c r="N22" s="21" t="s">
        <v>4</v>
      </c>
      <c r="O22" s="21" t="s">
        <v>4</v>
      </c>
      <c r="P22" s="21" t="s">
        <v>4</v>
      </c>
      <c r="Q22" s="21" t="s">
        <v>4</v>
      </c>
      <c r="R22" s="21" t="s">
        <v>4</v>
      </c>
      <c r="S22" s="21" t="s">
        <v>4</v>
      </c>
      <c r="T22" s="21" t="s">
        <v>4</v>
      </c>
      <c r="U22" s="21" t="s">
        <v>4</v>
      </c>
      <c r="V22" s="22" t="s">
        <v>4</v>
      </c>
      <c r="W22" s="3">
        <f t="shared" si="0"/>
        <v>4</v>
      </c>
      <c r="X22" s="3">
        <f t="shared" si="1"/>
        <v>13</v>
      </c>
    </row>
    <row r="23" spans="1:25" s="27" customFormat="1" ht="120" x14ac:dyDescent="0.25">
      <c r="A23" s="27" t="s">
        <v>73</v>
      </c>
      <c r="B23" s="27" t="s">
        <v>20</v>
      </c>
      <c r="C23" s="65" t="s">
        <v>91</v>
      </c>
      <c r="D23" s="21" t="s">
        <v>4</v>
      </c>
      <c r="E23" s="56"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3"/>
    </row>
    <row r="24" spans="1:25" s="27" customFormat="1" ht="45" x14ac:dyDescent="0.25">
      <c r="A24" s="27" t="s">
        <v>73</v>
      </c>
      <c r="B24" s="27" t="s">
        <v>21</v>
      </c>
      <c r="C24" s="65" t="s">
        <v>104</v>
      </c>
      <c r="D24" s="21" t="s">
        <v>4</v>
      </c>
      <c r="E24" s="56"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3"/>
    </row>
    <row r="25" spans="1:25" s="27" customFormat="1" ht="30" x14ac:dyDescent="0.25">
      <c r="A25" s="27" t="s">
        <v>73</v>
      </c>
      <c r="B25" s="27" t="s">
        <v>22</v>
      </c>
      <c r="C25" s="65" t="s">
        <v>105</v>
      </c>
      <c r="D25" s="21" t="s">
        <v>4</v>
      </c>
      <c r="E25" s="56"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4</v>
      </c>
      <c r="U25" s="21" t="s">
        <v>4</v>
      </c>
      <c r="V25" s="22" t="s">
        <v>4</v>
      </c>
      <c r="W25" s="3">
        <f t="shared" si="0"/>
        <v>4</v>
      </c>
      <c r="X25" s="3">
        <f t="shared" si="1"/>
        <v>13</v>
      </c>
      <c r="Y25" s="3"/>
    </row>
    <row r="26" spans="1:25" s="27" customFormat="1" ht="45" x14ac:dyDescent="0.25">
      <c r="A26" s="27" t="s">
        <v>73</v>
      </c>
      <c r="B26" s="27" t="s">
        <v>23</v>
      </c>
      <c r="C26" s="65" t="s">
        <v>106</v>
      </c>
      <c r="D26" s="21" t="s">
        <v>4</v>
      </c>
      <c r="E26" s="56" t="s">
        <v>5</v>
      </c>
      <c r="F26" s="21" t="s">
        <v>4</v>
      </c>
      <c r="G26" s="21" t="s">
        <v>4</v>
      </c>
      <c r="H26" s="21" t="s">
        <v>4</v>
      </c>
      <c r="I26" s="21" t="s">
        <v>4</v>
      </c>
      <c r="J26" s="21" t="s">
        <v>4</v>
      </c>
      <c r="K26" s="21" t="s">
        <v>4</v>
      </c>
      <c r="L26" s="21" t="s">
        <v>4</v>
      </c>
      <c r="M26" s="21" t="s">
        <v>4</v>
      </c>
      <c r="N26" s="21" t="s">
        <v>4</v>
      </c>
      <c r="O26" s="21" t="s">
        <v>4</v>
      </c>
      <c r="P26" s="21" t="s">
        <v>4</v>
      </c>
      <c r="Q26" s="21" t="s">
        <v>4</v>
      </c>
      <c r="R26" s="21" t="s">
        <v>4</v>
      </c>
      <c r="S26" s="21" t="s">
        <v>4</v>
      </c>
      <c r="T26" s="21" t="s">
        <v>4</v>
      </c>
      <c r="U26" s="21" t="s">
        <v>4</v>
      </c>
      <c r="V26" s="22" t="s">
        <v>4</v>
      </c>
      <c r="W26" s="3">
        <f t="shared" si="0"/>
        <v>4</v>
      </c>
      <c r="X26" s="3">
        <f t="shared" si="1"/>
        <v>13</v>
      </c>
      <c r="Y26" s="3"/>
    </row>
    <row r="27" spans="1:25" s="27" customFormat="1" ht="30" x14ac:dyDescent="0.25">
      <c r="A27" s="27" t="s">
        <v>73</v>
      </c>
      <c r="B27" s="27" t="s">
        <v>32</v>
      </c>
      <c r="C27" s="65" t="s">
        <v>107</v>
      </c>
      <c r="D27" s="21" t="s">
        <v>4</v>
      </c>
      <c r="E27" s="56" t="s">
        <v>5</v>
      </c>
      <c r="F27" s="21" t="s">
        <v>4</v>
      </c>
      <c r="G27" s="21" t="s">
        <v>4</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4</v>
      </c>
      <c r="X27" s="3">
        <f t="shared" si="1"/>
        <v>13</v>
      </c>
      <c r="Y27" s="3"/>
    </row>
    <row r="28" spans="1:25" s="27" customFormat="1" ht="30" x14ac:dyDescent="0.25">
      <c r="A28" s="27" t="s">
        <v>73</v>
      </c>
      <c r="B28" s="27" t="s">
        <v>33</v>
      </c>
      <c r="C28" s="65" t="s">
        <v>108</v>
      </c>
      <c r="D28" s="21" t="s">
        <v>4</v>
      </c>
      <c r="E28" s="56" t="s">
        <v>5</v>
      </c>
      <c r="F28" s="21" t="s">
        <v>4</v>
      </c>
      <c r="G28" s="21" t="s">
        <v>4</v>
      </c>
      <c r="H28" s="21" t="s">
        <v>4</v>
      </c>
      <c r="I28" s="21" t="s">
        <v>4</v>
      </c>
      <c r="J28" s="21" t="s">
        <v>4</v>
      </c>
      <c r="K28" s="21" t="s">
        <v>4</v>
      </c>
      <c r="L28" s="21" t="s">
        <v>4</v>
      </c>
      <c r="M28" s="21" t="s">
        <v>4</v>
      </c>
      <c r="N28" s="21" t="s">
        <v>4</v>
      </c>
      <c r="O28" s="21" t="s">
        <v>4</v>
      </c>
      <c r="P28" s="21" t="s">
        <v>4</v>
      </c>
      <c r="Q28" s="21" t="s">
        <v>4</v>
      </c>
      <c r="R28" s="21" t="s">
        <v>4</v>
      </c>
      <c r="S28" s="21" t="s">
        <v>4</v>
      </c>
      <c r="T28" s="21" t="s">
        <v>4</v>
      </c>
      <c r="U28" s="21" t="s">
        <v>4</v>
      </c>
      <c r="V28" s="22" t="s">
        <v>4</v>
      </c>
      <c r="W28" s="3">
        <f t="shared" si="0"/>
        <v>4</v>
      </c>
      <c r="X28" s="3">
        <f t="shared" si="1"/>
        <v>13</v>
      </c>
      <c r="Y28" s="3"/>
    </row>
    <row r="29" spans="1:25" s="27" customFormat="1" ht="120" x14ac:dyDescent="0.25">
      <c r="A29" s="27" t="s">
        <v>73</v>
      </c>
      <c r="B29" s="27" t="s">
        <v>34</v>
      </c>
      <c r="C29" s="65" t="s">
        <v>92</v>
      </c>
      <c r="D29" s="21" t="s">
        <v>4</v>
      </c>
      <c r="E29" s="56" t="s">
        <v>5</v>
      </c>
      <c r="F29" s="21" t="s">
        <v>4</v>
      </c>
      <c r="G29" s="21" t="s">
        <v>4</v>
      </c>
      <c r="H29" s="21" t="s">
        <v>4</v>
      </c>
      <c r="I29" s="21" t="s">
        <v>4</v>
      </c>
      <c r="J29" s="21" t="s">
        <v>4</v>
      </c>
      <c r="K29" s="21" t="s">
        <v>4</v>
      </c>
      <c r="L29" s="21" t="s">
        <v>4</v>
      </c>
      <c r="M29" s="21" t="s">
        <v>4</v>
      </c>
      <c r="N29" s="21" t="s">
        <v>4</v>
      </c>
      <c r="O29" s="21" t="s">
        <v>4</v>
      </c>
      <c r="P29" s="21" t="s">
        <v>4</v>
      </c>
      <c r="Q29" s="21" t="s">
        <v>4</v>
      </c>
      <c r="R29" s="21" t="s">
        <v>4</v>
      </c>
      <c r="S29" s="21" t="s">
        <v>4</v>
      </c>
      <c r="T29" s="21" t="s">
        <v>4</v>
      </c>
      <c r="U29" s="21" t="s">
        <v>4</v>
      </c>
      <c r="V29" s="22" t="s">
        <v>4</v>
      </c>
      <c r="W29" s="3">
        <f t="shared" si="0"/>
        <v>4</v>
      </c>
      <c r="X29" s="3">
        <f t="shared" si="1"/>
        <v>13</v>
      </c>
      <c r="Y29" s="3"/>
    </row>
    <row r="30" spans="1:25" s="27" customFormat="1" ht="90" x14ac:dyDescent="0.25">
      <c r="A30" s="27" t="s">
        <v>73</v>
      </c>
      <c r="B30" s="27" t="s">
        <v>35</v>
      </c>
      <c r="C30" s="65" t="s">
        <v>109</v>
      </c>
      <c r="D30" s="21" t="s">
        <v>4</v>
      </c>
      <c r="E30" s="56" t="s">
        <v>5</v>
      </c>
      <c r="F30" s="21" t="s">
        <v>4</v>
      </c>
      <c r="G30" s="21" t="s">
        <v>4</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4</v>
      </c>
      <c r="X30" s="3">
        <f t="shared" si="1"/>
        <v>13</v>
      </c>
      <c r="Y30" s="3"/>
    </row>
    <row r="31" spans="1:25" s="27" customFormat="1" ht="30" x14ac:dyDescent="0.25">
      <c r="A31" s="27" t="s">
        <v>73</v>
      </c>
      <c r="B31" s="27" t="s">
        <v>36</v>
      </c>
      <c r="C31" s="65" t="s">
        <v>110</v>
      </c>
      <c r="D31" s="21" t="s">
        <v>4</v>
      </c>
      <c r="E31" s="56" t="s">
        <v>5</v>
      </c>
      <c r="F31" s="21" t="s">
        <v>4</v>
      </c>
      <c r="G31" s="21" t="s">
        <v>4</v>
      </c>
      <c r="H31" s="21" t="s">
        <v>4</v>
      </c>
      <c r="I31" s="21" t="s">
        <v>4</v>
      </c>
      <c r="J31" s="21" t="s">
        <v>4</v>
      </c>
      <c r="K31" s="21" t="s">
        <v>4</v>
      </c>
      <c r="L31" s="21" t="s">
        <v>4</v>
      </c>
      <c r="M31" s="21" t="s">
        <v>4</v>
      </c>
      <c r="N31" s="21" t="s">
        <v>4</v>
      </c>
      <c r="O31" s="21" t="s">
        <v>4</v>
      </c>
      <c r="P31" s="21" t="s">
        <v>4</v>
      </c>
      <c r="Q31" s="21" t="s">
        <v>4</v>
      </c>
      <c r="R31" s="21" t="s">
        <v>4</v>
      </c>
      <c r="S31" s="21" t="s">
        <v>4</v>
      </c>
      <c r="T31" s="21" t="s">
        <v>4</v>
      </c>
      <c r="U31" s="21" t="s">
        <v>4</v>
      </c>
      <c r="V31" s="22" t="s">
        <v>4</v>
      </c>
      <c r="W31" s="3">
        <f t="shared" si="0"/>
        <v>4</v>
      </c>
      <c r="X31" s="3">
        <f t="shared" si="1"/>
        <v>13</v>
      </c>
      <c r="Y31" s="3"/>
    </row>
    <row r="32" spans="1:25" s="27" customFormat="1" ht="240" x14ac:dyDescent="0.25">
      <c r="A32" s="63" t="s">
        <v>74</v>
      </c>
      <c r="B32" s="27" t="s">
        <v>13</v>
      </c>
      <c r="C32" s="65" t="s">
        <v>111</v>
      </c>
      <c r="D32" s="21" t="s">
        <v>4</v>
      </c>
      <c r="E32" s="56"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4</v>
      </c>
      <c r="U32" s="21" t="s">
        <v>4</v>
      </c>
      <c r="V32" s="22" t="s">
        <v>4</v>
      </c>
      <c r="W32" s="3">
        <f t="shared" si="0"/>
        <v>4</v>
      </c>
      <c r="X32" s="3">
        <f t="shared" si="1"/>
        <v>13</v>
      </c>
      <c r="Y32" s="3"/>
    </row>
    <row r="33" spans="1:25" s="27" customFormat="1" ht="90" customHeight="1" x14ac:dyDescent="0.25">
      <c r="A33" s="63" t="s">
        <v>74</v>
      </c>
      <c r="B33" s="27" t="s">
        <v>14</v>
      </c>
      <c r="C33" s="65" t="s">
        <v>99</v>
      </c>
      <c r="D33" s="21" t="s">
        <v>4</v>
      </c>
      <c r="E33" s="56" t="s">
        <v>5</v>
      </c>
      <c r="F33" s="21" t="s">
        <v>4</v>
      </c>
      <c r="G33" s="21" t="s">
        <v>4</v>
      </c>
      <c r="H33" s="21" t="s">
        <v>4</v>
      </c>
      <c r="I33" s="21" t="s">
        <v>4</v>
      </c>
      <c r="J33" s="21" t="s">
        <v>4</v>
      </c>
      <c r="K33" s="21" t="s">
        <v>4</v>
      </c>
      <c r="L33" s="21" t="s">
        <v>4</v>
      </c>
      <c r="M33" s="21" t="s">
        <v>4</v>
      </c>
      <c r="N33" s="21" t="s">
        <v>4</v>
      </c>
      <c r="O33" s="21" t="s">
        <v>4</v>
      </c>
      <c r="P33" s="21" t="s">
        <v>4</v>
      </c>
      <c r="Q33" s="21" t="s">
        <v>4</v>
      </c>
      <c r="R33" s="21" t="s">
        <v>4</v>
      </c>
      <c r="S33" s="21" t="s">
        <v>4</v>
      </c>
      <c r="T33" s="21" t="s">
        <v>4</v>
      </c>
      <c r="U33" s="21" t="s">
        <v>4</v>
      </c>
      <c r="V33" s="22" t="s">
        <v>4</v>
      </c>
      <c r="W33" s="3">
        <f t="shared" si="0"/>
        <v>4</v>
      </c>
      <c r="X33" s="3">
        <f t="shared" si="1"/>
        <v>13</v>
      </c>
      <c r="Y33" s="3"/>
    </row>
    <row r="34" spans="1:25" s="27" customFormat="1" x14ac:dyDescent="0.25">
      <c r="A34" s="63" t="s">
        <v>74</v>
      </c>
      <c r="B34" s="27" t="s">
        <v>15</v>
      </c>
      <c r="C34" s="65" t="s">
        <v>100</v>
      </c>
      <c r="D34" s="21" t="s">
        <v>4</v>
      </c>
      <c r="E34" s="56"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3"/>
    </row>
    <row r="35" spans="1:25" s="27" customFormat="1" ht="69.75" customHeight="1" x14ac:dyDescent="0.25">
      <c r="A35" s="63" t="s">
        <v>74</v>
      </c>
      <c r="B35" s="27" t="s">
        <v>16</v>
      </c>
      <c r="C35" s="65" t="s">
        <v>93</v>
      </c>
      <c r="D35" s="21" t="s">
        <v>4</v>
      </c>
      <c r="E35" s="56"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3"/>
    </row>
    <row r="36" spans="1:25" s="27" customFormat="1" ht="105" x14ac:dyDescent="0.25">
      <c r="A36" s="63" t="s">
        <v>74</v>
      </c>
      <c r="B36" s="27" t="s">
        <v>17</v>
      </c>
      <c r="C36" s="65" t="s">
        <v>94</v>
      </c>
      <c r="D36" s="21" t="s">
        <v>4</v>
      </c>
      <c r="E36" s="56" t="s">
        <v>5</v>
      </c>
      <c r="F36" s="21" t="s">
        <v>4</v>
      </c>
      <c r="G36" s="21" t="s">
        <v>4</v>
      </c>
      <c r="H36" s="21" t="s">
        <v>4</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4</v>
      </c>
      <c r="X36" s="3">
        <f t="shared" si="1"/>
        <v>13</v>
      </c>
      <c r="Y36" s="3"/>
    </row>
    <row r="37" spans="1:25" s="27" customFormat="1" ht="45" x14ac:dyDescent="0.25">
      <c r="A37" s="63" t="s">
        <v>74</v>
      </c>
      <c r="B37" s="27" t="s">
        <v>18</v>
      </c>
      <c r="C37" s="65" t="s">
        <v>101</v>
      </c>
      <c r="D37" s="21" t="s">
        <v>4</v>
      </c>
      <c r="E37" s="56"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4</v>
      </c>
      <c r="U37" s="21" t="s">
        <v>4</v>
      </c>
      <c r="V37" s="22" t="s">
        <v>4</v>
      </c>
      <c r="W37" s="3">
        <f t="shared" si="0"/>
        <v>4</v>
      </c>
      <c r="X37" s="3">
        <f t="shared" si="1"/>
        <v>13</v>
      </c>
      <c r="Y37" s="3"/>
    </row>
    <row r="38" spans="1:25" s="27" customFormat="1" ht="60" x14ac:dyDescent="0.25">
      <c r="A38" s="63" t="s">
        <v>74</v>
      </c>
      <c r="B38" s="27" t="s">
        <v>19</v>
      </c>
      <c r="C38" s="65" t="s">
        <v>112</v>
      </c>
      <c r="D38" s="21" t="s">
        <v>4</v>
      </c>
      <c r="E38" s="56" t="s">
        <v>5</v>
      </c>
      <c r="F38" s="21" t="s">
        <v>4</v>
      </c>
      <c r="G38" s="21" t="s">
        <v>4</v>
      </c>
      <c r="H38" s="21" t="s">
        <v>4</v>
      </c>
      <c r="I38" s="21" t="s">
        <v>4</v>
      </c>
      <c r="J38" s="21" t="s">
        <v>4</v>
      </c>
      <c r="K38" s="21" t="s">
        <v>4</v>
      </c>
      <c r="L38" s="21" t="s">
        <v>4</v>
      </c>
      <c r="M38" s="21" t="s">
        <v>4</v>
      </c>
      <c r="N38" s="21" t="s">
        <v>4</v>
      </c>
      <c r="O38" s="21" t="s">
        <v>4</v>
      </c>
      <c r="P38" s="21" t="s">
        <v>4</v>
      </c>
      <c r="Q38" s="21" t="s">
        <v>4</v>
      </c>
      <c r="R38" s="21" t="s">
        <v>4</v>
      </c>
      <c r="S38" s="21" t="s">
        <v>4</v>
      </c>
      <c r="T38" s="21" t="s">
        <v>4</v>
      </c>
      <c r="U38" s="21" t="s">
        <v>4</v>
      </c>
      <c r="V38" s="22" t="s">
        <v>4</v>
      </c>
      <c r="W38" s="3">
        <f t="shared" si="0"/>
        <v>4</v>
      </c>
      <c r="X38" s="3">
        <f t="shared" si="1"/>
        <v>13</v>
      </c>
      <c r="Y38" s="3"/>
    </row>
    <row r="39" spans="1:25" s="27" customFormat="1" ht="75" x14ac:dyDescent="0.25">
      <c r="A39" s="63" t="s">
        <v>74</v>
      </c>
      <c r="B39" s="27" t="s">
        <v>20</v>
      </c>
      <c r="C39" s="65" t="s">
        <v>116</v>
      </c>
      <c r="D39" s="21" t="s">
        <v>4</v>
      </c>
      <c r="E39" s="56" t="s">
        <v>5</v>
      </c>
      <c r="F39" s="21" t="s">
        <v>4</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4</v>
      </c>
      <c r="W39" s="3">
        <f t="shared" si="0"/>
        <v>4</v>
      </c>
      <c r="X39" s="3">
        <f t="shared" si="1"/>
        <v>13</v>
      </c>
      <c r="Y39" s="3"/>
    </row>
    <row r="40" spans="1:25" s="27" customFormat="1" ht="345" x14ac:dyDescent="0.25">
      <c r="A40" s="27" t="s">
        <v>75</v>
      </c>
      <c r="B40" s="27" t="s">
        <v>13</v>
      </c>
      <c r="C40" s="65" t="s">
        <v>117</v>
      </c>
      <c r="D40" s="21" t="s">
        <v>4</v>
      </c>
      <c r="E40" s="56" t="s">
        <v>5</v>
      </c>
      <c r="F40" s="21" t="s">
        <v>4</v>
      </c>
      <c r="G40" s="21" t="s">
        <v>4</v>
      </c>
      <c r="H40" s="21" t="s">
        <v>4</v>
      </c>
      <c r="I40" s="21" t="s">
        <v>4</v>
      </c>
      <c r="J40" s="21" t="s">
        <v>4</v>
      </c>
      <c r="K40" s="21" t="s">
        <v>4</v>
      </c>
      <c r="L40" s="21" t="s">
        <v>4</v>
      </c>
      <c r="M40" s="21" t="s">
        <v>4</v>
      </c>
      <c r="N40" s="21" t="s">
        <v>4</v>
      </c>
      <c r="O40" s="21" t="s">
        <v>4</v>
      </c>
      <c r="P40" s="21" t="s">
        <v>4</v>
      </c>
      <c r="Q40" s="21" t="s">
        <v>4</v>
      </c>
      <c r="R40" s="21" t="s">
        <v>4</v>
      </c>
      <c r="S40" s="21" t="s">
        <v>4</v>
      </c>
      <c r="T40" s="21" t="s">
        <v>4</v>
      </c>
      <c r="U40" s="21" t="s">
        <v>4</v>
      </c>
      <c r="V40" s="22" t="s">
        <v>4</v>
      </c>
      <c r="W40" s="3">
        <f t="shared" si="0"/>
        <v>4</v>
      </c>
      <c r="X40" s="3">
        <f t="shared" si="1"/>
        <v>13</v>
      </c>
      <c r="Y40" s="3"/>
    </row>
    <row r="41" spans="1:25" s="27" customFormat="1" ht="30" x14ac:dyDescent="0.25">
      <c r="A41" s="27" t="s">
        <v>75</v>
      </c>
      <c r="B41" s="27" t="s">
        <v>14</v>
      </c>
      <c r="C41" s="65" t="s">
        <v>118</v>
      </c>
      <c r="D41" s="21" t="s">
        <v>4</v>
      </c>
      <c r="E41" s="56"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4</v>
      </c>
      <c r="U41" s="21" t="s">
        <v>4</v>
      </c>
      <c r="V41" s="22" t="s">
        <v>4</v>
      </c>
      <c r="W41" s="3">
        <f t="shared" si="0"/>
        <v>4</v>
      </c>
      <c r="X41" s="3">
        <f t="shared" si="1"/>
        <v>13</v>
      </c>
      <c r="Y41" s="3"/>
    </row>
    <row r="42" spans="1:25" s="27" customFormat="1" ht="90" x14ac:dyDescent="0.25">
      <c r="A42" s="27" t="s">
        <v>75</v>
      </c>
      <c r="B42" s="27" t="s">
        <v>15</v>
      </c>
      <c r="C42" s="65" t="s">
        <v>98</v>
      </c>
      <c r="D42" s="21" t="s">
        <v>4</v>
      </c>
      <c r="E42" s="56" t="s">
        <v>5</v>
      </c>
      <c r="F42" s="21" t="s">
        <v>4</v>
      </c>
      <c r="G42" s="21" t="s">
        <v>4</v>
      </c>
      <c r="H42" s="21" t="s">
        <v>4</v>
      </c>
      <c r="I42" s="21" t="s">
        <v>4</v>
      </c>
      <c r="J42" s="21" t="s">
        <v>4</v>
      </c>
      <c r="K42" s="21" t="s">
        <v>4</v>
      </c>
      <c r="L42" s="21" t="s">
        <v>4</v>
      </c>
      <c r="M42" s="21" t="s">
        <v>4</v>
      </c>
      <c r="N42" s="21" t="s">
        <v>4</v>
      </c>
      <c r="O42" s="21" t="s">
        <v>4</v>
      </c>
      <c r="P42" s="21" t="s">
        <v>4</v>
      </c>
      <c r="Q42" s="21" t="s">
        <v>4</v>
      </c>
      <c r="R42" s="21" t="s">
        <v>4</v>
      </c>
      <c r="S42" s="21" t="s">
        <v>4</v>
      </c>
      <c r="T42" s="21" t="s">
        <v>4</v>
      </c>
      <c r="U42" s="21" t="s">
        <v>4</v>
      </c>
      <c r="V42" s="22" t="s">
        <v>4</v>
      </c>
      <c r="W42" s="3">
        <f t="shared" si="0"/>
        <v>4</v>
      </c>
      <c r="X42" s="3">
        <f t="shared" si="1"/>
        <v>13</v>
      </c>
      <c r="Y42" s="3"/>
    </row>
    <row r="43" spans="1:25" s="27" customFormat="1" ht="105" x14ac:dyDescent="0.25">
      <c r="A43" s="27" t="s">
        <v>75</v>
      </c>
      <c r="B43" s="27" t="s">
        <v>16</v>
      </c>
      <c r="C43" s="65" t="s">
        <v>97</v>
      </c>
      <c r="D43" s="21" t="s">
        <v>4</v>
      </c>
      <c r="E43" s="56" t="s">
        <v>5</v>
      </c>
      <c r="F43" s="21" t="s">
        <v>4</v>
      </c>
      <c r="G43" s="21" t="s">
        <v>4</v>
      </c>
      <c r="H43" s="21" t="s">
        <v>4</v>
      </c>
      <c r="I43" s="21" t="s">
        <v>4</v>
      </c>
      <c r="J43" s="21" t="s">
        <v>4</v>
      </c>
      <c r="K43" s="21" t="s">
        <v>4</v>
      </c>
      <c r="L43" s="21" t="s">
        <v>4</v>
      </c>
      <c r="M43" s="21" t="s">
        <v>4</v>
      </c>
      <c r="N43" s="21" t="s">
        <v>4</v>
      </c>
      <c r="O43" s="21" t="s">
        <v>4</v>
      </c>
      <c r="P43" s="21" t="s">
        <v>4</v>
      </c>
      <c r="Q43" s="21" t="s">
        <v>4</v>
      </c>
      <c r="R43" s="21" t="s">
        <v>4</v>
      </c>
      <c r="S43" s="21" t="s">
        <v>4</v>
      </c>
      <c r="T43" s="21" t="s">
        <v>4</v>
      </c>
      <c r="U43" s="21" t="s">
        <v>4</v>
      </c>
      <c r="V43" s="22" t="s">
        <v>4</v>
      </c>
      <c r="W43" s="3">
        <f t="shared" si="0"/>
        <v>4</v>
      </c>
      <c r="X43" s="3">
        <f t="shared" si="1"/>
        <v>13</v>
      </c>
      <c r="Y43" s="3"/>
    </row>
    <row r="44" spans="1:25" s="27" customFormat="1" ht="60" x14ac:dyDescent="0.25">
      <c r="A44" s="27" t="s">
        <v>75</v>
      </c>
      <c r="B44" s="27" t="s">
        <v>17</v>
      </c>
      <c r="C44" s="65" t="s">
        <v>113</v>
      </c>
      <c r="D44" s="21" t="s">
        <v>4</v>
      </c>
      <c r="E44" s="56"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1" t="s">
        <v>4</v>
      </c>
      <c r="U44" s="21" t="s">
        <v>4</v>
      </c>
      <c r="V44" s="22" t="s">
        <v>4</v>
      </c>
      <c r="W44" s="3">
        <f t="shared" si="0"/>
        <v>4</v>
      </c>
      <c r="X44" s="3">
        <f t="shared" si="1"/>
        <v>13</v>
      </c>
      <c r="Y44" s="3"/>
    </row>
    <row r="45" spans="1:25" s="27" customFormat="1" ht="30" x14ac:dyDescent="0.25">
      <c r="A45" s="27" t="s">
        <v>75</v>
      </c>
      <c r="B45" s="27" t="s">
        <v>18</v>
      </c>
      <c r="C45" s="65" t="s">
        <v>96</v>
      </c>
      <c r="D45" s="21" t="s">
        <v>4</v>
      </c>
      <c r="E45" s="56"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4</v>
      </c>
      <c r="U45" s="21" t="s">
        <v>4</v>
      </c>
      <c r="V45" s="22" t="s">
        <v>4</v>
      </c>
      <c r="W45" s="3">
        <f t="shared" si="0"/>
        <v>4</v>
      </c>
      <c r="X45" s="3">
        <f t="shared" si="1"/>
        <v>13</v>
      </c>
      <c r="Y45" s="3"/>
    </row>
    <row r="46" spans="1:25" s="27" customFormat="1" ht="75" x14ac:dyDescent="0.25">
      <c r="A46" s="27" t="s">
        <v>75</v>
      </c>
      <c r="B46" s="27" t="s">
        <v>19</v>
      </c>
      <c r="C46" s="65" t="s">
        <v>95</v>
      </c>
      <c r="D46" s="21" t="s">
        <v>4</v>
      </c>
      <c r="E46" s="56"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3"/>
    </row>
    <row r="47" spans="1:25" s="27" customFormat="1" ht="69.75" customHeight="1" x14ac:dyDescent="0.25">
      <c r="A47" s="27" t="s">
        <v>75</v>
      </c>
      <c r="B47" s="27" t="s">
        <v>20</v>
      </c>
      <c r="C47" s="65" t="s">
        <v>114</v>
      </c>
      <c r="D47" s="21" t="s">
        <v>4</v>
      </c>
      <c r="E47" s="56" t="s">
        <v>5</v>
      </c>
      <c r="F47" s="21" t="s">
        <v>4</v>
      </c>
      <c r="G47" s="21" t="s">
        <v>4</v>
      </c>
      <c r="H47" s="21" t="s">
        <v>4</v>
      </c>
      <c r="I47" s="21" t="s">
        <v>4</v>
      </c>
      <c r="J47" s="21" t="s">
        <v>4</v>
      </c>
      <c r="K47" s="21" t="s">
        <v>4</v>
      </c>
      <c r="L47" s="21" t="s">
        <v>4</v>
      </c>
      <c r="M47" s="21" t="s">
        <v>4</v>
      </c>
      <c r="N47" s="21" t="s">
        <v>4</v>
      </c>
      <c r="O47" s="21" t="s">
        <v>4</v>
      </c>
      <c r="P47" s="21" t="s">
        <v>4</v>
      </c>
      <c r="Q47" s="21" t="s">
        <v>4</v>
      </c>
      <c r="R47" s="21" t="s">
        <v>4</v>
      </c>
      <c r="S47" s="21" t="s">
        <v>4</v>
      </c>
      <c r="T47" s="21" t="s">
        <v>4</v>
      </c>
      <c r="U47" s="21" t="s">
        <v>4</v>
      </c>
      <c r="V47" s="22" t="s">
        <v>4</v>
      </c>
      <c r="W47" s="3">
        <f t="shared" si="0"/>
        <v>4</v>
      </c>
      <c r="X47" s="3">
        <f t="shared" si="1"/>
        <v>13</v>
      </c>
      <c r="Y47" s="3"/>
    </row>
  </sheetData>
  <autoFilter ref="A3:Y8"/>
  <mergeCells count="2">
    <mergeCell ref="F1:I1"/>
    <mergeCell ref="J1:V1"/>
  </mergeCells>
  <dataValidations xWindow="1540" yWindow="707" count="19">
    <dataValidation type="list" allowBlank="1" showInputMessage="1" showErrorMessage="1" errorTitle="Invalid Entry" error="Pick or type &quot;Yes&quot; or &quot;No&quot;" promptTitle="Q3" prompt="Is it technologically neutral?" sqref="L4:L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C2" prompt="Are the correct functional entities identified?" sqref="G4:G4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formula1>"Yes,No"</formula1>
    </dataValidation>
    <dataValidation type="list" allowBlank="1" showInputMessage="1" showErrorMessage="1" errorTitle="Invalid Entry" error="Pick or type only &quot;Yes&quot; or &quot;No&quot;" promptTitle="C1" prompt="Is the content of the requirement technically correct?" sqref="F4:F47">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formula1>"Yes,No"</formula1>
    </dataValidation>
    <dataValidation type="list" allowBlank="1" showInputMessage="1" showErrorMessage="1" errorTitle="Invalid Entry" error="Pick or type &quot;Yes&quot; or &quot;No&quot;" promptTitle="Q12" prompt="Does it use consistent and current terminology?" sqref="U4:U47">
      <formula1>"Yes,No"</formula1>
    </dataValidation>
    <dataValidation type="list" allowBlank="1" showInputMessage="1" showErrorMessage="1" errorTitle="Invalid Entry" error="Pick or type &quot;Yes&quot; or &quot;No&quot;" promptTitle="Q11" prompt="Is the requirement language clear and unambiguous?" sqref="T4:T47">
      <formula1>"Yes,No"</formula1>
    </dataValidation>
    <dataValidation type="list" allowBlank="1" showInputMessage="1" showErrorMessage="1" errorTitle="Invalid Entry" error="Pick or type &quot;Yes&quot; or &quot;No&quot;" promptTitle="Q9" prompt="Does it have a technical basis in engineering and operations?" sqref="R4:R47">
      <formula1>"Yes,No"</formula1>
    </dataValidation>
    <dataValidation type="list" allowBlank="1" showInputMessage="1" showErrorMessage="1" errorTitle="Invalid Entry" error="Pick or type &quot;Yes&quot; or &quot;No&quot;" promptTitle="Q8" prompt="Can it be practically implemented?" sqref="Q4:Q47">
      <formula1>"Yes,No"</formula1>
    </dataValidation>
    <dataValidation type="list" allowBlank="1" showInputMessage="1" showErrorMessage="1" errorTitle="Invalid Entry" error="Pick or type &quot;Yes&quot; or &quot;No&quot;" promptTitle="Q7" prompt="Can compliance be objectively measured?" sqref="P4:P47">
      <formula1>"Yes,No"</formula1>
    </dataValidation>
    <dataValidation type="list" allowBlank="1" showInputMessage="1" showErrorMessage="1" errorTitle="Invalid Entry" error="Pick or type &quot;Yes&quot; or &quot;No&quot;" promptTitle="Q6" prompt="Does the requirement provide more than adequate protection of BPS?" sqref="O4:O47">
      <formula1>"Yes,No"</formula1>
    </dataValidation>
    <dataValidation type="list" allowBlank="1" showInputMessage="1" showErrorMessage="1" errorTitle="Invalid Entry" error="Pick or type &quot;Yes&quot; or &quot;No&quot;" promptTitle="Q5" prompt="Does the requirement align with the standard's purpose statement?" sqref="N4:N47">
      <formula1>"Yes,No"</formula1>
    </dataValidation>
    <dataValidation type="list" allowBlank="1" showInputMessage="1" showErrorMessage="1" errorTitle="Invalid Entry" error="Pick or type &quot;Yes&quot; or &quot;No&quot;" promptTitle="Q4" prompt="Are the expectation(s) of each applicable functional entity clear?" sqref="M4:M4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formula1>"Yes,No"</formula1>
    </dataValidation>
    <dataValidation type="list" allowBlank="1" showInputMessage="1" showErrorMessage="1" errorTitle="Invalid Entry" error="Pick or type &quot;Yes&quot; or &quot;No&quot;" promptTitle="C4" prompt="Is it clear when the action needs to be taken within the standard?" sqref="I4:I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4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7"/>
  <sheetViews>
    <sheetView zoomScale="80" zoomScaleNormal="80" workbookViewId="0">
      <pane xSplit="3" ySplit="3" topLeftCell="D4" activePane="bottomRight" state="frozen"/>
      <selection pane="topRight" activeCell="D1" sqref="D1"/>
      <selection pane="bottomLeft" activeCell="A4" sqref="A4"/>
      <selection pane="bottomRight" activeCell="C4" sqref="C4"/>
    </sheetView>
  </sheetViews>
  <sheetFormatPr defaultRowHeight="15" x14ac:dyDescent="0.25"/>
  <cols>
    <col min="1" max="1" width="13.42578125" style="27" customWidth="1"/>
    <col min="2" max="2" width="8.140625" style="27" customWidth="1"/>
    <col min="3" max="3" width="80.7109375" style="26" customWidth="1"/>
    <col min="4" max="4" width="24.7109375" customWidth="1"/>
    <col min="5" max="5" width="19.7109375" customWidth="1"/>
    <col min="6" max="6" width="28.85546875" customWidth="1"/>
    <col min="7" max="7" width="24.85546875" customWidth="1"/>
    <col min="8" max="8" width="23.7109375" customWidth="1"/>
    <col min="9" max="9" width="24.85546875" customWidth="1"/>
    <col min="10" max="10" width="38.42578125" customWidth="1"/>
    <col min="11" max="11" width="40" customWidth="1"/>
    <col min="12" max="12" width="15.42578125" customWidth="1"/>
    <col min="13" max="13" width="21" bestFit="1" customWidth="1"/>
    <col min="14" max="14" width="19.7109375" customWidth="1"/>
    <col min="15" max="15" width="25.42578125" customWidth="1"/>
    <col min="16" max="17" width="19.7109375" customWidth="1"/>
    <col min="18" max="18" width="19" customWidth="1"/>
    <col min="19" max="19" width="30.85546875" customWidth="1"/>
    <col min="20" max="21" width="19.7109375" customWidth="1"/>
    <col min="22" max="22" width="30.85546875" style="1" customWidth="1"/>
    <col min="23" max="24" width="19.7109375" customWidth="1"/>
    <col min="25" max="25" width="40.42578125" style="2" customWidth="1"/>
    <col min="26" max="27" width="19.7109375" customWidth="1"/>
  </cols>
  <sheetData>
    <row r="1" spans="1:25" ht="18.75" x14ac:dyDescent="0.3">
      <c r="A1" s="30"/>
      <c r="B1" s="31"/>
      <c r="C1" s="32"/>
      <c r="D1" s="28"/>
      <c r="E1" s="8"/>
      <c r="F1" s="76" t="s">
        <v>1</v>
      </c>
      <c r="G1" s="76"/>
      <c r="H1" s="76"/>
      <c r="I1" s="76"/>
      <c r="J1" s="77" t="s">
        <v>2</v>
      </c>
      <c r="K1" s="77"/>
      <c r="L1" s="77"/>
      <c r="M1" s="77"/>
      <c r="N1" s="77"/>
      <c r="O1" s="77"/>
      <c r="P1" s="77"/>
      <c r="Q1" s="77"/>
      <c r="R1" s="77"/>
      <c r="S1" s="77"/>
      <c r="T1" s="77"/>
      <c r="U1" s="77"/>
      <c r="V1" s="77"/>
      <c r="W1" s="12"/>
      <c r="X1" s="13"/>
      <c r="Y1" s="14"/>
    </row>
    <row r="2" spans="1:25" ht="18.75" hidden="1" x14ac:dyDescent="0.3">
      <c r="A2" s="30"/>
      <c r="B2" s="31"/>
      <c r="C2" s="32"/>
      <c r="D2" s="29"/>
      <c r="E2" s="11"/>
      <c r="F2" s="51"/>
      <c r="G2" s="51"/>
      <c r="H2" s="51"/>
      <c r="I2" s="51"/>
      <c r="J2" s="52"/>
      <c r="K2" s="52"/>
      <c r="L2" s="52"/>
      <c r="M2" s="52"/>
      <c r="N2" s="52"/>
      <c r="O2" s="52"/>
      <c r="P2" s="52"/>
      <c r="Q2" s="52"/>
      <c r="R2" s="52"/>
      <c r="S2" s="52"/>
      <c r="T2" s="52"/>
      <c r="U2" s="52"/>
      <c r="V2" s="52"/>
      <c r="W2" s="15"/>
      <c r="X2" s="16"/>
      <c r="Y2" s="17"/>
    </row>
    <row r="3" spans="1:25" ht="102" customHeight="1" x14ac:dyDescent="0.25">
      <c r="A3" s="33" t="s">
        <v>0</v>
      </c>
      <c r="B3" s="34" t="s">
        <v>6</v>
      </c>
      <c r="C3" s="35" t="s">
        <v>31</v>
      </c>
      <c r="D3" s="43" t="s">
        <v>60</v>
      </c>
      <c r="E3" s="9" t="s">
        <v>27</v>
      </c>
      <c r="F3" s="10" t="s">
        <v>61</v>
      </c>
      <c r="G3" s="49" t="s">
        <v>29</v>
      </c>
      <c r="H3" s="44" t="s">
        <v>57</v>
      </c>
      <c r="I3" s="49" t="s">
        <v>62</v>
      </c>
      <c r="J3" s="45" t="s">
        <v>58</v>
      </c>
      <c r="K3" s="46" t="s">
        <v>64</v>
      </c>
      <c r="L3" s="45" t="s">
        <v>30</v>
      </c>
      <c r="M3" s="46" t="s">
        <v>43</v>
      </c>
      <c r="N3" s="47" t="s">
        <v>45</v>
      </c>
      <c r="O3" s="48" t="s">
        <v>46</v>
      </c>
      <c r="P3" s="47" t="s">
        <v>47</v>
      </c>
      <c r="Q3" s="48" t="s">
        <v>49</v>
      </c>
      <c r="R3" s="47" t="s">
        <v>50</v>
      </c>
      <c r="S3" s="53" t="s">
        <v>66</v>
      </c>
      <c r="T3" s="47" t="s">
        <v>52</v>
      </c>
      <c r="U3" s="48" t="s">
        <v>53</v>
      </c>
      <c r="V3" s="47" t="s">
        <v>55</v>
      </c>
      <c r="W3" s="18" t="s">
        <v>59</v>
      </c>
      <c r="X3" s="19" t="s">
        <v>28</v>
      </c>
      <c r="Y3" s="20" t="s">
        <v>3</v>
      </c>
    </row>
    <row r="4" spans="1:25" s="3" customFormat="1" ht="375" x14ac:dyDescent="0.25">
      <c r="A4" s="63" t="s">
        <v>68</v>
      </c>
      <c r="B4" s="27" t="s">
        <v>13</v>
      </c>
      <c r="C4" s="64" t="s">
        <v>77</v>
      </c>
      <c r="D4" s="21" t="s">
        <v>4</v>
      </c>
      <c r="E4" s="56" t="s">
        <v>5</v>
      </c>
      <c r="F4" s="21" t="s">
        <v>4</v>
      </c>
      <c r="G4" s="21" t="s">
        <v>4</v>
      </c>
      <c r="H4" s="21" t="s">
        <v>4</v>
      </c>
      <c r="I4" s="21" t="s">
        <v>4</v>
      </c>
      <c r="J4" s="21" t="s">
        <v>4</v>
      </c>
      <c r="K4" s="21" t="s">
        <v>4</v>
      </c>
      <c r="L4" s="21" t="s">
        <v>4</v>
      </c>
      <c r="M4" s="21" t="s">
        <v>4</v>
      </c>
      <c r="N4" s="21" t="s">
        <v>4</v>
      </c>
      <c r="O4" s="21" t="s">
        <v>4</v>
      </c>
      <c r="P4" s="21" t="s">
        <v>4</v>
      </c>
      <c r="Q4" s="21" t="s">
        <v>4</v>
      </c>
      <c r="R4" s="21" t="s">
        <v>4</v>
      </c>
      <c r="S4" s="21" t="s">
        <v>4</v>
      </c>
      <c r="T4" s="21" t="s">
        <v>4</v>
      </c>
      <c r="U4" s="21" t="s">
        <v>4</v>
      </c>
      <c r="V4" s="22" t="s">
        <v>4</v>
      </c>
      <c r="W4" s="3">
        <f>4-(COUNTIF(F4:I4,"no"))</f>
        <v>4</v>
      </c>
      <c r="X4" s="3">
        <f>13-(COUNTIF(J4:V4,"no"))</f>
        <v>13</v>
      </c>
      <c r="Y4" s="50" t="s">
        <v>65</v>
      </c>
    </row>
    <row r="5" spans="1:25" s="3" customFormat="1" ht="84.75" customHeight="1" x14ac:dyDescent="0.25">
      <c r="A5" s="63" t="s">
        <v>68</v>
      </c>
      <c r="B5" s="27" t="s">
        <v>14</v>
      </c>
      <c r="C5" s="65" t="s">
        <v>80</v>
      </c>
      <c r="D5" s="21" t="s">
        <v>4</v>
      </c>
      <c r="E5" s="56" t="s">
        <v>5</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2" t="s">
        <v>4</v>
      </c>
      <c r="W5" s="3">
        <f t="shared" ref="W5:W47" si="0">4-(COUNTIF(F5:I5,"no"))</f>
        <v>4</v>
      </c>
      <c r="X5" s="3">
        <f t="shared" ref="X5:X47" si="1">13-(COUNTIF(J5:V5,"no"))</f>
        <v>13</v>
      </c>
    </row>
    <row r="6" spans="1:25" s="3" customFormat="1" ht="45" x14ac:dyDescent="0.25">
      <c r="A6" s="63" t="s">
        <v>68</v>
      </c>
      <c r="B6" s="27" t="s">
        <v>15</v>
      </c>
      <c r="C6" s="65" t="s">
        <v>81</v>
      </c>
      <c r="D6" s="21" t="s">
        <v>4</v>
      </c>
      <c r="E6" s="56" t="s">
        <v>5</v>
      </c>
      <c r="F6" s="21" t="s">
        <v>4</v>
      </c>
      <c r="G6" s="21" t="s">
        <v>4</v>
      </c>
      <c r="H6" s="21" t="s">
        <v>4</v>
      </c>
      <c r="I6" s="21" t="s">
        <v>4</v>
      </c>
      <c r="J6" s="21" t="s">
        <v>4</v>
      </c>
      <c r="K6" s="21" t="s">
        <v>4</v>
      </c>
      <c r="L6" s="21" t="s">
        <v>4</v>
      </c>
      <c r="M6" s="21" t="s">
        <v>4</v>
      </c>
      <c r="N6" s="21" t="s">
        <v>4</v>
      </c>
      <c r="O6" s="21" t="s">
        <v>4</v>
      </c>
      <c r="P6" s="21" t="s">
        <v>4</v>
      </c>
      <c r="Q6" s="21" t="s">
        <v>4</v>
      </c>
      <c r="R6" s="21" t="s">
        <v>4</v>
      </c>
      <c r="S6" s="21" t="s">
        <v>4</v>
      </c>
      <c r="T6" s="21" t="s">
        <v>4</v>
      </c>
      <c r="U6" s="21" t="s">
        <v>4</v>
      </c>
      <c r="V6" s="22" t="s">
        <v>4</v>
      </c>
      <c r="W6" s="3">
        <f t="shared" si="0"/>
        <v>4</v>
      </c>
      <c r="X6" s="3">
        <f t="shared" si="1"/>
        <v>13</v>
      </c>
    </row>
    <row r="7" spans="1:25" s="3" customFormat="1" ht="51.75" customHeight="1" x14ac:dyDescent="0.25">
      <c r="A7" s="27" t="s">
        <v>69</v>
      </c>
      <c r="B7" s="27" t="s">
        <v>13</v>
      </c>
      <c r="C7" s="65" t="s">
        <v>82</v>
      </c>
      <c r="D7" s="21" t="s">
        <v>4</v>
      </c>
      <c r="E7" s="56"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row>
    <row r="8" spans="1:25" s="3" customFormat="1" ht="30" x14ac:dyDescent="0.25">
      <c r="A8" s="27" t="s">
        <v>69</v>
      </c>
      <c r="B8" s="27" t="s">
        <v>14</v>
      </c>
      <c r="C8" s="65" t="s">
        <v>83</v>
      </c>
      <c r="D8" s="21" t="s">
        <v>4</v>
      </c>
      <c r="E8" s="56" t="s">
        <v>5</v>
      </c>
      <c r="F8" s="21" t="s">
        <v>4</v>
      </c>
      <c r="G8" s="21" t="s">
        <v>4</v>
      </c>
      <c r="H8" s="21" t="s">
        <v>4</v>
      </c>
      <c r="I8" s="21" t="s">
        <v>4</v>
      </c>
      <c r="J8" s="21" t="s">
        <v>4</v>
      </c>
      <c r="K8" s="21" t="s">
        <v>4</v>
      </c>
      <c r="L8" s="21" t="s">
        <v>4</v>
      </c>
      <c r="M8" s="21" t="s">
        <v>4</v>
      </c>
      <c r="N8" s="21" t="s">
        <v>4</v>
      </c>
      <c r="O8" s="21" t="s">
        <v>4</v>
      </c>
      <c r="P8" s="21" t="s">
        <v>4</v>
      </c>
      <c r="Q8" s="21" t="s">
        <v>4</v>
      </c>
      <c r="R8" s="21" t="s">
        <v>4</v>
      </c>
      <c r="S8" s="21" t="s">
        <v>4</v>
      </c>
      <c r="T8" s="21" t="s">
        <v>4</v>
      </c>
      <c r="U8" s="21" t="s">
        <v>4</v>
      </c>
      <c r="V8" s="22" t="s">
        <v>4</v>
      </c>
      <c r="W8" s="3">
        <f t="shared" si="0"/>
        <v>4</v>
      </c>
      <c r="X8" s="3">
        <f t="shared" si="1"/>
        <v>13</v>
      </c>
    </row>
    <row r="9" spans="1:25" s="3" customFormat="1" ht="60" x14ac:dyDescent="0.25">
      <c r="A9" s="27" t="s">
        <v>69</v>
      </c>
      <c r="B9" s="27" t="s">
        <v>15</v>
      </c>
      <c r="C9" s="65" t="s">
        <v>115</v>
      </c>
      <c r="D9" s="21" t="s">
        <v>4</v>
      </c>
      <c r="E9" s="56"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row>
    <row r="10" spans="1:25" s="3" customFormat="1" ht="51.75" customHeight="1" x14ac:dyDescent="0.25">
      <c r="A10" s="27" t="s">
        <v>69</v>
      </c>
      <c r="B10" s="27" t="s">
        <v>16</v>
      </c>
      <c r="C10" s="65" t="s">
        <v>84</v>
      </c>
      <c r="D10" s="21" t="s">
        <v>4</v>
      </c>
      <c r="E10" s="56" t="s">
        <v>5</v>
      </c>
      <c r="F10" s="21" t="s">
        <v>4</v>
      </c>
      <c r="G10" s="21" t="s">
        <v>4</v>
      </c>
      <c r="H10" s="21" t="s">
        <v>4</v>
      </c>
      <c r="I10" s="21" t="s">
        <v>4</v>
      </c>
      <c r="J10" s="21" t="s">
        <v>4</v>
      </c>
      <c r="K10" s="21" t="s">
        <v>4</v>
      </c>
      <c r="L10" s="21" t="s">
        <v>4</v>
      </c>
      <c r="M10" s="21" t="s">
        <v>4</v>
      </c>
      <c r="N10" s="21" t="s">
        <v>4</v>
      </c>
      <c r="O10" s="21" t="s">
        <v>4</v>
      </c>
      <c r="P10" s="21" t="s">
        <v>4</v>
      </c>
      <c r="Q10" s="21" t="s">
        <v>4</v>
      </c>
      <c r="R10" s="21" t="s">
        <v>4</v>
      </c>
      <c r="S10" s="21" t="s">
        <v>4</v>
      </c>
      <c r="T10" s="21" t="s">
        <v>4</v>
      </c>
      <c r="U10" s="21" t="s">
        <v>4</v>
      </c>
      <c r="V10" s="22" t="s">
        <v>4</v>
      </c>
      <c r="W10" s="3">
        <f t="shared" si="0"/>
        <v>4</v>
      </c>
      <c r="X10" s="3">
        <f t="shared" si="1"/>
        <v>13</v>
      </c>
    </row>
    <row r="11" spans="1:25" s="3" customFormat="1" x14ac:dyDescent="0.25">
      <c r="A11" s="27" t="s">
        <v>69</v>
      </c>
      <c r="B11" s="27" t="s">
        <v>17</v>
      </c>
      <c r="C11" s="65" t="s">
        <v>85</v>
      </c>
      <c r="D11" s="21" t="s">
        <v>4</v>
      </c>
      <c r="E11" s="56" t="s">
        <v>5</v>
      </c>
      <c r="F11" s="21" t="s">
        <v>4</v>
      </c>
      <c r="G11" s="21" t="s">
        <v>4</v>
      </c>
      <c r="H11" s="21" t="s">
        <v>4</v>
      </c>
      <c r="I11" s="21" t="s">
        <v>4</v>
      </c>
      <c r="J11" s="21" t="s">
        <v>4</v>
      </c>
      <c r="K11" s="21" t="s">
        <v>4</v>
      </c>
      <c r="L11" s="21" t="s">
        <v>4</v>
      </c>
      <c r="M11" s="21" t="s">
        <v>4</v>
      </c>
      <c r="N11" s="21" t="s">
        <v>4</v>
      </c>
      <c r="O11" s="21" t="s">
        <v>4</v>
      </c>
      <c r="P11" s="21" t="s">
        <v>4</v>
      </c>
      <c r="Q11" s="21" t="s">
        <v>4</v>
      </c>
      <c r="R11" s="21" t="s">
        <v>4</v>
      </c>
      <c r="S11" s="21" t="s">
        <v>4</v>
      </c>
      <c r="T11" s="21" t="s">
        <v>4</v>
      </c>
      <c r="U11" s="21" t="s">
        <v>4</v>
      </c>
      <c r="V11" s="22" t="s">
        <v>4</v>
      </c>
      <c r="W11" s="3">
        <f t="shared" si="0"/>
        <v>4</v>
      </c>
      <c r="X11" s="3">
        <f t="shared" si="1"/>
        <v>13</v>
      </c>
    </row>
    <row r="12" spans="1:25" s="3" customFormat="1" ht="30" x14ac:dyDescent="0.25">
      <c r="A12" s="27" t="s">
        <v>69</v>
      </c>
      <c r="B12" s="27" t="s">
        <v>18</v>
      </c>
      <c r="C12" s="65" t="s">
        <v>79</v>
      </c>
      <c r="D12" s="21" t="s">
        <v>4</v>
      </c>
      <c r="E12" s="56" t="s">
        <v>5</v>
      </c>
      <c r="F12" s="21" t="s">
        <v>4</v>
      </c>
      <c r="G12" s="21" t="s">
        <v>4</v>
      </c>
      <c r="H12" s="21" t="s">
        <v>4</v>
      </c>
      <c r="I12" s="21" t="s">
        <v>4</v>
      </c>
      <c r="J12" s="21" t="s">
        <v>4</v>
      </c>
      <c r="K12" s="21" t="s">
        <v>4</v>
      </c>
      <c r="L12" s="21" t="s">
        <v>4</v>
      </c>
      <c r="M12" s="21" t="s">
        <v>4</v>
      </c>
      <c r="N12" s="21" t="s">
        <v>4</v>
      </c>
      <c r="O12" s="21" t="s">
        <v>4</v>
      </c>
      <c r="P12" s="21" t="s">
        <v>4</v>
      </c>
      <c r="Q12" s="21" t="s">
        <v>4</v>
      </c>
      <c r="R12" s="21" t="s">
        <v>4</v>
      </c>
      <c r="S12" s="21" t="s">
        <v>4</v>
      </c>
      <c r="T12" s="21" t="s">
        <v>4</v>
      </c>
      <c r="U12" s="21" t="s">
        <v>4</v>
      </c>
      <c r="V12" s="22" t="s">
        <v>4</v>
      </c>
      <c r="W12" s="3">
        <f t="shared" si="0"/>
        <v>4</v>
      </c>
      <c r="X12" s="3">
        <f t="shared" si="1"/>
        <v>13</v>
      </c>
    </row>
    <row r="13" spans="1:25" s="3" customFormat="1" ht="75" x14ac:dyDescent="0.25">
      <c r="A13" s="27" t="s">
        <v>69</v>
      </c>
      <c r="B13" s="27" t="s">
        <v>19</v>
      </c>
      <c r="C13" s="65" t="s">
        <v>78</v>
      </c>
      <c r="D13" s="21" t="s">
        <v>4</v>
      </c>
      <c r="E13" s="56"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4</v>
      </c>
      <c r="T13" s="21" t="s">
        <v>4</v>
      </c>
      <c r="U13" s="21" t="s">
        <v>4</v>
      </c>
      <c r="V13" s="22" t="s">
        <v>4</v>
      </c>
      <c r="W13" s="3">
        <f t="shared" si="0"/>
        <v>4</v>
      </c>
      <c r="X13" s="3">
        <f t="shared" si="1"/>
        <v>13</v>
      </c>
    </row>
    <row r="14" spans="1:25" s="3" customFormat="1" ht="45" x14ac:dyDescent="0.25">
      <c r="A14" s="63" t="s">
        <v>70</v>
      </c>
      <c r="B14" s="27" t="s">
        <v>13</v>
      </c>
      <c r="C14" s="64" t="s">
        <v>71</v>
      </c>
      <c r="D14" s="21" t="s">
        <v>4</v>
      </c>
      <c r="E14" s="56" t="s">
        <v>5</v>
      </c>
      <c r="F14" s="21" t="s">
        <v>4</v>
      </c>
      <c r="G14" s="21" t="s">
        <v>4</v>
      </c>
      <c r="H14" s="21" t="s">
        <v>4</v>
      </c>
      <c r="I14" s="21" t="s">
        <v>4</v>
      </c>
      <c r="J14" s="21" t="s">
        <v>4</v>
      </c>
      <c r="K14" s="21" t="s">
        <v>4</v>
      </c>
      <c r="L14" s="21" t="s">
        <v>4</v>
      </c>
      <c r="M14" s="21" t="s">
        <v>4</v>
      </c>
      <c r="N14" s="21" t="s">
        <v>4</v>
      </c>
      <c r="O14" s="21" t="s">
        <v>4</v>
      </c>
      <c r="P14" s="21" t="s">
        <v>4</v>
      </c>
      <c r="Q14" s="21" t="s">
        <v>4</v>
      </c>
      <c r="R14" s="21" t="s">
        <v>4</v>
      </c>
      <c r="S14" s="21" t="s">
        <v>4</v>
      </c>
      <c r="T14" s="21" t="s">
        <v>4</v>
      </c>
      <c r="U14" s="21" t="s">
        <v>4</v>
      </c>
      <c r="V14" s="22" t="s">
        <v>4</v>
      </c>
      <c r="W14" s="3">
        <f t="shared" si="0"/>
        <v>4</v>
      </c>
      <c r="X14" s="3">
        <f t="shared" si="1"/>
        <v>13</v>
      </c>
    </row>
    <row r="15" spans="1:25" s="3" customFormat="1" ht="45" x14ac:dyDescent="0.25">
      <c r="A15" s="63" t="s">
        <v>70</v>
      </c>
      <c r="B15" s="27" t="s">
        <v>14</v>
      </c>
      <c r="C15" s="64" t="s">
        <v>72</v>
      </c>
      <c r="D15" s="21" t="s">
        <v>4</v>
      </c>
      <c r="E15" s="56" t="s">
        <v>5</v>
      </c>
      <c r="F15" s="21" t="s">
        <v>4</v>
      </c>
      <c r="G15" s="21" t="s">
        <v>4</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4</v>
      </c>
      <c r="X15" s="3">
        <f t="shared" si="1"/>
        <v>13</v>
      </c>
    </row>
    <row r="16" spans="1:25" s="3" customFormat="1" ht="275.25" customHeight="1" x14ac:dyDescent="0.25">
      <c r="A16" s="27" t="s">
        <v>73</v>
      </c>
      <c r="B16" s="27" t="s">
        <v>13</v>
      </c>
      <c r="C16" s="65" t="s">
        <v>86</v>
      </c>
      <c r="D16" s="21" t="s">
        <v>4</v>
      </c>
      <c r="E16" s="56" t="s">
        <v>5</v>
      </c>
      <c r="F16" s="21" t="s">
        <v>4</v>
      </c>
      <c r="G16" s="21" t="s">
        <v>4</v>
      </c>
      <c r="H16" s="21" t="s">
        <v>4</v>
      </c>
      <c r="I16" s="21" t="s">
        <v>4</v>
      </c>
      <c r="J16" s="21" t="s">
        <v>4</v>
      </c>
      <c r="K16" s="21" t="s">
        <v>4</v>
      </c>
      <c r="L16" s="21" t="s">
        <v>4</v>
      </c>
      <c r="M16" s="21" t="s">
        <v>4</v>
      </c>
      <c r="N16" s="21" t="s">
        <v>4</v>
      </c>
      <c r="O16" s="21" t="s">
        <v>4</v>
      </c>
      <c r="P16" s="21" t="s">
        <v>4</v>
      </c>
      <c r="Q16" s="21" t="s">
        <v>4</v>
      </c>
      <c r="R16" s="21" t="s">
        <v>4</v>
      </c>
      <c r="S16" s="21" t="s">
        <v>4</v>
      </c>
      <c r="T16" s="21" t="s">
        <v>4</v>
      </c>
      <c r="U16" s="21" t="s">
        <v>4</v>
      </c>
      <c r="V16" s="22" t="s">
        <v>4</v>
      </c>
      <c r="W16" s="3">
        <f t="shared" si="0"/>
        <v>4</v>
      </c>
      <c r="X16" s="3">
        <f t="shared" si="1"/>
        <v>13</v>
      </c>
    </row>
    <row r="17" spans="1:25" s="3" customFormat="1" ht="30" x14ac:dyDescent="0.25">
      <c r="A17" s="27" t="s">
        <v>73</v>
      </c>
      <c r="B17" s="27" t="s">
        <v>14</v>
      </c>
      <c r="C17" s="65" t="s">
        <v>102</v>
      </c>
      <c r="D17" s="21" t="s">
        <v>4</v>
      </c>
      <c r="E17" s="56" t="s">
        <v>5</v>
      </c>
      <c r="F17" s="21" t="s">
        <v>4</v>
      </c>
      <c r="G17" s="21" t="s">
        <v>4</v>
      </c>
      <c r="H17" s="21" t="s">
        <v>4</v>
      </c>
      <c r="I17" s="21" t="s">
        <v>4</v>
      </c>
      <c r="J17" s="21" t="s">
        <v>4</v>
      </c>
      <c r="K17" s="21" t="s">
        <v>4</v>
      </c>
      <c r="L17" s="21" t="s">
        <v>4</v>
      </c>
      <c r="M17" s="21" t="s">
        <v>4</v>
      </c>
      <c r="N17" s="21" t="s">
        <v>4</v>
      </c>
      <c r="O17" s="21" t="s">
        <v>4</v>
      </c>
      <c r="P17" s="21" t="s">
        <v>4</v>
      </c>
      <c r="Q17" s="21" t="s">
        <v>4</v>
      </c>
      <c r="R17" s="21" t="s">
        <v>4</v>
      </c>
      <c r="S17" s="21" t="s">
        <v>4</v>
      </c>
      <c r="T17" s="21" t="s">
        <v>4</v>
      </c>
      <c r="U17" s="21" t="s">
        <v>4</v>
      </c>
      <c r="V17" s="22" t="s">
        <v>4</v>
      </c>
      <c r="W17" s="3">
        <f t="shared" si="0"/>
        <v>4</v>
      </c>
      <c r="X17" s="3">
        <f t="shared" si="1"/>
        <v>13</v>
      </c>
    </row>
    <row r="18" spans="1:25" s="3" customFormat="1" ht="30" x14ac:dyDescent="0.25">
      <c r="A18" s="27" t="s">
        <v>73</v>
      </c>
      <c r="B18" s="27" t="s">
        <v>15</v>
      </c>
      <c r="C18" s="65" t="s">
        <v>103</v>
      </c>
      <c r="D18" s="21" t="s">
        <v>4</v>
      </c>
      <c r="E18" s="56" t="s">
        <v>5</v>
      </c>
      <c r="F18" s="21" t="s">
        <v>4</v>
      </c>
      <c r="G18" s="21" t="s">
        <v>4</v>
      </c>
      <c r="H18" s="21" t="s">
        <v>4</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4</v>
      </c>
      <c r="X18" s="3">
        <f t="shared" si="1"/>
        <v>13</v>
      </c>
    </row>
    <row r="19" spans="1:25" s="3" customFormat="1" ht="78.75" customHeight="1" x14ac:dyDescent="0.25">
      <c r="A19" s="27" t="s">
        <v>73</v>
      </c>
      <c r="B19" s="27" t="s">
        <v>16</v>
      </c>
      <c r="C19" s="65" t="s">
        <v>87</v>
      </c>
      <c r="D19" s="21" t="s">
        <v>4</v>
      </c>
      <c r="E19" s="56" t="s">
        <v>5</v>
      </c>
      <c r="F19" s="21" t="s">
        <v>4</v>
      </c>
      <c r="G19" s="21" t="s">
        <v>4</v>
      </c>
      <c r="H19" s="21" t="s">
        <v>4</v>
      </c>
      <c r="I19" s="21" t="s">
        <v>4</v>
      </c>
      <c r="J19" s="21" t="s">
        <v>4</v>
      </c>
      <c r="K19" s="21" t="s">
        <v>4</v>
      </c>
      <c r="L19" s="21" t="s">
        <v>4</v>
      </c>
      <c r="M19" s="21" t="s">
        <v>4</v>
      </c>
      <c r="N19" s="21" t="s">
        <v>4</v>
      </c>
      <c r="O19" s="21" t="s">
        <v>4</v>
      </c>
      <c r="P19" s="21" t="s">
        <v>4</v>
      </c>
      <c r="Q19" s="21" t="s">
        <v>4</v>
      </c>
      <c r="R19" s="21" t="s">
        <v>4</v>
      </c>
      <c r="S19" s="21" t="s">
        <v>4</v>
      </c>
      <c r="T19" s="21" t="s">
        <v>4</v>
      </c>
      <c r="U19" s="21" t="s">
        <v>4</v>
      </c>
      <c r="V19" s="22" t="s">
        <v>4</v>
      </c>
      <c r="W19" s="3">
        <f t="shared" si="0"/>
        <v>4</v>
      </c>
      <c r="X19" s="3">
        <f t="shared" si="1"/>
        <v>13</v>
      </c>
    </row>
    <row r="20" spans="1:25" s="3" customFormat="1" ht="30" x14ac:dyDescent="0.25">
      <c r="A20" s="27" t="s">
        <v>73</v>
      </c>
      <c r="B20" s="27" t="s">
        <v>17</v>
      </c>
      <c r="C20" s="65" t="s">
        <v>88</v>
      </c>
      <c r="D20" s="21" t="s">
        <v>4</v>
      </c>
      <c r="E20" s="56" t="s">
        <v>5</v>
      </c>
      <c r="F20" s="21" t="s">
        <v>4</v>
      </c>
      <c r="G20" s="21" t="s">
        <v>4</v>
      </c>
      <c r="H20" s="21" t="s">
        <v>4</v>
      </c>
      <c r="I20" s="21" t="s">
        <v>4</v>
      </c>
      <c r="J20" s="21" t="s">
        <v>4</v>
      </c>
      <c r="K20" s="21" t="s">
        <v>4</v>
      </c>
      <c r="L20" s="21" t="s">
        <v>4</v>
      </c>
      <c r="M20" s="21" t="s">
        <v>4</v>
      </c>
      <c r="N20" s="21" t="s">
        <v>4</v>
      </c>
      <c r="O20" s="21" t="s">
        <v>4</v>
      </c>
      <c r="P20" s="21" t="s">
        <v>4</v>
      </c>
      <c r="Q20" s="21" t="s">
        <v>4</v>
      </c>
      <c r="R20" s="21" t="s">
        <v>4</v>
      </c>
      <c r="S20" s="21" t="s">
        <v>4</v>
      </c>
      <c r="T20" s="21" t="s">
        <v>4</v>
      </c>
      <c r="U20" s="21" t="s">
        <v>4</v>
      </c>
      <c r="V20" s="22" t="s">
        <v>4</v>
      </c>
      <c r="W20" s="3">
        <f t="shared" si="0"/>
        <v>4</v>
      </c>
      <c r="X20" s="3">
        <f t="shared" si="1"/>
        <v>13</v>
      </c>
    </row>
    <row r="21" spans="1:25" s="3" customFormat="1" ht="120" x14ac:dyDescent="0.25">
      <c r="A21" s="27" t="s">
        <v>73</v>
      </c>
      <c r="B21" s="27" t="s">
        <v>18</v>
      </c>
      <c r="C21" s="65" t="s">
        <v>89</v>
      </c>
      <c r="D21" s="21" t="s">
        <v>4</v>
      </c>
      <c r="E21" s="56"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4</v>
      </c>
      <c r="U21" s="21" t="s">
        <v>4</v>
      </c>
      <c r="V21" s="22" t="s">
        <v>4</v>
      </c>
      <c r="W21" s="3">
        <f t="shared" si="0"/>
        <v>4</v>
      </c>
      <c r="X21" s="3">
        <f t="shared" si="1"/>
        <v>13</v>
      </c>
    </row>
    <row r="22" spans="1:25" s="3" customFormat="1" ht="158.25" customHeight="1" x14ac:dyDescent="0.25">
      <c r="A22" s="27" t="s">
        <v>73</v>
      </c>
      <c r="B22" s="27" t="s">
        <v>19</v>
      </c>
      <c r="C22" s="65" t="s">
        <v>90</v>
      </c>
      <c r="D22" s="21" t="s">
        <v>4</v>
      </c>
      <c r="E22" s="56" t="s">
        <v>5</v>
      </c>
      <c r="F22" s="21" t="s">
        <v>4</v>
      </c>
      <c r="G22" s="21" t="s">
        <v>4</v>
      </c>
      <c r="H22" s="21" t="s">
        <v>4</v>
      </c>
      <c r="I22" s="21" t="s">
        <v>4</v>
      </c>
      <c r="J22" s="21" t="s">
        <v>4</v>
      </c>
      <c r="K22" s="21" t="s">
        <v>4</v>
      </c>
      <c r="L22" s="21" t="s">
        <v>4</v>
      </c>
      <c r="M22" s="21" t="s">
        <v>4</v>
      </c>
      <c r="N22" s="21" t="s">
        <v>4</v>
      </c>
      <c r="O22" s="21" t="s">
        <v>4</v>
      </c>
      <c r="P22" s="21" t="s">
        <v>4</v>
      </c>
      <c r="Q22" s="21" t="s">
        <v>4</v>
      </c>
      <c r="R22" s="21" t="s">
        <v>4</v>
      </c>
      <c r="S22" s="21" t="s">
        <v>4</v>
      </c>
      <c r="T22" s="21" t="s">
        <v>4</v>
      </c>
      <c r="U22" s="21" t="s">
        <v>4</v>
      </c>
      <c r="V22" s="22" t="s">
        <v>4</v>
      </c>
      <c r="W22" s="3">
        <f t="shared" si="0"/>
        <v>4</v>
      </c>
      <c r="X22" s="3">
        <f t="shared" si="1"/>
        <v>13</v>
      </c>
    </row>
    <row r="23" spans="1:25" s="27" customFormat="1" ht="120" x14ac:dyDescent="0.25">
      <c r="A23" s="27" t="s">
        <v>73</v>
      </c>
      <c r="B23" s="27" t="s">
        <v>20</v>
      </c>
      <c r="C23" s="65" t="s">
        <v>91</v>
      </c>
      <c r="D23" s="21" t="s">
        <v>4</v>
      </c>
      <c r="E23" s="56"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3"/>
    </row>
    <row r="24" spans="1:25" s="27" customFormat="1" ht="45" x14ac:dyDescent="0.25">
      <c r="A24" s="27" t="s">
        <v>73</v>
      </c>
      <c r="B24" s="27" t="s">
        <v>21</v>
      </c>
      <c r="C24" s="65" t="s">
        <v>104</v>
      </c>
      <c r="D24" s="21" t="s">
        <v>4</v>
      </c>
      <c r="E24" s="56"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3"/>
    </row>
    <row r="25" spans="1:25" s="27" customFormat="1" ht="30" x14ac:dyDescent="0.25">
      <c r="A25" s="27" t="s">
        <v>73</v>
      </c>
      <c r="B25" s="27" t="s">
        <v>22</v>
      </c>
      <c r="C25" s="65" t="s">
        <v>105</v>
      </c>
      <c r="D25" s="21" t="s">
        <v>4</v>
      </c>
      <c r="E25" s="56"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4</v>
      </c>
      <c r="U25" s="21" t="s">
        <v>4</v>
      </c>
      <c r="V25" s="22" t="s">
        <v>4</v>
      </c>
      <c r="W25" s="3">
        <f t="shared" si="0"/>
        <v>4</v>
      </c>
      <c r="X25" s="3">
        <f t="shared" si="1"/>
        <v>13</v>
      </c>
      <c r="Y25" s="3"/>
    </row>
    <row r="26" spans="1:25" s="27" customFormat="1" ht="45" x14ac:dyDescent="0.25">
      <c r="A26" s="27" t="s">
        <v>73</v>
      </c>
      <c r="B26" s="27" t="s">
        <v>23</v>
      </c>
      <c r="C26" s="65" t="s">
        <v>106</v>
      </c>
      <c r="D26" s="21" t="s">
        <v>4</v>
      </c>
      <c r="E26" s="56" t="s">
        <v>5</v>
      </c>
      <c r="F26" s="21" t="s">
        <v>4</v>
      </c>
      <c r="G26" s="21" t="s">
        <v>4</v>
      </c>
      <c r="H26" s="21" t="s">
        <v>4</v>
      </c>
      <c r="I26" s="21" t="s">
        <v>4</v>
      </c>
      <c r="J26" s="21" t="s">
        <v>4</v>
      </c>
      <c r="K26" s="21" t="s">
        <v>4</v>
      </c>
      <c r="L26" s="21" t="s">
        <v>4</v>
      </c>
      <c r="M26" s="21" t="s">
        <v>4</v>
      </c>
      <c r="N26" s="21" t="s">
        <v>4</v>
      </c>
      <c r="O26" s="21" t="s">
        <v>4</v>
      </c>
      <c r="P26" s="21" t="s">
        <v>4</v>
      </c>
      <c r="Q26" s="21" t="s">
        <v>4</v>
      </c>
      <c r="R26" s="21" t="s">
        <v>4</v>
      </c>
      <c r="S26" s="21" t="s">
        <v>4</v>
      </c>
      <c r="T26" s="21" t="s">
        <v>4</v>
      </c>
      <c r="U26" s="21" t="s">
        <v>4</v>
      </c>
      <c r="V26" s="22" t="s">
        <v>4</v>
      </c>
      <c r="W26" s="3">
        <f t="shared" si="0"/>
        <v>4</v>
      </c>
      <c r="X26" s="3">
        <f t="shared" si="1"/>
        <v>13</v>
      </c>
      <c r="Y26" s="3"/>
    </row>
    <row r="27" spans="1:25" s="27" customFormat="1" ht="30" x14ac:dyDescent="0.25">
      <c r="A27" s="27" t="s">
        <v>73</v>
      </c>
      <c r="B27" s="27" t="s">
        <v>32</v>
      </c>
      <c r="C27" s="65" t="s">
        <v>107</v>
      </c>
      <c r="D27" s="21" t="s">
        <v>4</v>
      </c>
      <c r="E27" s="56" t="s">
        <v>5</v>
      </c>
      <c r="F27" s="21" t="s">
        <v>4</v>
      </c>
      <c r="G27" s="21" t="s">
        <v>4</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4</v>
      </c>
      <c r="X27" s="3">
        <f t="shared" si="1"/>
        <v>13</v>
      </c>
      <c r="Y27" s="3"/>
    </row>
    <row r="28" spans="1:25" s="27" customFormat="1" ht="30" x14ac:dyDescent="0.25">
      <c r="A28" s="27" t="s">
        <v>73</v>
      </c>
      <c r="B28" s="27" t="s">
        <v>33</v>
      </c>
      <c r="C28" s="65" t="s">
        <v>108</v>
      </c>
      <c r="D28" s="21" t="s">
        <v>4</v>
      </c>
      <c r="E28" s="56" t="s">
        <v>5</v>
      </c>
      <c r="F28" s="21" t="s">
        <v>4</v>
      </c>
      <c r="G28" s="21" t="s">
        <v>4</v>
      </c>
      <c r="H28" s="21" t="s">
        <v>4</v>
      </c>
      <c r="I28" s="21" t="s">
        <v>4</v>
      </c>
      <c r="J28" s="21" t="s">
        <v>4</v>
      </c>
      <c r="K28" s="21" t="s">
        <v>4</v>
      </c>
      <c r="L28" s="21" t="s">
        <v>4</v>
      </c>
      <c r="M28" s="21" t="s">
        <v>4</v>
      </c>
      <c r="N28" s="21" t="s">
        <v>4</v>
      </c>
      <c r="O28" s="21" t="s">
        <v>4</v>
      </c>
      <c r="P28" s="21" t="s">
        <v>4</v>
      </c>
      <c r="Q28" s="21" t="s">
        <v>4</v>
      </c>
      <c r="R28" s="21" t="s">
        <v>4</v>
      </c>
      <c r="S28" s="21" t="s">
        <v>4</v>
      </c>
      <c r="T28" s="21" t="s">
        <v>4</v>
      </c>
      <c r="U28" s="21" t="s">
        <v>4</v>
      </c>
      <c r="V28" s="22" t="s">
        <v>4</v>
      </c>
      <c r="W28" s="3">
        <f t="shared" si="0"/>
        <v>4</v>
      </c>
      <c r="X28" s="3">
        <f t="shared" si="1"/>
        <v>13</v>
      </c>
      <c r="Y28" s="3"/>
    </row>
    <row r="29" spans="1:25" s="27" customFormat="1" ht="120" x14ac:dyDescent="0.25">
      <c r="A29" s="27" t="s">
        <v>73</v>
      </c>
      <c r="B29" s="27" t="s">
        <v>34</v>
      </c>
      <c r="C29" s="65" t="s">
        <v>92</v>
      </c>
      <c r="D29" s="21" t="s">
        <v>4</v>
      </c>
      <c r="E29" s="56" t="s">
        <v>5</v>
      </c>
      <c r="F29" s="21" t="s">
        <v>4</v>
      </c>
      <c r="G29" s="21" t="s">
        <v>4</v>
      </c>
      <c r="H29" s="21" t="s">
        <v>4</v>
      </c>
      <c r="I29" s="21" t="s">
        <v>4</v>
      </c>
      <c r="J29" s="21" t="s">
        <v>4</v>
      </c>
      <c r="K29" s="21" t="s">
        <v>4</v>
      </c>
      <c r="L29" s="21" t="s">
        <v>4</v>
      </c>
      <c r="M29" s="21" t="s">
        <v>4</v>
      </c>
      <c r="N29" s="21" t="s">
        <v>4</v>
      </c>
      <c r="O29" s="21" t="s">
        <v>4</v>
      </c>
      <c r="P29" s="21" t="s">
        <v>4</v>
      </c>
      <c r="Q29" s="21" t="s">
        <v>4</v>
      </c>
      <c r="R29" s="21" t="s">
        <v>4</v>
      </c>
      <c r="S29" s="21" t="s">
        <v>4</v>
      </c>
      <c r="T29" s="21" t="s">
        <v>4</v>
      </c>
      <c r="U29" s="21" t="s">
        <v>4</v>
      </c>
      <c r="V29" s="22" t="s">
        <v>4</v>
      </c>
      <c r="W29" s="3">
        <f t="shared" si="0"/>
        <v>4</v>
      </c>
      <c r="X29" s="3">
        <f t="shared" si="1"/>
        <v>13</v>
      </c>
      <c r="Y29" s="3"/>
    </row>
    <row r="30" spans="1:25" s="27" customFormat="1" ht="90" x14ac:dyDescent="0.25">
      <c r="A30" s="27" t="s">
        <v>73</v>
      </c>
      <c r="B30" s="27" t="s">
        <v>35</v>
      </c>
      <c r="C30" s="65" t="s">
        <v>109</v>
      </c>
      <c r="D30" s="21" t="s">
        <v>4</v>
      </c>
      <c r="E30" s="56" t="s">
        <v>5</v>
      </c>
      <c r="F30" s="21" t="s">
        <v>4</v>
      </c>
      <c r="G30" s="21" t="s">
        <v>4</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4</v>
      </c>
      <c r="X30" s="3">
        <f t="shared" si="1"/>
        <v>13</v>
      </c>
      <c r="Y30" s="3"/>
    </row>
    <row r="31" spans="1:25" s="27" customFormat="1" ht="30" x14ac:dyDescent="0.25">
      <c r="A31" s="27" t="s">
        <v>73</v>
      </c>
      <c r="B31" s="27" t="s">
        <v>36</v>
      </c>
      <c r="C31" s="65" t="s">
        <v>110</v>
      </c>
      <c r="D31" s="21" t="s">
        <v>4</v>
      </c>
      <c r="E31" s="56" t="s">
        <v>5</v>
      </c>
      <c r="F31" s="21" t="s">
        <v>4</v>
      </c>
      <c r="G31" s="21" t="s">
        <v>4</v>
      </c>
      <c r="H31" s="21" t="s">
        <v>4</v>
      </c>
      <c r="I31" s="21" t="s">
        <v>4</v>
      </c>
      <c r="J31" s="21" t="s">
        <v>4</v>
      </c>
      <c r="K31" s="21" t="s">
        <v>4</v>
      </c>
      <c r="L31" s="21" t="s">
        <v>4</v>
      </c>
      <c r="M31" s="21" t="s">
        <v>4</v>
      </c>
      <c r="N31" s="21" t="s">
        <v>4</v>
      </c>
      <c r="O31" s="21" t="s">
        <v>4</v>
      </c>
      <c r="P31" s="21" t="s">
        <v>4</v>
      </c>
      <c r="Q31" s="21" t="s">
        <v>4</v>
      </c>
      <c r="R31" s="21" t="s">
        <v>4</v>
      </c>
      <c r="S31" s="21" t="s">
        <v>4</v>
      </c>
      <c r="T31" s="21" t="s">
        <v>4</v>
      </c>
      <c r="U31" s="21" t="s">
        <v>4</v>
      </c>
      <c r="V31" s="22" t="s">
        <v>4</v>
      </c>
      <c r="W31" s="3">
        <f t="shared" si="0"/>
        <v>4</v>
      </c>
      <c r="X31" s="3">
        <f t="shared" si="1"/>
        <v>13</v>
      </c>
      <c r="Y31" s="3"/>
    </row>
    <row r="32" spans="1:25" s="27" customFormat="1" ht="240" x14ac:dyDescent="0.25">
      <c r="A32" s="63" t="s">
        <v>74</v>
      </c>
      <c r="B32" s="27" t="s">
        <v>13</v>
      </c>
      <c r="C32" s="65" t="s">
        <v>111</v>
      </c>
      <c r="D32" s="21" t="s">
        <v>4</v>
      </c>
      <c r="E32" s="56"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4</v>
      </c>
      <c r="U32" s="21" t="s">
        <v>4</v>
      </c>
      <c r="V32" s="22" t="s">
        <v>4</v>
      </c>
      <c r="W32" s="3">
        <f t="shared" si="0"/>
        <v>4</v>
      </c>
      <c r="X32" s="3">
        <f t="shared" si="1"/>
        <v>13</v>
      </c>
      <c r="Y32" s="3"/>
    </row>
    <row r="33" spans="1:25" s="27" customFormat="1" ht="90" customHeight="1" x14ac:dyDescent="0.25">
      <c r="A33" s="63" t="s">
        <v>74</v>
      </c>
      <c r="B33" s="27" t="s">
        <v>14</v>
      </c>
      <c r="C33" s="65" t="s">
        <v>99</v>
      </c>
      <c r="D33" s="21" t="s">
        <v>4</v>
      </c>
      <c r="E33" s="56" t="s">
        <v>5</v>
      </c>
      <c r="F33" s="21" t="s">
        <v>4</v>
      </c>
      <c r="G33" s="21" t="s">
        <v>4</v>
      </c>
      <c r="H33" s="21" t="s">
        <v>4</v>
      </c>
      <c r="I33" s="21" t="s">
        <v>4</v>
      </c>
      <c r="J33" s="21" t="s">
        <v>4</v>
      </c>
      <c r="K33" s="21" t="s">
        <v>4</v>
      </c>
      <c r="L33" s="21" t="s">
        <v>4</v>
      </c>
      <c r="M33" s="21" t="s">
        <v>4</v>
      </c>
      <c r="N33" s="21" t="s">
        <v>4</v>
      </c>
      <c r="O33" s="21" t="s">
        <v>4</v>
      </c>
      <c r="P33" s="21" t="s">
        <v>4</v>
      </c>
      <c r="Q33" s="21" t="s">
        <v>4</v>
      </c>
      <c r="R33" s="21" t="s">
        <v>4</v>
      </c>
      <c r="S33" s="21" t="s">
        <v>4</v>
      </c>
      <c r="T33" s="21" t="s">
        <v>4</v>
      </c>
      <c r="U33" s="21" t="s">
        <v>4</v>
      </c>
      <c r="V33" s="22" t="s">
        <v>4</v>
      </c>
      <c r="W33" s="3">
        <f t="shared" si="0"/>
        <v>4</v>
      </c>
      <c r="X33" s="3">
        <f t="shared" si="1"/>
        <v>13</v>
      </c>
      <c r="Y33" s="3"/>
    </row>
    <row r="34" spans="1:25" s="27" customFormat="1" x14ac:dyDescent="0.25">
      <c r="A34" s="63" t="s">
        <v>74</v>
      </c>
      <c r="B34" s="27" t="s">
        <v>15</v>
      </c>
      <c r="C34" s="65" t="s">
        <v>100</v>
      </c>
      <c r="D34" s="21" t="s">
        <v>4</v>
      </c>
      <c r="E34" s="56"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3"/>
    </row>
    <row r="35" spans="1:25" s="27" customFormat="1" ht="69.75" customHeight="1" x14ac:dyDescent="0.25">
      <c r="A35" s="63" t="s">
        <v>74</v>
      </c>
      <c r="B35" s="27" t="s">
        <v>16</v>
      </c>
      <c r="C35" s="65" t="s">
        <v>93</v>
      </c>
      <c r="D35" s="21" t="s">
        <v>4</v>
      </c>
      <c r="E35" s="56"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3"/>
    </row>
    <row r="36" spans="1:25" s="27" customFormat="1" ht="105" x14ac:dyDescent="0.25">
      <c r="A36" s="63" t="s">
        <v>74</v>
      </c>
      <c r="B36" s="27" t="s">
        <v>17</v>
      </c>
      <c r="C36" s="65" t="s">
        <v>94</v>
      </c>
      <c r="D36" s="21" t="s">
        <v>4</v>
      </c>
      <c r="E36" s="56" t="s">
        <v>5</v>
      </c>
      <c r="F36" s="21" t="s">
        <v>4</v>
      </c>
      <c r="G36" s="21" t="s">
        <v>4</v>
      </c>
      <c r="H36" s="21" t="s">
        <v>4</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4</v>
      </c>
      <c r="X36" s="3">
        <f t="shared" si="1"/>
        <v>13</v>
      </c>
      <c r="Y36" s="3"/>
    </row>
    <row r="37" spans="1:25" s="27" customFormat="1" ht="45" x14ac:dyDescent="0.25">
      <c r="A37" s="63" t="s">
        <v>74</v>
      </c>
      <c r="B37" s="27" t="s">
        <v>18</v>
      </c>
      <c r="C37" s="65" t="s">
        <v>101</v>
      </c>
      <c r="D37" s="21" t="s">
        <v>4</v>
      </c>
      <c r="E37" s="56"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4</v>
      </c>
      <c r="U37" s="21" t="s">
        <v>4</v>
      </c>
      <c r="V37" s="22" t="s">
        <v>4</v>
      </c>
      <c r="W37" s="3">
        <f t="shared" si="0"/>
        <v>4</v>
      </c>
      <c r="X37" s="3">
        <f t="shared" si="1"/>
        <v>13</v>
      </c>
      <c r="Y37" s="3"/>
    </row>
    <row r="38" spans="1:25" s="27" customFormat="1" ht="60" x14ac:dyDescent="0.25">
      <c r="A38" s="63" t="s">
        <v>74</v>
      </c>
      <c r="B38" s="27" t="s">
        <v>19</v>
      </c>
      <c r="C38" s="65" t="s">
        <v>112</v>
      </c>
      <c r="D38" s="21" t="s">
        <v>4</v>
      </c>
      <c r="E38" s="56" t="s">
        <v>5</v>
      </c>
      <c r="F38" s="21" t="s">
        <v>4</v>
      </c>
      <c r="G38" s="21" t="s">
        <v>4</v>
      </c>
      <c r="H38" s="21" t="s">
        <v>4</v>
      </c>
      <c r="I38" s="21" t="s">
        <v>4</v>
      </c>
      <c r="J38" s="21" t="s">
        <v>4</v>
      </c>
      <c r="K38" s="21" t="s">
        <v>4</v>
      </c>
      <c r="L38" s="21" t="s">
        <v>4</v>
      </c>
      <c r="M38" s="21" t="s">
        <v>4</v>
      </c>
      <c r="N38" s="21" t="s">
        <v>4</v>
      </c>
      <c r="O38" s="21" t="s">
        <v>4</v>
      </c>
      <c r="P38" s="21" t="s">
        <v>4</v>
      </c>
      <c r="Q38" s="21" t="s">
        <v>4</v>
      </c>
      <c r="R38" s="21" t="s">
        <v>4</v>
      </c>
      <c r="S38" s="21" t="s">
        <v>4</v>
      </c>
      <c r="T38" s="21" t="s">
        <v>4</v>
      </c>
      <c r="U38" s="21" t="s">
        <v>4</v>
      </c>
      <c r="V38" s="22" t="s">
        <v>4</v>
      </c>
      <c r="W38" s="3">
        <f t="shared" si="0"/>
        <v>4</v>
      </c>
      <c r="X38" s="3">
        <f t="shared" si="1"/>
        <v>13</v>
      </c>
      <c r="Y38" s="3"/>
    </row>
    <row r="39" spans="1:25" s="27" customFormat="1" ht="75" x14ac:dyDescent="0.25">
      <c r="A39" s="63" t="s">
        <v>74</v>
      </c>
      <c r="B39" s="27" t="s">
        <v>20</v>
      </c>
      <c r="C39" s="65" t="s">
        <v>116</v>
      </c>
      <c r="D39" s="21" t="s">
        <v>4</v>
      </c>
      <c r="E39" s="56" t="s">
        <v>5</v>
      </c>
      <c r="F39" s="21" t="s">
        <v>4</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4</v>
      </c>
      <c r="W39" s="3">
        <f t="shared" si="0"/>
        <v>4</v>
      </c>
      <c r="X39" s="3">
        <f t="shared" si="1"/>
        <v>13</v>
      </c>
      <c r="Y39" s="3"/>
    </row>
    <row r="40" spans="1:25" s="27" customFormat="1" ht="345" x14ac:dyDescent="0.25">
      <c r="A40" s="27" t="s">
        <v>75</v>
      </c>
      <c r="B40" s="27" t="s">
        <v>13</v>
      </c>
      <c r="C40" s="65" t="s">
        <v>117</v>
      </c>
      <c r="D40" s="21" t="s">
        <v>4</v>
      </c>
      <c r="E40" s="56" t="s">
        <v>5</v>
      </c>
      <c r="F40" s="21" t="s">
        <v>4</v>
      </c>
      <c r="G40" s="21" t="s">
        <v>4</v>
      </c>
      <c r="H40" s="21" t="s">
        <v>4</v>
      </c>
      <c r="I40" s="21" t="s">
        <v>4</v>
      </c>
      <c r="J40" s="21" t="s">
        <v>4</v>
      </c>
      <c r="K40" s="21" t="s">
        <v>4</v>
      </c>
      <c r="L40" s="21" t="s">
        <v>4</v>
      </c>
      <c r="M40" s="21" t="s">
        <v>4</v>
      </c>
      <c r="N40" s="21" t="s">
        <v>4</v>
      </c>
      <c r="O40" s="21" t="s">
        <v>4</v>
      </c>
      <c r="P40" s="21" t="s">
        <v>4</v>
      </c>
      <c r="Q40" s="21" t="s">
        <v>4</v>
      </c>
      <c r="R40" s="21" t="s">
        <v>4</v>
      </c>
      <c r="S40" s="21" t="s">
        <v>4</v>
      </c>
      <c r="T40" s="21" t="s">
        <v>4</v>
      </c>
      <c r="U40" s="21" t="s">
        <v>4</v>
      </c>
      <c r="V40" s="22" t="s">
        <v>4</v>
      </c>
      <c r="W40" s="3">
        <f t="shared" si="0"/>
        <v>4</v>
      </c>
      <c r="X40" s="3">
        <f t="shared" si="1"/>
        <v>13</v>
      </c>
      <c r="Y40" s="3"/>
    </row>
    <row r="41" spans="1:25" s="27" customFormat="1" ht="30" x14ac:dyDescent="0.25">
      <c r="A41" s="27" t="s">
        <v>75</v>
      </c>
      <c r="B41" s="27" t="s">
        <v>14</v>
      </c>
      <c r="C41" s="65" t="s">
        <v>118</v>
      </c>
      <c r="D41" s="21" t="s">
        <v>4</v>
      </c>
      <c r="E41" s="56"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4</v>
      </c>
      <c r="U41" s="21" t="s">
        <v>4</v>
      </c>
      <c r="V41" s="22" t="s">
        <v>4</v>
      </c>
      <c r="W41" s="3">
        <f t="shared" si="0"/>
        <v>4</v>
      </c>
      <c r="X41" s="3">
        <f t="shared" si="1"/>
        <v>13</v>
      </c>
      <c r="Y41" s="3"/>
    </row>
    <row r="42" spans="1:25" s="27" customFormat="1" ht="90" x14ac:dyDescent="0.25">
      <c r="A42" s="27" t="s">
        <v>75</v>
      </c>
      <c r="B42" s="27" t="s">
        <v>15</v>
      </c>
      <c r="C42" s="65" t="s">
        <v>98</v>
      </c>
      <c r="D42" s="21" t="s">
        <v>4</v>
      </c>
      <c r="E42" s="56" t="s">
        <v>5</v>
      </c>
      <c r="F42" s="21" t="s">
        <v>4</v>
      </c>
      <c r="G42" s="21" t="s">
        <v>4</v>
      </c>
      <c r="H42" s="21" t="s">
        <v>4</v>
      </c>
      <c r="I42" s="21" t="s">
        <v>4</v>
      </c>
      <c r="J42" s="21" t="s">
        <v>4</v>
      </c>
      <c r="K42" s="21" t="s">
        <v>4</v>
      </c>
      <c r="L42" s="21" t="s">
        <v>4</v>
      </c>
      <c r="M42" s="21" t="s">
        <v>4</v>
      </c>
      <c r="N42" s="21" t="s">
        <v>4</v>
      </c>
      <c r="O42" s="21" t="s">
        <v>4</v>
      </c>
      <c r="P42" s="21" t="s">
        <v>4</v>
      </c>
      <c r="Q42" s="21" t="s">
        <v>4</v>
      </c>
      <c r="R42" s="21" t="s">
        <v>4</v>
      </c>
      <c r="S42" s="21" t="s">
        <v>4</v>
      </c>
      <c r="T42" s="21" t="s">
        <v>4</v>
      </c>
      <c r="U42" s="21" t="s">
        <v>4</v>
      </c>
      <c r="V42" s="22" t="s">
        <v>4</v>
      </c>
      <c r="W42" s="3">
        <f t="shared" si="0"/>
        <v>4</v>
      </c>
      <c r="X42" s="3">
        <f t="shared" si="1"/>
        <v>13</v>
      </c>
      <c r="Y42" s="3"/>
    </row>
    <row r="43" spans="1:25" s="27" customFormat="1" ht="105" x14ac:dyDescent="0.25">
      <c r="A43" s="27" t="s">
        <v>75</v>
      </c>
      <c r="B43" s="27" t="s">
        <v>16</v>
      </c>
      <c r="C43" s="65" t="s">
        <v>97</v>
      </c>
      <c r="D43" s="21" t="s">
        <v>4</v>
      </c>
      <c r="E43" s="56" t="s">
        <v>5</v>
      </c>
      <c r="F43" s="21" t="s">
        <v>4</v>
      </c>
      <c r="G43" s="21" t="s">
        <v>4</v>
      </c>
      <c r="H43" s="21" t="s">
        <v>4</v>
      </c>
      <c r="I43" s="21" t="s">
        <v>4</v>
      </c>
      <c r="J43" s="21" t="s">
        <v>4</v>
      </c>
      <c r="K43" s="21" t="s">
        <v>4</v>
      </c>
      <c r="L43" s="21" t="s">
        <v>4</v>
      </c>
      <c r="M43" s="21" t="s">
        <v>4</v>
      </c>
      <c r="N43" s="21" t="s">
        <v>4</v>
      </c>
      <c r="O43" s="21" t="s">
        <v>4</v>
      </c>
      <c r="P43" s="21" t="s">
        <v>4</v>
      </c>
      <c r="Q43" s="21" t="s">
        <v>4</v>
      </c>
      <c r="R43" s="21" t="s">
        <v>4</v>
      </c>
      <c r="S43" s="21" t="s">
        <v>4</v>
      </c>
      <c r="T43" s="21" t="s">
        <v>4</v>
      </c>
      <c r="U43" s="21" t="s">
        <v>4</v>
      </c>
      <c r="V43" s="22" t="s">
        <v>4</v>
      </c>
      <c r="W43" s="3">
        <f t="shared" si="0"/>
        <v>4</v>
      </c>
      <c r="X43" s="3">
        <f t="shared" si="1"/>
        <v>13</v>
      </c>
      <c r="Y43" s="3"/>
    </row>
    <row r="44" spans="1:25" s="27" customFormat="1" ht="60" x14ac:dyDescent="0.25">
      <c r="A44" s="27" t="s">
        <v>75</v>
      </c>
      <c r="B44" s="27" t="s">
        <v>17</v>
      </c>
      <c r="C44" s="65" t="s">
        <v>113</v>
      </c>
      <c r="D44" s="21" t="s">
        <v>4</v>
      </c>
      <c r="E44" s="56"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1" t="s">
        <v>4</v>
      </c>
      <c r="U44" s="21" t="s">
        <v>4</v>
      </c>
      <c r="V44" s="22" t="s">
        <v>4</v>
      </c>
      <c r="W44" s="3">
        <f t="shared" si="0"/>
        <v>4</v>
      </c>
      <c r="X44" s="3">
        <f t="shared" si="1"/>
        <v>13</v>
      </c>
      <c r="Y44" s="3"/>
    </row>
    <row r="45" spans="1:25" s="27" customFormat="1" ht="30" x14ac:dyDescent="0.25">
      <c r="A45" s="27" t="s">
        <v>75</v>
      </c>
      <c r="B45" s="27" t="s">
        <v>18</v>
      </c>
      <c r="C45" s="65" t="s">
        <v>96</v>
      </c>
      <c r="D45" s="21" t="s">
        <v>4</v>
      </c>
      <c r="E45" s="56"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4</v>
      </c>
      <c r="U45" s="21" t="s">
        <v>4</v>
      </c>
      <c r="V45" s="22" t="s">
        <v>4</v>
      </c>
      <c r="W45" s="3">
        <f t="shared" si="0"/>
        <v>4</v>
      </c>
      <c r="X45" s="3">
        <f t="shared" si="1"/>
        <v>13</v>
      </c>
      <c r="Y45" s="3"/>
    </row>
    <row r="46" spans="1:25" s="27" customFormat="1" ht="75" x14ac:dyDescent="0.25">
      <c r="A46" s="27" t="s">
        <v>75</v>
      </c>
      <c r="B46" s="27" t="s">
        <v>19</v>
      </c>
      <c r="C46" s="65" t="s">
        <v>95</v>
      </c>
      <c r="D46" s="21" t="s">
        <v>4</v>
      </c>
      <c r="E46" s="56"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3"/>
    </row>
    <row r="47" spans="1:25" s="27" customFormat="1" ht="69.75" customHeight="1" x14ac:dyDescent="0.25">
      <c r="A47" s="27" t="s">
        <v>75</v>
      </c>
      <c r="B47" s="27" t="s">
        <v>20</v>
      </c>
      <c r="C47" s="65" t="s">
        <v>114</v>
      </c>
      <c r="D47" s="21" t="s">
        <v>4</v>
      </c>
      <c r="E47" s="56" t="s">
        <v>5</v>
      </c>
      <c r="F47" s="21" t="s">
        <v>4</v>
      </c>
      <c r="G47" s="21" t="s">
        <v>4</v>
      </c>
      <c r="H47" s="21" t="s">
        <v>4</v>
      </c>
      <c r="I47" s="21" t="s">
        <v>4</v>
      </c>
      <c r="J47" s="21" t="s">
        <v>4</v>
      </c>
      <c r="K47" s="21" t="s">
        <v>4</v>
      </c>
      <c r="L47" s="21" t="s">
        <v>4</v>
      </c>
      <c r="M47" s="21" t="s">
        <v>4</v>
      </c>
      <c r="N47" s="21" t="s">
        <v>4</v>
      </c>
      <c r="O47" s="21" t="s">
        <v>4</v>
      </c>
      <c r="P47" s="21" t="s">
        <v>4</v>
      </c>
      <c r="Q47" s="21" t="s">
        <v>4</v>
      </c>
      <c r="R47" s="21" t="s">
        <v>4</v>
      </c>
      <c r="S47" s="21" t="s">
        <v>4</v>
      </c>
      <c r="T47" s="21" t="s">
        <v>4</v>
      </c>
      <c r="U47" s="21" t="s">
        <v>4</v>
      </c>
      <c r="V47" s="22" t="s">
        <v>4</v>
      </c>
      <c r="W47" s="3">
        <f t="shared" si="0"/>
        <v>4</v>
      </c>
      <c r="X47" s="3">
        <f t="shared" si="1"/>
        <v>13</v>
      </c>
      <c r="Y47" s="3"/>
    </row>
  </sheetData>
  <autoFilter ref="A3:Y3"/>
  <mergeCells count="2">
    <mergeCell ref="J1:V1"/>
    <mergeCell ref="F1:I1"/>
  </mergeCells>
  <dataValidations count="19">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formula1>"Yes,No"</formula1>
    </dataValidation>
    <dataValidation type="list" allowBlank="1" showInputMessage="1" showErrorMessage="1" errorTitle="Invalid Entry" error="Pick or type only &quot;Yes&quot; or &quot;No&quot;" promptTitle="C1" prompt="Is the content of the requirement technically correct?" sqref="F4:F47">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formula1>"Yes,No"</formula1>
    </dataValidation>
    <dataValidation type="list" allowBlank="1" showInputMessage="1" showErrorMessage="1" errorTitle="Invalid Entry" error="Pick or type &quot;Yes&quot; or &quot;No&quot;" promptTitle="Q12" prompt="Does it use consistent and current terminology?" sqref="U4:U47">
      <formula1>"Yes,No"</formula1>
    </dataValidation>
    <dataValidation type="list" allowBlank="1" showInputMessage="1" showErrorMessage="1" errorTitle="Invalid Entry" error="Pick or type &quot;Yes&quot; or &quot;No&quot;" promptTitle="Q11" prompt="Is the requirement language clear and unambiguous?" sqref="T4:T47">
      <formula1>"Yes,No"</formula1>
    </dataValidation>
    <dataValidation type="list" allowBlank="1" showInputMessage="1" showErrorMessage="1" errorTitle="Invalid Entry" error="Pick or type &quot;Yes&quot; or &quot;No&quot;" promptTitle="Q9" prompt="Does it have a technical basis in engineering and operations?" sqref="R4:R47">
      <formula1>"Yes,No"</formula1>
    </dataValidation>
    <dataValidation type="list" allowBlank="1" showInputMessage="1" showErrorMessage="1" errorTitle="Invalid Entry" error="Pick or type &quot;Yes&quot; or &quot;No&quot;" promptTitle="Q8" prompt="Can it be practically implemented?" sqref="Q4:Q47">
      <formula1>"Yes,No"</formula1>
    </dataValidation>
    <dataValidation type="list" allowBlank="1" showInputMessage="1" showErrorMessage="1" errorTitle="Invalid Entry" error="Pick or type &quot;Yes&quot; or &quot;No&quot;" promptTitle="Q7" prompt="Can compliance be objectively measured?" sqref="P4:P47">
      <formula1>"Yes,No"</formula1>
    </dataValidation>
    <dataValidation type="list" allowBlank="1" showInputMessage="1" showErrorMessage="1" errorTitle="Invalid Entry" error="Pick or type &quot;Yes&quot; or &quot;No&quot;" promptTitle="Q6" prompt="Does the requirement provide more than adequate protection of BPS?" sqref="O4:O47">
      <formula1>"Yes,No"</formula1>
    </dataValidation>
    <dataValidation type="list" allowBlank="1" showInputMessage="1" showErrorMessage="1" errorTitle="Invalid Entry" error="Pick or type &quot;Yes&quot; or &quot;No&quot;" promptTitle="Q5" prompt="Does the requirement align with the standard's purpose statement?" sqref="N4:N47">
      <formula1>"Yes,No"</formula1>
    </dataValidation>
    <dataValidation type="list" allowBlank="1" showInputMessage="1" showErrorMessage="1" errorTitle="Invalid Entry" error="Pick or type &quot;Yes&quot; or &quot;No&quot;" promptTitle="Q4" prompt="Are the expectation(s) of each applicable functional entity clear?" sqref="M4:M4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formula1>"Yes,No"</formula1>
    </dataValidation>
    <dataValidation type="list" allowBlank="1" showInputMessage="1" showErrorMessage="1" errorTitle="Invalid Entry" error="Pick or type &quot;Yes&quot; or &quot;No&quot;" promptTitle="C4" prompt="Is it clear when the action needs to be taken within the standard?" sqref="I4:I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47">
      <formula1>"Yes,No"</formula1>
    </dataValidation>
    <dataValidation type="list" allowBlank="1" showInputMessage="1" showErrorMessage="1" errorTitle="Invalid Entry" error="Pick or type &quot;Yes&quot; or &quot;No&quot;" promptTitle="Q3" prompt="Is it technologically neutral?" sqref="L4:L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C2" prompt="Are the correct functional entities identified?" sqref="G4:G4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horizontalDpi="90" verticalDpi="90"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47"/>
  <sheetViews>
    <sheetView zoomScale="80" zoomScaleNormal="80" workbookViewId="0">
      <pane xSplit="3" ySplit="3" topLeftCell="D44" activePane="bottomRight" state="frozen"/>
      <selection pane="topRight" activeCell="D1" sqref="D1"/>
      <selection pane="bottomLeft" activeCell="A4" sqref="A4"/>
      <selection pane="bottomRight" activeCell="A4" sqref="A4:XFD47"/>
    </sheetView>
  </sheetViews>
  <sheetFormatPr defaultRowHeight="15" x14ac:dyDescent="0.25"/>
  <cols>
    <col min="1" max="1" width="13.42578125" style="27" customWidth="1"/>
    <col min="2" max="2" width="8.140625" style="27" customWidth="1"/>
    <col min="3" max="3" width="121.5703125" style="64" customWidth="1"/>
    <col min="4" max="4" width="24.7109375" style="27" customWidth="1"/>
    <col min="5" max="5" width="19.7109375" style="27" customWidth="1"/>
    <col min="6" max="6" width="28.85546875" style="27" customWidth="1"/>
    <col min="7" max="7" width="24.85546875" style="27" customWidth="1"/>
    <col min="8" max="8" width="23.7109375" style="27" customWidth="1"/>
    <col min="9" max="9" width="24.85546875" style="27" customWidth="1"/>
    <col min="10" max="10" width="38.42578125" style="27" customWidth="1"/>
    <col min="11" max="11" width="40" style="27" customWidth="1"/>
    <col min="12" max="12" width="15.42578125" style="27" customWidth="1"/>
    <col min="13" max="13" width="21" style="27" bestFit="1" customWidth="1"/>
    <col min="14" max="14" width="19.7109375" style="27" customWidth="1"/>
    <col min="15" max="15" width="25.42578125" style="27" customWidth="1"/>
    <col min="16" max="17" width="19.7109375" style="27" customWidth="1"/>
    <col min="18" max="18" width="19" style="27" customWidth="1"/>
    <col min="19" max="19" width="30.85546875" style="27" customWidth="1"/>
    <col min="20" max="21" width="19.7109375" style="27" customWidth="1"/>
    <col min="22" max="22" width="30.85546875" style="66" customWidth="1"/>
    <col min="23" max="24" width="19.7109375" style="27" customWidth="1"/>
    <col min="25" max="25" width="40.42578125" style="26" customWidth="1"/>
    <col min="26" max="27" width="19.7109375" style="27" customWidth="1"/>
    <col min="28" max="16384" width="9.140625" style="27"/>
  </cols>
  <sheetData>
    <row r="1" spans="1:25" ht="18.75" x14ac:dyDescent="0.3">
      <c r="A1" s="30"/>
      <c r="B1" s="31"/>
      <c r="C1" s="78"/>
      <c r="D1" s="57"/>
      <c r="E1" s="58"/>
      <c r="F1" s="76" t="s">
        <v>1</v>
      </c>
      <c r="G1" s="76"/>
      <c r="H1" s="76"/>
      <c r="I1" s="76"/>
      <c r="J1" s="77" t="s">
        <v>2</v>
      </c>
      <c r="K1" s="77"/>
      <c r="L1" s="77"/>
      <c r="M1" s="77"/>
      <c r="N1" s="77"/>
      <c r="O1" s="77"/>
      <c r="P1" s="77"/>
      <c r="Q1" s="77"/>
      <c r="R1" s="77"/>
      <c r="S1" s="77"/>
      <c r="T1" s="77"/>
      <c r="U1" s="77"/>
      <c r="V1" s="77"/>
      <c r="W1" s="59"/>
      <c r="X1" s="60"/>
      <c r="Y1" s="61"/>
    </row>
    <row r="2" spans="1:25" ht="18.75" hidden="1" x14ac:dyDescent="0.3">
      <c r="A2" s="30"/>
      <c r="B2" s="31"/>
      <c r="C2" s="78"/>
      <c r="D2" s="57"/>
      <c r="E2" s="58"/>
      <c r="F2" s="54"/>
      <c r="G2" s="54"/>
      <c r="H2" s="54"/>
      <c r="I2" s="54"/>
      <c r="J2" s="55"/>
      <c r="K2" s="55"/>
      <c r="L2" s="55"/>
      <c r="M2" s="55"/>
      <c r="N2" s="55"/>
      <c r="O2" s="55"/>
      <c r="P2" s="55"/>
      <c r="Q2" s="55"/>
      <c r="R2" s="55"/>
      <c r="S2" s="55"/>
      <c r="T2" s="55"/>
      <c r="U2" s="55"/>
      <c r="V2" s="55"/>
      <c r="W2" s="59"/>
      <c r="X2" s="60"/>
      <c r="Y2" s="61"/>
    </row>
    <row r="3" spans="1:25" ht="78" customHeight="1" x14ac:dyDescent="0.25">
      <c r="A3" s="33" t="s">
        <v>0</v>
      </c>
      <c r="B3" s="34" t="s">
        <v>6</v>
      </c>
      <c r="C3" s="32" t="s">
        <v>76</v>
      </c>
      <c r="D3" s="62" t="s">
        <v>60</v>
      </c>
      <c r="E3" s="58" t="s">
        <v>27</v>
      </c>
      <c r="F3" s="10" t="s">
        <v>61</v>
      </c>
      <c r="G3" s="49" t="s">
        <v>29</v>
      </c>
      <c r="H3" s="44" t="s">
        <v>57</v>
      </c>
      <c r="I3" s="49" t="s">
        <v>62</v>
      </c>
      <c r="J3" s="45" t="s">
        <v>58</v>
      </c>
      <c r="K3" s="46" t="s">
        <v>64</v>
      </c>
      <c r="L3" s="45" t="s">
        <v>30</v>
      </c>
      <c r="M3" s="46" t="s">
        <v>43</v>
      </c>
      <c r="N3" s="47" t="s">
        <v>45</v>
      </c>
      <c r="O3" s="48" t="s">
        <v>46</v>
      </c>
      <c r="P3" s="47" t="s">
        <v>47</v>
      </c>
      <c r="Q3" s="48" t="s">
        <v>49</v>
      </c>
      <c r="R3" s="47" t="s">
        <v>50</v>
      </c>
      <c r="S3" s="53" t="s">
        <v>66</v>
      </c>
      <c r="T3" s="47" t="s">
        <v>52</v>
      </c>
      <c r="U3" s="48" t="s">
        <v>53</v>
      </c>
      <c r="V3" s="47" t="s">
        <v>55</v>
      </c>
      <c r="W3" s="59" t="s">
        <v>59</v>
      </c>
      <c r="X3" s="60" t="s">
        <v>28</v>
      </c>
      <c r="Y3" s="61" t="s">
        <v>3</v>
      </c>
    </row>
    <row r="4" spans="1:25" s="3" customFormat="1" ht="375" x14ac:dyDescent="0.25">
      <c r="A4" s="63" t="s">
        <v>68</v>
      </c>
      <c r="B4" s="27" t="s">
        <v>13</v>
      </c>
      <c r="C4" s="64" t="s">
        <v>77</v>
      </c>
      <c r="D4" s="21" t="s">
        <v>4</v>
      </c>
      <c r="E4" s="56" t="s">
        <v>5</v>
      </c>
      <c r="F4" s="21" t="s">
        <v>4</v>
      </c>
      <c r="G4" s="21" t="s">
        <v>4</v>
      </c>
      <c r="H4" s="21" t="s">
        <v>4</v>
      </c>
      <c r="I4" s="21" t="s">
        <v>4</v>
      </c>
      <c r="J4" s="21" t="s">
        <v>4</v>
      </c>
      <c r="K4" s="21" t="s">
        <v>4</v>
      </c>
      <c r="L4" s="21" t="s">
        <v>4</v>
      </c>
      <c r="M4" s="21" t="s">
        <v>4</v>
      </c>
      <c r="N4" s="21" t="s">
        <v>4</v>
      </c>
      <c r="O4" s="21" t="s">
        <v>4</v>
      </c>
      <c r="P4" s="21" t="s">
        <v>4</v>
      </c>
      <c r="Q4" s="21" t="s">
        <v>4</v>
      </c>
      <c r="R4" s="21" t="s">
        <v>4</v>
      </c>
      <c r="S4" s="21" t="s">
        <v>4</v>
      </c>
      <c r="T4" s="21" t="s">
        <v>4</v>
      </c>
      <c r="U4" s="21" t="s">
        <v>4</v>
      </c>
      <c r="V4" s="22" t="s">
        <v>4</v>
      </c>
      <c r="W4" s="3">
        <f>4-(COUNTIF(F4:I4,"no"))</f>
        <v>4</v>
      </c>
      <c r="X4" s="3">
        <f>13-(COUNTIF(J4:V4,"no"))</f>
        <v>13</v>
      </c>
      <c r="Y4" s="50" t="s">
        <v>65</v>
      </c>
    </row>
    <row r="5" spans="1:25" s="3" customFormat="1" ht="84.75" customHeight="1" x14ac:dyDescent="0.25">
      <c r="A5" s="63" t="s">
        <v>68</v>
      </c>
      <c r="B5" s="27" t="s">
        <v>14</v>
      </c>
      <c r="C5" s="65" t="s">
        <v>80</v>
      </c>
      <c r="D5" s="21" t="s">
        <v>4</v>
      </c>
      <c r="E5" s="56" t="s">
        <v>5</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2" t="s">
        <v>4</v>
      </c>
      <c r="W5" s="3">
        <f t="shared" ref="W5:W31" si="0">4-(COUNTIF(F5:I5,"no"))</f>
        <v>4</v>
      </c>
      <c r="X5" s="3">
        <f t="shared" ref="X5:X31" si="1">13-(COUNTIF(J5:V5,"no"))</f>
        <v>13</v>
      </c>
    </row>
    <row r="6" spans="1:25" s="3" customFormat="1" ht="45" x14ac:dyDescent="0.25">
      <c r="A6" s="63" t="s">
        <v>68</v>
      </c>
      <c r="B6" s="27" t="s">
        <v>15</v>
      </c>
      <c r="C6" s="65" t="s">
        <v>81</v>
      </c>
      <c r="D6" s="21" t="s">
        <v>4</v>
      </c>
      <c r="E6" s="56" t="s">
        <v>5</v>
      </c>
      <c r="F6" s="21" t="s">
        <v>4</v>
      </c>
      <c r="G6" s="21" t="s">
        <v>4</v>
      </c>
      <c r="H6" s="21" t="s">
        <v>4</v>
      </c>
      <c r="I6" s="21" t="s">
        <v>4</v>
      </c>
      <c r="J6" s="21" t="s">
        <v>4</v>
      </c>
      <c r="K6" s="21" t="s">
        <v>4</v>
      </c>
      <c r="L6" s="21" t="s">
        <v>4</v>
      </c>
      <c r="M6" s="21" t="s">
        <v>4</v>
      </c>
      <c r="N6" s="21" t="s">
        <v>4</v>
      </c>
      <c r="O6" s="21" t="s">
        <v>4</v>
      </c>
      <c r="P6" s="21" t="s">
        <v>4</v>
      </c>
      <c r="Q6" s="21" t="s">
        <v>4</v>
      </c>
      <c r="R6" s="21" t="s">
        <v>4</v>
      </c>
      <c r="S6" s="21" t="s">
        <v>4</v>
      </c>
      <c r="T6" s="21" t="s">
        <v>4</v>
      </c>
      <c r="U6" s="21" t="s">
        <v>4</v>
      </c>
      <c r="V6" s="22" t="s">
        <v>4</v>
      </c>
      <c r="W6" s="3">
        <f t="shared" si="0"/>
        <v>4</v>
      </c>
      <c r="X6" s="3">
        <f t="shared" si="1"/>
        <v>13</v>
      </c>
    </row>
    <row r="7" spans="1:25" s="3" customFormat="1" ht="51.75" customHeight="1" x14ac:dyDescent="0.25">
      <c r="A7" s="27" t="s">
        <v>69</v>
      </c>
      <c r="B7" s="27" t="s">
        <v>13</v>
      </c>
      <c r="C7" s="65" t="s">
        <v>82</v>
      </c>
      <c r="D7" s="21" t="s">
        <v>4</v>
      </c>
      <c r="E7" s="56"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row>
    <row r="8" spans="1:25" s="3" customFormat="1" ht="30" x14ac:dyDescent="0.25">
      <c r="A8" s="27" t="s">
        <v>69</v>
      </c>
      <c r="B8" s="27" t="s">
        <v>14</v>
      </c>
      <c r="C8" s="65" t="s">
        <v>83</v>
      </c>
      <c r="D8" s="21" t="s">
        <v>4</v>
      </c>
      <c r="E8" s="56" t="s">
        <v>5</v>
      </c>
      <c r="F8" s="21" t="s">
        <v>4</v>
      </c>
      <c r="G8" s="21" t="s">
        <v>4</v>
      </c>
      <c r="H8" s="21" t="s">
        <v>4</v>
      </c>
      <c r="I8" s="21" t="s">
        <v>4</v>
      </c>
      <c r="J8" s="21" t="s">
        <v>4</v>
      </c>
      <c r="K8" s="21" t="s">
        <v>4</v>
      </c>
      <c r="L8" s="21" t="s">
        <v>4</v>
      </c>
      <c r="M8" s="21" t="s">
        <v>4</v>
      </c>
      <c r="N8" s="21" t="s">
        <v>4</v>
      </c>
      <c r="O8" s="21" t="s">
        <v>4</v>
      </c>
      <c r="P8" s="21" t="s">
        <v>4</v>
      </c>
      <c r="Q8" s="21" t="s">
        <v>4</v>
      </c>
      <c r="R8" s="21" t="s">
        <v>4</v>
      </c>
      <c r="S8" s="21" t="s">
        <v>4</v>
      </c>
      <c r="T8" s="21" t="s">
        <v>4</v>
      </c>
      <c r="U8" s="21" t="s">
        <v>4</v>
      </c>
      <c r="V8" s="22" t="s">
        <v>4</v>
      </c>
      <c r="W8" s="3">
        <f t="shared" si="0"/>
        <v>4</v>
      </c>
      <c r="X8" s="3">
        <f t="shared" si="1"/>
        <v>13</v>
      </c>
    </row>
    <row r="9" spans="1:25" s="3" customFormat="1" ht="60" x14ac:dyDescent="0.25">
      <c r="A9" s="27" t="s">
        <v>69</v>
      </c>
      <c r="B9" s="27" t="s">
        <v>15</v>
      </c>
      <c r="C9" s="65" t="s">
        <v>115</v>
      </c>
      <c r="D9" s="21" t="s">
        <v>4</v>
      </c>
      <c r="E9" s="56"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row>
    <row r="10" spans="1:25" s="3" customFormat="1" ht="51.75" customHeight="1" x14ac:dyDescent="0.25">
      <c r="A10" s="27" t="s">
        <v>69</v>
      </c>
      <c r="B10" s="27" t="s">
        <v>16</v>
      </c>
      <c r="C10" s="65" t="s">
        <v>84</v>
      </c>
      <c r="D10" s="21" t="s">
        <v>4</v>
      </c>
      <c r="E10" s="56" t="s">
        <v>5</v>
      </c>
      <c r="F10" s="21" t="s">
        <v>4</v>
      </c>
      <c r="G10" s="21" t="s">
        <v>4</v>
      </c>
      <c r="H10" s="21" t="s">
        <v>4</v>
      </c>
      <c r="I10" s="21" t="s">
        <v>4</v>
      </c>
      <c r="J10" s="21" t="s">
        <v>4</v>
      </c>
      <c r="K10" s="21" t="s">
        <v>4</v>
      </c>
      <c r="L10" s="21" t="s">
        <v>4</v>
      </c>
      <c r="M10" s="21" t="s">
        <v>4</v>
      </c>
      <c r="N10" s="21" t="s">
        <v>4</v>
      </c>
      <c r="O10" s="21" t="s">
        <v>4</v>
      </c>
      <c r="P10" s="21" t="s">
        <v>4</v>
      </c>
      <c r="Q10" s="21" t="s">
        <v>4</v>
      </c>
      <c r="R10" s="21" t="s">
        <v>4</v>
      </c>
      <c r="S10" s="21" t="s">
        <v>4</v>
      </c>
      <c r="T10" s="21" t="s">
        <v>4</v>
      </c>
      <c r="U10" s="21" t="s">
        <v>4</v>
      </c>
      <c r="V10" s="22" t="s">
        <v>4</v>
      </c>
      <c r="W10" s="3">
        <f t="shared" si="0"/>
        <v>4</v>
      </c>
      <c r="X10" s="3">
        <f t="shared" si="1"/>
        <v>13</v>
      </c>
    </row>
    <row r="11" spans="1:25" s="3" customFormat="1" x14ac:dyDescent="0.25">
      <c r="A11" s="27" t="s">
        <v>69</v>
      </c>
      <c r="B11" s="27" t="s">
        <v>17</v>
      </c>
      <c r="C11" s="65" t="s">
        <v>85</v>
      </c>
      <c r="D11" s="21" t="s">
        <v>4</v>
      </c>
      <c r="E11" s="56" t="s">
        <v>5</v>
      </c>
      <c r="F11" s="21" t="s">
        <v>4</v>
      </c>
      <c r="G11" s="21" t="s">
        <v>4</v>
      </c>
      <c r="H11" s="21" t="s">
        <v>4</v>
      </c>
      <c r="I11" s="21" t="s">
        <v>4</v>
      </c>
      <c r="J11" s="21" t="s">
        <v>4</v>
      </c>
      <c r="K11" s="21" t="s">
        <v>4</v>
      </c>
      <c r="L11" s="21" t="s">
        <v>4</v>
      </c>
      <c r="M11" s="21" t="s">
        <v>4</v>
      </c>
      <c r="N11" s="21" t="s">
        <v>4</v>
      </c>
      <c r="O11" s="21" t="s">
        <v>4</v>
      </c>
      <c r="P11" s="21" t="s">
        <v>4</v>
      </c>
      <c r="Q11" s="21" t="s">
        <v>4</v>
      </c>
      <c r="R11" s="21" t="s">
        <v>4</v>
      </c>
      <c r="S11" s="21" t="s">
        <v>4</v>
      </c>
      <c r="T11" s="21" t="s">
        <v>4</v>
      </c>
      <c r="U11" s="21" t="s">
        <v>4</v>
      </c>
      <c r="V11" s="22" t="s">
        <v>4</v>
      </c>
      <c r="W11" s="3">
        <f t="shared" si="0"/>
        <v>4</v>
      </c>
      <c r="X11" s="3">
        <f t="shared" si="1"/>
        <v>13</v>
      </c>
    </row>
    <row r="12" spans="1:25" s="3" customFormat="1" ht="30" x14ac:dyDescent="0.25">
      <c r="A12" s="27" t="s">
        <v>69</v>
      </c>
      <c r="B12" s="27" t="s">
        <v>18</v>
      </c>
      <c r="C12" s="65" t="s">
        <v>79</v>
      </c>
      <c r="D12" s="21" t="s">
        <v>4</v>
      </c>
      <c r="E12" s="56" t="s">
        <v>5</v>
      </c>
      <c r="F12" s="21" t="s">
        <v>4</v>
      </c>
      <c r="G12" s="21" t="s">
        <v>4</v>
      </c>
      <c r="H12" s="21" t="s">
        <v>4</v>
      </c>
      <c r="I12" s="21" t="s">
        <v>4</v>
      </c>
      <c r="J12" s="21" t="s">
        <v>4</v>
      </c>
      <c r="K12" s="21" t="s">
        <v>4</v>
      </c>
      <c r="L12" s="21" t="s">
        <v>4</v>
      </c>
      <c r="M12" s="21" t="s">
        <v>4</v>
      </c>
      <c r="N12" s="21" t="s">
        <v>4</v>
      </c>
      <c r="O12" s="21" t="s">
        <v>4</v>
      </c>
      <c r="P12" s="21" t="s">
        <v>4</v>
      </c>
      <c r="Q12" s="21" t="s">
        <v>4</v>
      </c>
      <c r="R12" s="21" t="s">
        <v>4</v>
      </c>
      <c r="S12" s="21" t="s">
        <v>4</v>
      </c>
      <c r="T12" s="21" t="s">
        <v>4</v>
      </c>
      <c r="U12" s="21" t="s">
        <v>4</v>
      </c>
      <c r="V12" s="22" t="s">
        <v>4</v>
      </c>
      <c r="W12" s="3">
        <f t="shared" si="0"/>
        <v>4</v>
      </c>
      <c r="X12" s="3">
        <f t="shared" si="1"/>
        <v>13</v>
      </c>
    </row>
    <row r="13" spans="1:25" s="3" customFormat="1" ht="75" x14ac:dyDescent="0.25">
      <c r="A13" s="27" t="s">
        <v>69</v>
      </c>
      <c r="B13" s="27" t="s">
        <v>19</v>
      </c>
      <c r="C13" s="65" t="s">
        <v>78</v>
      </c>
      <c r="D13" s="21" t="s">
        <v>4</v>
      </c>
      <c r="E13" s="56"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4</v>
      </c>
      <c r="T13" s="21" t="s">
        <v>4</v>
      </c>
      <c r="U13" s="21" t="s">
        <v>4</v>
      </c>
      <c r="V13" s="22" t="s">
        <v>4</v>
      </c>
      <c r="W13" s="3">
        <f t="shared" si="0"/>
        <v>4</v>
      </c>
      <c r="X13" s="3">
        <f t="shared" si="1"/>
        <v>13</v>
      </c>
    </row>
    <row r="14" spans="1:25" s="3" customFormat="1" ht="45" x14ac:dyDescent="0.25">
      <c r="A14" s="63" t="s">
        <v>70</v>
      </c>
      <c r="B14" s="27" t="s">
        <v>13</v>
      </c>
      <c r="C14" s="64" t="s">
        <v>71</v>
      </c>
      <c r="D14" s="21" t="s">
        <v>4</v>
      </c>
      <c r="E14" s="56" t="s">
        <v>5</v>
      </c>
      <c r="F14" s="21" t="s">
        <v>4</v>
      </c>
      <c r="G14" s="21" t="s">
        <v>4</v>
      </c>
      <c r="H14" s="21" t="s">
        <v>4</v>
      </c>
      <c r="I14" s="21" t="s">
        <v>4</v>
      </c>
      <c r="J14" s="21" t="s">
        <v>4</v>
      </c>
      <c r="K14" s="21" t="s">
        <v>4</v>
      </c>
      <c r="L14" s="21" t="s">
        <v>4</v>
      </c>
      <c r="M14" s="21" t="s">
        <v>4</v>
      </c>
      <c r="N14" s="21" t="s">
        <v>4</v>
      </c>
      <c r="O14" s="21" t="s">
        <v>4</v>
      </c>
      <c r="P14" s="21" t="s">
        <v>4</v>
      </c>
      <c r="Q14" s="21" t="s">
        <v>4</v>
      </c>
      <c r="R14" s="21" t="s">
        <v>4</v>
      </c>
      <c r="S14" s="21" t="s">
        <v>4</v>
      </c>
      <c r="T14" s="21" t="s">
        <v>4</v>
      </c>
      <c r="U14" s="21" t="s">
        <v>4</v>
      </c>
      <c r="V14" s="22" t="s">
        <v>4</v>
      </c>
      <c r="W14" s="3">
        <f t="shared" si="0"/>
        <v>4</v>
      </c>
      <c r="X14" s="3">
        <f t="shared" si="1"/>
        <v>13</v>
      </c>
    </row>
    <row r="15" spans="1:25" s="3" customFormat="1" ht="45" x14ac:dyDescent="0.25">
      <c r="A15" s="63" t="s">
        <v>70</v>
      </c>
      <c r="B15" s="27" t="s">
        <v>14</v>
      </c>
      <c r="C15" s="64" t="s">
        <v>72</v>
      </c>
      <c r="D15" s="21" t="s">
        <v>4</v>
      </c>
      <c r="E15" s="56" t="s">
        <v>5</v>
      </c>
      <c r="F15" s="21" t="s">
        <v>4</v>
      </c>
      <c r="G15" s="21" t="s">
        <v>4</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4</v>
      </c>
      <c r="X15" s="3">
        <f t="shared" si="1"/>
        <v>13</v>
      </c>
    </row>
    <row r="16" spans="1:25" s="3" customFormat="1" ht="275.25" customHeight="1" x14ac:dyDescent="0.25">
      <c r="A16" s="27" t="s">
        <v>73</v>
      </c>
      <c r="B16" s="27" t="s">
        <v>13</v>
      </c>
      <c r="C16" s="65" t="s">
        <v>86</v>
      </c>
      <c r="D16" s="21" t="s">
        <v>4</v>
      </c>
      <c r="E16" s="56" t="s">
        <v>5</v>
      </c>
      <c r="F16" s="21" t="s">
        <v>4</v>
      </c>
      <c r="G16" s="21" t="s">
        <v>4</v>
      </c>
      <c r="H16" s="21" t="s">
        <v>4</v>
      </c>
      <c r="I16" s="21" t="s">
        <v>4</v>
      </c>
      <c r="J16" s="21" t="s">
        <v>4</v>
      </c>
      <c r="K16" s="21" t="s">
        <v>4</v>
      </c>
      <c r="L16" s="21" t="s">
        <v>4</v>
      </c>
      <c r="M16" s="21" t="s">
        <v>4</v>
      </c>
      <c r="N16" s="21" t="s">
        <v>4</v>
      </c>
      <c r="O16" s="21" t="s">
        <v>4</v>
      </c>
      <c r="P16" s="21" t="s">
        <v>4</v>
      </c>
      <c r="Q16" s="21" t="s">
        <v>4</v>
      </c>
      <c r="R16" s="21" t="s">
        <v>4</v>
      </c>
      <c r="S16" s="21" t="s">
        <v>4</v>
      </c>
      <c r="T16" s="21" t="s">
        <v>4</v>
      </c>
      <c r="U16" s="21" t="s">
        <v>4</v>
      </c>
      <c r="V16" s="22" t="s">
        <v>4</v>
      </c>
      <c r="W16" s="3">
        <f t="shared" si="0"/>
        <v>4</v>
      </c>
      <c r="X16" s="3">
        <f t="shared" si="1"/>
        <v>13</v>
      </c>
    </row>
    <row r="17" spans="1:25" s="3" customFormat="1" ht="30" x14ac:dyDescent="0.25">
      <c r="A17" s="27" t="s">
        <v>73</v>
      </c>
      <c r="B17" s="27" t="s">
        <v>14</v>
      </c>
      <c r="C17" s="65" t="s">
        <v>102</v>
      </c>
      <c r="D17" s="21" t="s">
        <v>4</v>
      </c>
      <c r="E17" s="56" t="s">
        <v>5</v>
      </c>
      <c r="F17" s="21" t="s">
        <v>4</v>
      </c>
      <c r="G17" s="21" t="s">
        <v>4</v>
      </c>
      <c r="H17" s="21" t="s">
        <v>4</v>
      </c>
      <c r="I17" s="21" t="s">
        <v>4</v>
      </c>
      <c r="J17" s="21" t="s">
        <v>4</v>
      </c>
      <c r="K17" s="21" t="s">
        <v>4</v>
      </c>
      <c r="L17" s="21" t="s">
        <v>4</v>
      </c>
      <c r="M17" s="21" t="s">
        <v>4</v>
      </c>
      <c r="N17" s="21" t="s">
        <v>4</v>
      </c>
      <c r="O17" s="21" t="s">
        <v>4</v>
      </c>
      <c r="P17" s="21" t="s">
        <v>4</v>
      </c>
      <c r="Q17" s="21" t="s">
        <v>4</v>
      </c>
      <c r="R17" s="21" t="s">
        <v>4</v>
      </c>
      <c r="S17" s="21" t="s">
        <v>4</v>
      </c>
      <c r="T17" s="21" t="s">
        <v>4</v>
      </c>
      <c r="U17" s="21" t="s">
        <v>4</v>
      </c>
      <c r="V17" s="22" t="s">
        <v>4</v>
      </c>
      <c r="W17" s="3">
        <f t="shared" si="0"/>
        <v>4</v>
      </c>
      <c r="X17" s="3">
        <f t="shared" si="1"/>
        <v>13</v>
      </c>
    </row>
    <row r="18" spans="1:25" s="3" customFormat="1" ht="30" x14ac:dyDescent="0.25">
      <c r="A18" s="27" t="s">
        <v>73</v>
      </c>
      <c r="B18" s="27" t="s">
        <v>15</v>
      </c>
      <c r="C18" s="65" t="s">
        <v>103</v>
      </c>
      <c r="D18" s="21" t="s">
        <v>4</v>
      </c>
      <c r="E18" s="56" t="s">
        <v>5</v>
      </c>
      <c r="F18" s="21" t="s">
        <v>4</v>
      </c>
      <c r="G18" s="21" t="s">
        <v>4</v>
      </c>
      <c r="H18" s="21" t="s">
        <v>4</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4</v>
      </c>
      <c r="X18" s="3">
        <f t="shared" si="1"/>
        <v>13</v>
      </c>
    </row>
    <row r="19" spans="1:25" s="3" customFormat="1" ht="78.75" customHeight="1" x14ac:dyDescent="0.25">
      <c r="A19" s="27" t="s">
        <v>73</v>
      </c>
      <c r="B19" s="27" t="s">
        <v>16</v>
      </c>
      <c r="C19" s="65" t="s">
        <v>87</v>
      </c>
      <c r="D19" s="21" t="s">
        <v>4</v>
      </c>
      <c r="E19" s="56" t="s">
        <v>5</v>
      </c>
      <c r="F19" s="21" t="s">
        <v>4</v>
      </c>
      <c r="G19" s="21" t="s">
        <v>4</v>
      </c>
      <c r="H19" s="21" t="s">
        <v>4</v>
      </c>
      <c r="I19" s="21" t="s">
        <v>4</v>
      </c>
      <c r="J19" s="21" t="s">
        <v>4</v>
      </c>
      <c r="K19" s="21" t="s">
        <v>4</v>
      </c>
      <c r="L19" s="21" t="s">
        <v>4</v>
      </c>
      <c r="M19" s="21" t="s">
        <v>4</v>
      </c>
      <c r="N19" s="21" t="s">
        <v>4</v>
      </c>
      <c r="O19" s="21" t="s">
        <v>4</v>
      </c>
      <c r="P19" s="21" t="s">
        <v>4</v>
      </c>
      <c r="Q19" s="21" t="s">
        <v>4</v>
      </c>
      <c r="R19" s="21" t="s">
        <v>4</v>
      </c>
      <c r="S19" s="21" t="s">
        <v>4</v>
      </c>
      <c r="T19" s="21" t="s">
        <v>4</v>
      </c>
      <c r="U19" s="21" t="s">
        <v>4</v>
      </c>
      <c r="V19" s="22" t="s">
        <v>4</v>
      </c>
      <c r="W19" s="3">
        <f t="shared" si="0"/>
        <v>4</v>
      </c>
      <c r="X19" s="3">
        <f t="shared" si="1"/>
        <v>13</v>
      </c>
    </row>
    <row r="20" spans="1:25" s="3" customFormat="1" ht="30" x14ac:dyDescent="0.25">
      <c r="A20" s="27" t="s">
        <v>73</v>
      </c>
      <c r="B20" s="27" t="s">
        <v>17</v>
      </c>
      <c r="C20" s="65" t="s">
        <v>88</v>
      </c>
      <c r="D20" s="21" t="s">
        <v>4</v>
      </c>
      <c r="E20" s="56" t="s">
        <v>5</v>
      </c>
      <c r="F20" s="21" t="s">
        <v>4</v>
      </c>
      <c r="G20" s="21" t="s">
        <v>4</v>
      </c>
      <c r="H20" s="21" t="s">
        <v>4</v>
      </c>
      <c r="I20" s="21" t="s">
        <v>4</v>
      </c>
      <c r="J20" s="21" t="s">
        <v>4</v>
      </c>
      <c r="K20" s="21" t="s">
        <v>4</v>
      </c>
      <c r="L20" s="21" t="s">
        <v>4</v>
      </c>
      <c r="M20" s="21" t="s">
        <v>4</v>
      </c>
      <c r="N20" s="21" t="s">
        <v>4</v>
      </c>
      <c r="O20" s="21" t="s">
        <v>4</v>
      </c>
      <c r="P20" s="21" t="s">
        <v>4</v>
      </c>
      <c r="Q20" s="21" t="s">
        <v>4</v>
      </c>
      <c r="R20" s="21" t="s">
        <v>4</v>
      </c>
      <c r="S20" s="21" t="s">
        <v>4</v>
      </c>
      <c r="T20" s="21" t="s">
        <v>4</v>
      </c>
      <c r="U20" s="21" t="s">
        <v>4</v>
      </c>
      <c r="V20" s="22" t="s">
        <v>4</v>
      </c>
      <c r="W20" s="3">
        <f t="shared" si="0"/>
        <v>4</v>
      </c>
      <c r="X20" s="3">
        <f t="shared" si="1"/>
        <v>13</v>
      </c>
    </row>
    <row r="21" spans="1:25" s="3" customFormat="1" ht="120" x14ac:dyDescent="0.25">
      <c r="A21" s="27" t="s">
        <v>73</v>
      </c>
      <c r="B21" s="27" t="s">
        <v>18</v>
      </c>
      <c r="C21" s="65" t="s">
        <v>89</v>
      </c>
      <c r="D21" s="21" t="s">
        <v>4</v>
      </c>
      <c r="E21" s="56"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4</v>
      </c>
      <c r="U21" s="21" t="s">
        <v>4</v>
      </c>
      <c r="V21" s="22" t="s">
        <v>4</v>
      </c>
      <c r="W21" s="3">
        <f t="shared" si="0"/>
        <v>4</v>
      </c>
      <c r="X21" s="3">
        <f t="shared" si="1"/>
        <v>13</v>
      </c>
    </row>
    <row r="22" spans="1:25" s="3" customFormat="1" ht="158.25" customHeight="1" x14ac:dyDescent="0.25">
      <c r="A22" s="27" t="s">
        <v>73</v>
      </c>
      <c r="B22" s="27" t="s">
        <v>19</v>
      </c>
      <c r="C22" s="65" t="s">
        <v>90</v>
      </c>
      <c r="D22" s="21" t="s">
        <v>4</v>
      </c>
      <c r="E22" s="56" t="s">
        <v>5</v>
      </c>
      <c r="F22" s="21" t="s">
        <v>4</v>
      </c>
      <c r="G22" s="21" t="s">
        <v>4</v>
      </c>
      <c r="H22" s="21" t="s">
        <v>4</v>
      </c>
      <c r="I22" s="21" t="s">
        <v>4</v>
      </c>
      <c r="J22" s="21" t="s">
        <v>4</v>
      </c>
      <c r="K22" s="21" t="s">
        <v>4</v>
      </c>
      <c r="L22" s="21" t="s">
        <v>4</v>
      </c>
      <c r="M22" s="21" t="s">
        <v>4</v>
      </c>
      <c r="N22" s="21" t="s">
        <v>4</v>
      </c>
      <c r="O22" s="21" t="s">
        <v>4</v>
      </c>
      <c r="P22" s="21" t="s">
        <v>4</v>
      </c>
      <c r="Q22" s="21" t="s">
        <v>4</v>
      </c>
      <c r="R22" s="21" t="s">
        <v>4</v>
      </c>
      <c r="S22" s="21" t="s">
        <v>4</v>
      </c>
      <c r="T22" s="21" t="s">
        <v>4</v>
      </c>
      <c r="U22" s="21" t="s">
        <v>4</v>
      </c>
      <c r="V22" s="22" t="s">
        <v>4</v>
      </c>
      <c r="W22" s="3">
        <f t="shared" si="0"/>
        <v>4</v>
      </c>
      <c r="X22" s="3">
        <f t="shared" si="1"/>
        <v>13</v>
      </c>
    </row>
    <row r="23" spans="1:25" ht="120" x14ac:dyDescent="0.25">
      <c r="A23" s="27" t="s">
        <v>73</v>
      </c>
      <c r="B23" s="27" t="s">
        <v>20</v>
      </c>
      <c r="C23" s="65" t="s">
        <v>91</v>
      </c>
      <c r="D23" s="21" t="s">
        <v>4</v>
      </c>
      <c r="E23" s="56"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3"/>
    </row>
    <row r="24" spans="1:25" ht="45" x14ac:dyDescent="0.25">
      <c r="A24" s="27" t="s">
        <v>73</v>
      </c>
      <c r="B24" s="27" t="s">
        <v>21</v>
      </c>
      <c r="C24" s="65" t="s">
        <v>104</v>
      </c>
      <c r="D24" s="21" t="s">
        <v>4</v>
      </c>
      <c r="E24" s="56"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3"/>
    </row>
    <row r="25" spans="1:25" ht="30" x14ac:dyDescent="0.25">
      <c r="A25" s="27" t="s">
        <v>73</v>
      </c>
      <c r="B25" s="27" t="s">
        <v>22</v>
      </c>
      <c r="C25" s="65" t="s">
        <v>105</v>
      </c>
      <c r="D25" s="21" t="s">
        <v>4</v>
      </c>
      <c r="E25" s="56"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4</v>
      </c>
      <c r="U25" s="21" t="s">
        <v>4</v>
      </c>
      <c r="V25" s="22" t="s">
        <v>4</v>
      </c>
      <c r="W25" s="3">
        <f t="shared" si="0"/>
        <v>4</v>
      </c>
      <c r="X25" s="3">
        <f t="shared" si="1"/>
        <v>13</v>
      </c>
      <c r="Y25" s="3"/>
    </row>
    <row r="26" spans="1:25" ht="45" x14ac:dyDescent="0.25">
      <c r="A26" s="27" t="s">
        <v>73</v>
      </c>
      <c r="B26" s="27" t="s">
        <v>23</v>
      </c>
      <c r="C26" s="65" t="s">
        <v>106</v>
      </c>
      <c r="D26" s="21" t="s">
        <v>4</v>
      </c>
      <c r="E26" s="56" t="s">
        <v>5</v>
      </c>
      <c r="F26" s="21" t="s">
        <v>4</v>
      </c>
      <c r="G26" s="21" t="s">
        <v>4</v>
      </c>
      <c r="H26" s="21" t="s">
        <v>4</v>
      </c>
      <c r="I26" s="21" t="s">
        <v>4</v>
      </c>
      <c r="J26" s="21" t="s">
        <v>4</v>
      </c>
      <c r="K26" s="21" t="s">
        <v>4</v>
      </c>
      <c r="L26" s="21" t="s">
        <v>4</v>
      </c>
      <c r="M26" s="21" t="s">
        <v>4</v>
      </c>
      <c r="N26" s="21" t="s">
        <v>4</v>
      </c>
      <c r="O26" s="21" t="s">
        <v>4</v>
      </c>
      <c r="P26" s="21" t="s">
        <v>4</v>
      </c>
      <c r="Q26" s="21" t="s">
        <v>4</v>
      </c>
      <c r="R26" s="21" t="s">
        <v>4</v>
      </c>
      <c r="S26" s="21" t="s">
        <v>4</v>
      </c>
      <c r="T26" s="21" t="s">
        <v>4</v>
      </c>
      <c r="U26" s="21" t="s">
        <v>4</v>
      </c>
      <c r="V26" s="22" t="s">
        <v>4</v>
      </c>
      <c r="W26" s="3">
        <f t="shared" si="0"/>
        <v>4</v>
      </c>
      <c r="X26" s="3">
        <f t="shared" si="1"/>
        <v>13</v>
      </c>
      <c r="Y26" s="3"/>
    </row>
    <row r="27" spans="1:25" ht="30" x14ac:dyDescent="0.25">
      <c r="A27" s="27" t="s">
        <v>73</v>
      </c>
      <c r="B27" s="27" t="s">
        <v>32</v>
      </c>
      <c r="C27" s="65" t="s">
        <v>107</v>
      </c>
      <c r="D27" s="21" t="s">
        <v>4</v>
      </c>
      <c r="E27" s="56" t="s">
        <v>5</v>
      </c>
      <c r="F27" s="21" t="s">
        <v>4</v>
      </c>
      <c r="G27" s="21" t="s">
        <v>4</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4</v>
      </c>
      <c r="X27" s="3">
        <f t="shared" si="1"/>
        <v>13</v>
      </c>
      <c r="Y27" s="3"/>
    </row>
    <row r="28" spans="1:25" ht="30" x14ac:dyDescent="0.25">
      <c r="A28" s="27" t="s">
        <v>73</v>
      </c>
      <c r="B28" s="27" t="s">
        <v>33</v>
      </c>
      <c r="C28" s="65" t="s">
        <v>108</v>
      </c>
      <c r="D28" s="21" t="s">
        <v>4</v>
      </c>
      <c r="E28" s="56" t="s">
        <v>5</v>
      </c>
      <c r="F28" s="21" t="s">
        <v>4</v>
      </c>
      <c r="G28" s="21" t="s">
        <v>4</v>
      </c>
      <c r="H28" s="21" t="s">
        <v>4</v>
      </c>
      <c r="I28" s="21" t="s">
        <v>4</v>
      </c>
      <c r="J28" s="21" t="s">
        <v>4</v>
      </c>
      <c r="K28" s="21" t="s">
        <v>4</v>
      </c>
      <c r="L28" s="21" t="s">
        <v>4</v>
      </c>
      <c r="M28" s="21" t="s">
        <v>4</v>
      </c>
      <c r="N28" s="21" t="s">
        <v>4</v>
      </c>
      <c r="O28" s="21" t="s">
        <v>4</v>
      </c>
      <c r="P28" s="21" t="s">
        <v>4</v>
      </c>
      <c r="Q28" s="21" t="s">
        <v>4</v>
      </c>
      <c r="R28" s="21" t="s">
        <v>4</v>
      </c>
      <c r="S28" s="21" t="s">
        <v>4</v>
      </c>
      <c r="T28" s="21" t="s">
        <v>4</v>
      </c>
      <c r="U28" s="21" t="s">
        <v>4</v>
      </c>
      <c r="V28" s="22" t="s">
        <v>4</v>
      </c>
      <c r="W28" s="3">
        <f t="shared" si="0"/>
        <v>4</v>
      </c>
      <c r="X28" s="3">
        <f t="shared" si="1"/>
        <v>13</v>
      </c>
      <c r="Y28" s="3"/>
    </row>
    <row r="29" spans="1:25" ht="120" x14ac:dyDescent="0.25">
      <c r="A29" s="27" t="s">
        <v>73</v>
      </c>
      <c r="B29" s="27" t="s">
        <v>34</v>
      </c>
      <c r="C29" s="65" t="s">
        <v>92</v>
      </c>
      <c r="D29" s="21" t="s">
        <v>4</v>
      </c>
      <c r="E29" s="56" t="s">
        <v>5</v>
      </c>
      <c r="F29" s="21" t="s">
        <v>4</v>
      </c>
      <c r="G29" s="21" t="s">
        <v>4</v>
      </c>
      <c r="H29" s="21" t="s">
        <v>4</v>
      </c>
      <c r="I29" s="21" t="s">
        <v>4</v>
      </c>
      <c r="J29" s="21" t="s">
        <v>4</v>
      </c>
      <c r="K29" s="21" t="s">
        <v>4</v>
      </c>
      <c r="L29" s="21" t="s">
        <v>4</v>
      </c>
      <c r="M29" s="21" t="s">
        <v>4</v>
      </c>
      <c r="N29" s="21" t="s">
        <v>4</v>
      </c>
      <c r="O29" s="21" t="s">
        <v>4</v>
      </c>
      <c r="P29" s="21" t="s">
        <v>4</v>
      </c>
      <c r="Q29" s="21" t="s">
        <v>4</v>
      </c>
      <c r="R29" s="21" t="s">
        <v>4</v>
      </c>
      <c r="S29" s="21" t="s">
        <v>4</v>
      </c>
      <c r="T29" s="21" t="s">
        <v>4</v>
      </c>
      <c r="U29" s="21" t="s">
        <v>4</v>
      </c>
      <c r="V29" s="22" t="s">
        <v>4</v>
      </c>
      <c r="W29" s="3">
        <f t="shared" si="0"/>
        <v>4</v>
      </c>
      <c r="X29" s="3">
        <f t="shared" si="1"/>
        <v>13</v>
      </c>
      <c r="Y29" s="3"/>
    </row>
    <row r="30" spans="1:25" ht="90" x14ac:dyDescent="0.25">
      <c r="A30" s="27" t="s">
        <v>73</v>
      </c>
      <c r="B30" s="27" t="s">
        <v>35</v>
      </c>
      <c r="C30" s="65" t="s">
        <v>109</v>
      </c>
      <c r="D30" s="21" t="s">
        <v>4</v>
      </c>
      <c r="E30" s="56" t="s">
        <v>5</v>
      </c>
      <c r="F30" s="21" t="s">
        <v>4</v>
      </c>
      <c r="G30" s="21" t="s">
        <v>4</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4</v>
      </c>
      <c r="X30" s="3">
        <f t="shared" si="1"/>
        <v>13</v>
      </c>
      <c r="Y30" s="3"/>
    </row>
    <row r="31" spans="1:25" ht="30" x14ac:dyDescent="0.25">
      <c r="A31" s="27" t="s">
        <v>73</v>
      </c>
      <c r="B31" s="27" t="s">
        <v>36</v>
      </c>
      <c r="C31" s="65" t="s">
        <v>110</v>
      </c>
      <c r="D31" s="21" t="s">
        <v>4</v>
      </c>
      <c r="E31" s="56" t="s">
        <v>5</v>
      </c>
      <c r="F31" s="21" t="s">
        <v>4</v>
      </c>
      <c r="G31" s="21" t="s">
        <v>4</v>
      </c>
      <c r="H31" s="21" t="s">
        <v>4</v>
      </c>
      <c r="I31" s="21" t="s">
        <v>4</v>
      </c>
      <c r="J31" s="21" t="s">
        <v>4</v>
      </c>
      <c r="K31" s="21" t="s">
        <v>4</v>
      </c>
      <c r="L31" s="21" t="s">
        <v>4</v>
      </c>
      <c r="M31" s="21" t="s">
        <v>4</v>
      </c>
      <c r="N31" s="21" t="s">
        <v>4</v>
      </c>
      <c r="O31" s="21" t="s">
        <v>4</v>
      </c>
      <c r="P31" s="21" t="s">
        <v>4</v>
      </c>
      <c r="Q31" s="21" t="s">
        <v>4</v>
      </c>
      <c r="R31" s="21" t="s">
        <v>4</v>
      </c>
      <c r="S31" s="21" t="s">
        <v>4</v>
      </c>
      <c r="T31" s="21" t="s">
        <v>4</v>
      </c>
      <c r="U31" s="21" t="s">
        <v>4</v>
      </c>
      <c r="V31" s="22" t="s">
        <v>4</v>
      </c>
      <c r="W31" s="3">
        <f t="shared" si="0"/>
        <v>4</v>
      </c>
      <c r="X31" s="3">
        <f t="shared" si="1"/>
        <v>13</v>
      </c>
      <c r="Y31" s="3"/>
    </row>
    <row r="32" spans="1:25" ht="240" x14ac:dyDescent="0.25">
      <c r="A32" s="63" t="s">
        <v>74</v>
      </c>
      <c r="B32" s="27" t="s">
        <v>13</v>
      </c>
      <c r="C32" s="65" t="s">
        <v>111</v>
      </c>
      <c r="D32" s="21" t="s">
        <v>4</v>
      </c>
      <c r="E32" s="56"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4</v>
      </c>
      <c r="U32" s="21" t="s">
        <v>4</v>
      </c>
      <c r="V32" s="22" t="s">
        <v>4</v>
      </c>
      <c r="W32" s="3">
        <f t="shared" ref="W32:W34" si="2">4-(COUNTIF(F32:I32,"no"))</f>
        <v>4</v>
      </c>
      <c r="X32" s="3">
        <f t="shared" ref="X32:X34" si="3">13-(COUNTIF(J32:V32,"no"))</f>
        <v>13</v>
      </c>
      <c r="Y32" s="3"/>
    </row>
    <row r="33" spans="1:25" ht="90" customHeight="1" x14ac:dyDescent="0.25">
      <c r="A33" s="63" t="s">
        <v>74</v>
      </c>
      <c r="B33" s="27" t="s">
        <v>14</v>
      </c>
      <c r="C33" s="65" t="s">
        <v>99</v>
      </c>
      <c r="D33" s="21" t="s">
        <v>4</v>
      </c>
      <c r="E33" s="56" t="s">
        <v>5</v>
      </c>
      <c r="F33" s="21" t="s">
        <v>4</v>
      </c>
      <c r="G33" s="21" t="s">
        <v>4</v>
      </c>
      <c r="H33" s="21" t="s">
        <v>4</v>
      </c>
      <c r="I33" s="21" t="s">
        <v>4</v>
      </c>
      <c r="J33" s="21" t="s">
        <v>4</v>
      </c>
      <c r="K33" s="21" t="s">
        <v>4</v>
      </c>
      <c r="L33" s="21" t="s">
        <v>4</v>
      </c>
      <c r="M33" s="21" t="s">
        <v>4</v>
      </c>
      <c r="N33" s="21" t="s">
        <v>4</v>
      </c>
      <c r="O33" s="21" t="s">
        <v>4</v>
      </c>
      <c r="P33" s="21" t="s">
        <v>4</v>
      </c>
      <c r="Q33" s="21" t="s">
        <v>4</v>
      </c>
      <c r="R33" s="21" t="s">
        <v>4</v>
      </c>
      <c r="S33" s="21" t="s">
        <v>4</v>
      </c>
      <c r="T33" s="21" t="s">
        <v>4</v>
      </c>
      <c r="U33" s="21" t="s">
        <v>4</v>
      </c>
      <c r="V33" s="22" t="s">
        <v>4</v>
      </c>
      <c r="W33" s="3">
        <f t="shared" si="2"/>
        <v>4</v>
      </c>
      <c r="X33" s="3">
        <f t="shared" si="3"/>
        <v>13</v>
      </c>
      <c r="Y33" s="3"/>
    </row>
    <row r="34" spans="1:25" x14ac:dyDescent="0.25">
      <c r="A34" s="63" t="s">
        <v>74</v>
      </c>
      <c r="B34" s="27" t="s">
        <v>15</v>
      </c>
      <c r="C34" s="65" t="s">
        <v>100</v>
      </c>
      <c r="D34" s="21" t="s">
        <v>4</v>
      </c>
      <c r="E34" s="56"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2"/>
        <v>4</v>
      </c>
      <c r="X34" s="3">
        <f t="shared" si="3"/>
        <v>13</v>
      </c>
      <c r="Y34" s="3"/>
    </row>
    <row r="35" spans="1:25" ht="69.75" customHeight="1" x14ac:dyDescent="0.25">
      <c r="A35" s="63" t="s">
        <v>74</v>
      </c>
      <c r="B35" s="27" t="s">
        <v>16</v>
      </c>
      <c r="C35" s="65" t="s">
        <v>93</v>
      </c>
      <c r="D35" s="21" t="s">
        <v>4</v>
      </c>
      <c r="E35" s="56"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ref="W35:W47" si="4">4-(COUNTIF(F35:I35,"no"))</f>
        <v>4</v>
      </c>
      <c r="X35" s="3">
        <f t="shared" ref="X35:X47" si="5">13-(COUNTIF(J35:V35,"no"))</f>
        <v>13</v>
      </c>
      <c r="Y35" s="3"/>
    </row>
    <row r="36" spans="1:25" ht="105" x14ac:dyDescent="0.25">
      <c r="A36" s="63" t="s">
        <v>74</v>
      </c>
      <c r="B36" s="27" t="s">
        <v>17</v>
      </c>
      <c r="C36" s="65" t="s">
        <v>94</v>
      </c>
      <c r="D36" s="21" t="s">
        <v>4</v>
      </c>
      <c r="E36" s="56" t="s">
        <v>5</v>
      </c>
      <c r="F36" s="21" t="s">
        <v>4</v>
      </c>
      <c r="G36" s="21" t="s">
        <v>4</v>
      </c>
      <c r="H36" s="21" t="s">
        <v>4</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4"/>
        <v>4</v>
      </c>
      <c r="X36" s="3">
        <f t="shared" si="5"/>
        <v>13</v>
      </c>
      <c r="Y36" s="3"/>
    </row>
    <row r="37" spans="1:25" ht="45" x14ac:dyDescent="0.25">
      <c r="A37" s="63" t="s">
        <v>74</v>
      </c>
      <c r="B37" s="27" t="s">
        <v>18</v>
      </c>
      <c r="C37" s="65" t="s">
        <v>101</v>
      </c>
      <c r="D37" s="21" t="s">
        <v>4</v>
      </c>
      <c r="E37" s="56"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4</v>
      </c>
      <c r="U37" s="21" t="s">
        <v>4</v>
      </c>
      <c r="V37" s="22" t="s">
        <v>4</v>
      </c>
      <c r="W37" s="3">
        <f t="shared" si="4"/>
        <v>4</v>
      </c>
      <c r="X37" s="3">
        <f t="shared" si="5"/>
        <v>13</v>
      </c>
      <c r="Y37" s="3"/>
    </row>
    <row r="38" spans="1:25" ht="60" x14ac:dyDescent="0.25">
      <c r="A38" s="63" t="s">
        <v>74</v>
      </c>
      <c r="B38" s="27" t="s">
        <v>19</v>
      </c>
      <c r="C38" s="65" t="s">
        <v>112</v>
      </c>
      <c r="D38" s="21" t="s">
        <v>4</v>
      </c>
      <c r="E38" s="56" t="s">
        <v>5</v>
      </c>
      <c r="F38" s="21" t="s">
        <v>4</v>
      </c>
      <c r="G38" s="21" t="s">
        <v>4</v>
      </c>
      <c r="H38" s="21" t="s">
        <v>4</v>
      </c>
      <c r="I38" s="21" t="s">
        <v>4</v>
      </c>
      <c r="J38" s="21" t="s">
        <v>4</v>
      </c>
      <c r="K38" s="21" t="s">
        <v>4</v>
      </c>
      <c r="L38" s="21" t="s">
        <v>4</v>
      </c>
      <c r="M38" s="21" t="s">
        <v>4</v>
      </c>
      <c r="N38" s="21" t="s">
        <v>4</v>
      </c>
      <c r="O38" s="21" t="s">
        <v>4</v>
      </c>
      <c r="P38" s="21" t="s">
        <v>4</v>
      </c>
      <c r="Q38" s="21" t="s">
        <v>4</v>
      </c>
      <c r="R38" s="21" t="s">
        <v>4</v>
      </c>
      <c r="S38" s="21" t="s">
        <v>4</v>
      </c>
      <c r="T38" s="21" t="s">
        <v>4</v>
      </c>
      <c r="U38" s="21" t="s">
        <v>4</v>
      </c>
      <c r="V38" s="22" t="s">
        <v>4</v>
      </c>
      <c r="W38" s="3">
        <f t="shared" si="4"/>
        <v>4</v>
      </c>
      <c r="X38" s="3">
        <f t="shared" si="5"/>
        <v>13</v>
      </c>
      <c r="Y38" s="3"/>
    </row>
    <row r="39" spans="1:25" ht="75" x14ac:dyDescent="0.25">
      <c r="A39" s="63" t="s">
        <v>74</v>
      </c>
      <c r="B39" s="27" t="s">
        <v>20</v>
      </c>
      <c r="C39" s="65" t="s">
        <v>116</v>
      </c>
      <c r="D39" s="21" t="s">
        <v>4</v>
      </c>
      <c r="E39" s="56" t="s">
        <v>5</v>
      </c>
      <c r="F39" s="21" t="s">
        <v>4</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4</v>
      </c>
      <c r="W39" s="3">
        <f t="shared" si="4"/>
        <v>4</v>
      </c>
      <c r="X39" s="3">
        <f t="shared" si="5"/>
        <v>13</v>
      </c>
      <c r="Y39" s="3"/>
    </row>
    <row r="40" spans="1:25" ht="345" x14ac:dyDescent="0.25">
      <c r="A40" s="27" t="s">
        <v>75</v>
      </c>
      <c r="B40" s="27" t="s">
        <v>13</v>
      </c>
      <c r="C40" s="65" t="s">
        <v>117</v>
      </c>
      <c r="D40" s="21" t="s">
        <v>4</v>
      </c>
      <c r="E40" s="56" t="s">
        <v>5</v>
      </c>
      <c r="F40" s="21" t="s">
        <v>4</v>
      </c>
      <c r="G40" s="21" t="s">
        <v>4</v>
      </c>
      <c r="H40" s="21" t="s">
        <v>4</v>
      </c>
      <c r="I40" s="21" t="s">
        <v>4</v>
      </c>
      <c r="J40" s="21" t="s">
        <v>4</v>
      </c>
      <c r="K40" s="21" t="s">
        <v>4</v>
      </c>
      <c r="L40" s="21" t="s">
        <v>4</v>
      </c>
      <c r="M40" s="21" t="s">
        <v>4</v>
      </c>
      <c r="N40" s="21" t="s">
        <v>4</v>
      </c>
      <c r="O40" s="21" t="s">
        <v>4</v>
      </c>
      <c r="P40" s="21" t="s">
        <v>4</v>
      </c>
      <c r="Q40" s="21" t="s">
        <v>4</v>
      </c>
      <c r="R40" s="21" t="s">
        <v>4</v>
      </c>
      <c r="S40" s="21" t="s">
        <v>4</v>
      </c>
      <c r="T40" s="21" t="s">
        <v>4</v>
      </c>
      <c r="U40" s="21" t="s">
        <v>4</v>
      </c>
      <c r="V40" s="22" t="s">
        <v>4</v>
      </c>
      <c r="W40" s="3">
        <f t="shared" si="4"/>
        <v>4</v>
      </c>
      <c r="X40" s="3">
        <f t="shared" si="5"/>
        <v>13</v>
      </c>
      <c r="Y40" s="3"/>
    </row>
    <row r="41" spans="1:25" ht="30" x14ac:dyDescent="0.25">
      <c r="A41" s="27" t="s">
        <v>75</v>
      </c>
      <c r="B41" s="27" t="s">
        <v>14</v>
      </c>
      <c r="C41" s="65" t="s">
        <v>118</v>
      </c>
      <c r="D41" s="21" t="s">
        <v>4</v>
      </c>
      <c r="E41" s="56"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4</v>
      </c>
      <c r="U41" s="21" t="s">
        <v>4</v>
      </c>
      <c r="V41" s="22" t="s">
        <v>4</v>
      </c>
      <c r="W41" s="3">
        <f t="shared" si="4"/>
        <v>4</v>
      </c>
      <c r="X41" s="3">
        <f t="shared" si="5"/>
        <v>13</v>
      </c>
      <c r="Y41" s="3"/>
    </row>
    <row r="42" spans="1:25" ht="90" x14ac:dyDescent="0.25">
      <c r="A42" s="27" t="s">
        <v>75</v>
      </c>
      <c r="B42" s="27" t="s">
        <v>15</v>
      </c>
      <c r="C42" s="65" t="s">
        <v>98</v>
      </c>
      <c r="D42" s="21" t="s">
        <v>4</v>
      </c>
      <c r="E42" s="56" t="s">
        <v>5</v>
      </c>
      <c r="F42" s="21" t="s">
        <v>4</v>
      </c>
      <c r="G42" s="21" t="s">
        <v>4</v>
      </c>
      <c r="H42" s="21" t="s">
        <v>4</v>
      </c>
      <c r="I42" s="21" t="s">
        <v>4</v>
      </c>
      <c r="J42" s="21" t="s">
        <v>4</v>
      </c>
      <c r="K42" s="21" t="s">
        <v>4</v>
      </c>
      <c r="L42" s="21" t="s">
        <v>4</v>
      </c>
      <c r="M42" s="21" t="s">
        <v>4</v>
      </c>
      <c r="N42" s="21" t="s">
        <v>4</v>
      </c>
      <c r="O42" s="21" t="s">
        <v>4</v>
      </c>
      <c r="P42" s="21" t="s">
        <v>4</v>
      </c>
      <c r="Q42" s="21" t="s">
        <v>4</v>
      </c>
      <c r="R42" s="21" t="s">
        <v>4</v>
      </c>
      <c r="S42" s="21" t="s">
        <v>4</v>
      </c>
      <c r="T42" s="21" t="s">
        <v>4</v>
      </c>
      <c r="U42" s="21" t="s">
        <v>4</v>
      </c>
      <c r="V42" s="22" t="s">
        <v>4</v>
      </c>
      <c r="W42" s="3">
        <f t="shared" si="4"/>
        <v>4</v>
      </c>
      <c r="X42" s="3">
        <f t="shared" si="5"/>
        <v>13</v>
      </c>
      <c r="Y42" s="3"/>
    </row>
    <row r="43" spans="1:25" ht="105" x14ac:dyDescent="0.25">
      <c r="A43" s="27" t="s">
        <v>75</v>
      </c>
      <c r="B43" s="27" t="s">
        <v>16</v>
      </c>
      <c r="C43" s="65" t="s">
        <v>97</v>
      </c>
      <c r="D43" s="21" t="s">
        <v>4</v>
      </c>
      <c r="E43" s="56" t="s">
        <v>5</v>
      </c>
      <c r="F43" s="21" t="s">
        <v>4</v>
      </c>
      <c r="G43" s="21" t="s">
        <v>4</v>
      </c>
      <c r="H43" s="21" t="s">
        <v>4</v>
      </c>
      <c r="I43" s="21" t="s">
        <v>4</v>
      </c>
      <c r="J43" s="21" t="s">
        <v>4</v>
      </c>
      <c r="K43" s="21" t="s">
        <v>4</v>
      </c>
      <c r="L43" s="21" t="s">
        <v>4</v>
      </c>
      <c r="M43" s="21" t="s">
        <v>4</v>
      </c>
      <c r="N43" s="21" t="s">
        <v>4</v>
      </c>
      <c r="O43" s="21" t="s">
        <v>4</v>
      </c>
      <c r="P43" s="21" t="s">
        <v>4</v>
      </c>
      <c r="Q43" s="21" t="s">
        <v>4</v>
      </c>
      <c r="R43" s="21" t="s">
        <v>4</v>
      </c>
      <c r="S43" s="21" t="s">
        <v>4</v>
      </c>
      <c r="T43" s="21" t="s">
        <v>4</v>
      </c>
      <c r="U43" s="21" t="s">
        <v>4</v>
      </c>
      <c r="V43" s="22" t="s">
        <v>4</v>
      </c>
      <c r="W43" s="3">
        <f t="shared" si="4"/>
        <v>4</v>
      </c>
      <c r="X43" s="3">
        <f t="shared" si="5"/>
        <v>13</v>
      </c>
      <c r="Y43" s="3"/>
    </row>
    <row r="44" spans="1:25" ht="60" x14ac:dyDescent="0.25">
      <c r="A44" s="27" t="s">
        <v>75</v>
      </c>
      <c r="B44" s="27" t="s">
        <v>17</v>
      </c>
      <c r="C44" s="65" t="s">
        <v>113</v>
      </c>
      <c r="D44" s="21" t="s">
        <v>4</v>
      </c>
      <c r="E44" s="56"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1" t="s">
        <v>4</v>
      </c>
      <c r="U44" s="21" t="s">
        <v>4</v>
      </c>
      <c r="V44" s="22" t="s">
        <v>4</v>
      </c>
      <c r="W44" s="3">
        <f t="shared" si="4"/>
        <v>4</v>
      </c>
      <c r="X44" s="3">
        <f t="shared" si="5"/>
        <v>13</v>
      </c>
      <c r="Y44" s="3"/>
    </row>
    <row r="45" spans="1:25" ht="30" x14ac:dyDescent="0.25">
      <c r="A45" s="27" t="s">
        <v>75</v>
      </c>
      <c r="B45" s="27" t="s">
        <v>18</v>
      </c>
      <c r="C45" s="65" t="s">
        <v>96</v>
      </c>
      <c r="D45" s="21" t="s">
        <v>4</v>
      </c>
      <c r="E45" s="56"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4</v>
      </c>
      <c r="U45" s="21" t="s">
        <v>4</v>
      </c>
      <c r="V45" s="22" t="s">
        <v>4</v>
      </c>
      <c r="W45" s="3">
        <f t="shared" si="4"/>
        <v>4</v>
      </c>
      <c r="X45" s="3">
        <f t="shared" si="5"/>
        <v>13</v>
      </c>
      <c r="Y45" s="3"/>
    </row>
    <row r="46" spans="1:25" ht="75" x14ac:dyDescent="0.25">
      <c r="A46" s="27" t="s">
        <v>75</v>
      </c>
      <c r="B46" s="27" t="s">
        <v>19</v>
      </c>
      <c r="C46" s="65" t="s">
        <v>95</v>
      </c>
      <c r="D46" s="21" t="s">
        <v>4</v>
      </c>
      <c r="E46" s="56"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4"/>
        <v>4</v>
      </c>
      <c r="X46" s="3">
        <f t="shared" si="5"/>
        <v>13</v>
      </c>
      <c r="Y46" s="3"/>
    </row>
    <row r="47" spans="1:25" ht="69.75" customHeight="1" x14ac:dyDescent="0.25">
      <c r="A47" s="27" t="s">
        <v>75</v>
      </c>
      <c r="B47" s="27" t="s">
        <v>20</v>
      </c>
      <c r="C47" s="65" t="s">
        <v>114</v>
      </c>
      <c r="D47" s="21" t="s">
        <v>4</v>
      </c>
      <c r="E47" s="56" t="s">
        <v>5</v>
      </c>
      <c r="F47" s="21" t="s">
        <v>4</v>
      </c>
      <c r="G47" s="21" t="s">
        <v>4</v>
      </c>
      <c r="H47" s="21" t="s">
        <v>4</v>
      </c>
      <c r="I47" s="21" t="s">
        <v>4</v>
      </c>
      <c r="J47" s="21" t="s">
        <v>4</v>
      </c>
      <c r="K47" s="21" t="s">
        <v>4</v>
      </c>
      <c r="L47" s="21" t="s">
        <v>4</v>
      </c>
      <c r="M47" s="21" t="s">
        <v>4</v>
      </c>
      <c r="N47" s="21" t="s">
        <v>4</v>
      </c>
      <c r="O47" s="21" t="s">
        <v>4</v>
      </c>
      <c r="P47" s="21" t="s">
        <v>4</v>
      </c>
      <c r="Q47" s="21" t="s">
        <v>4</v>
      </c>
      <c r="R47" s="21" t="s">
        <v>4</v>
      </c>
      <c r="S47" s="21" t="s">
        <v>4</v>
      </c>
      <c r="T47" s="21" t="s">
        <v>4</v>
      </c>
      <c r="U47" s="21" t="s">
        <v>4</v>
      </c>
      <c r="V47" s="22" t="s">
        <v>4</v>
      </c>
      <c r="W47" s="3">
        <f t="shared" si="4"/>
        <v>4</v>
      </c>
      <c r="X47" s="3">
        <f t="shared" si="5"/>
        <v>13</v>
      </c>
      <c r="Y47" s="3"/>
    </row>
  </sheetData>
  <autoFilter ref="A3:Y34"/>
  <mergeCells count="2">
    <mergeCell ref="J1:V1"/>
    <mergeCell ref="F1:I1"/>
  </mergeCells>
  <dataValidations count="19">
    <dataValidation type="list" allowBlank="1" showInputMessage="1" showErrorMessage="1" errorTitle="Invalid Entry" error="Pick or type &quot;Yes&quot; or &quot;No&quot;" promptTitle="C2" prompt="Are the correct functional entities identified?" sqref="G4:G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Q3" prompt="Is it technologically neutral?" sqref="L4:L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47">
      <formula1>"Yes,No"</formula1>
    </dataValidation>
    <dataValidation type="list" allowBlank="1" showInputMessage="1" showErrorMessage="1" errorTitle="Invalid Entry" error="Pick or type &quot;Yes&quot; or &quot;No&quot;" promptTitle="C4" prompt="Is it clear when the action needs to be taken within the standard?" sqref="I4:I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47">
      <formula1>"Yes,No"</formula1>
    </dataValidation>
    <dataValidation type="list" allowBlank="1" showInputMessage="1" showErrorMessage="1" errorTitle="Invalid Entry" error="Pick or type &quot;Yes&quot; or &quot;No&quot;" promptTitle="Q4" prompt="Are the expectation(s) of each applicable functional entity clear?" sqref="M4:M47">
      <formula1>"Yes,No"</formula1>
    </dataValidation>
    <dataValidation type="list" allowBlank="1" showInputMessage="1" showErrorMessage="1" errorTitle="Invalid Entry" error="Pick or type &quot;Yes&quot; or &quot;No&quot;" promptTitle="Q5" prompt="Does the requirement align with the standard's purpose statement?" sqref="N4:N47">
      <formula1>"Yes,No"</formula1>
    </dataValidation>
    <dataValidation type="list" allowBlank="1" showInputMessage="1" showErrorMessage="1" errorTitle="Invalid Entry" error="Pick or type &quot;Yes&quot; or &quot;No&quot;" promptTitle="Q6" prompt="Does the requirement provide more than adequate protection of BPS?" sqref="O4:O47">
      <formula1>"Yes,No"</formula1>
    </dataValidation>
    <dataValidation type="list" allowBlank="1" showInputMessage="1" showErrorMessage="1" errorTitle="Invalid Entry" error="Pick or type &quot;Yes&quot; or &quot;No&quot;" promptTitle="Q7" prompt="Can compliance be objectively measured?" sqref="P4:P47">
      <formula1>"Yes,No"</formula1>
    </dataValidation>
    <dataValidation type="list" allowBlank="1" showInputMessage="1" showErrorMessage="1" errorTitle="Invalid Entry" error="Pick or type &quot;Yes&quot; or &quot;No&quot;" promptTitle="Q8" prompt="Can it be practically implemented?" sqref="Q4:Q47">
      <formula1>"Yes,No"</formula1>
    </dataValidation>
    <dataValidation type="list" allowBlank="1" showInputMessage="1" showErrorMessage="1" errorTitle="Invalid Entry" error="Pick or type &quot;Yes&quot; or &quot;No&quot;" promptTitle="Q9" prompt="Does it have a technical basis in engineering and operations?" sqref="R4:R47">
      <formula1>"Yes,No"</formula1>
    </dataValidation>
    <dataValidation type="list" allowBlank="1" showInputMessage="1" showErrorMessage="1" errorTitle="Invalid Entry" error="Pick or type &quot;Yes&quot; or &quot;No&quot;" promptTitle="Q11" prompt="Is the requirement language clear and unambiguous?" sqref="T4:T47">
      <formula1>"Yes,No"</formula1>
    </dataValidation>
    <dataValidation type="list" allowBlank="1" showInputMessage="1" showErrorMessage="1" errorTitle="Invalid Entry" error="Pick or type &quot;Yes&quot; or &quot;No&quot;" promptTitle="Q12" prompt="Does it use consistent and current terminology?" sqref="U4:U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only &quot;Yes&quot; or &quot;No&quot;" promptTitle="C1" prompt="Is the content of the requirement technically correct?" sqref="F4:F4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paperSize="12" scale="26" fitToHeight="0" orientation="landscape" horizontalDpi="90" verticalDpi="9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5" x14ac:dyDescent="0.25"/>
  <cols>
    <col min="1" max="1" width="29.5703125" customWidth="1"/>
    <col min="2" max="2" width="112.5703125" bestFit="1" customWidth="1"/>
  </cols>
  <sheetData>
    <row r="1" spans="1:2" ht="21.75" thickBot="1" x14ac:dyDescent="0.4">
      <c r="A1" s="36" t="s">
        <v>37</v>
      </c>
      <c r="B1" s="37" t="s">
        <v>38</v>
      </c>
    </row>
    <row r="2" spans="1:2" ht="45" x14ac:dyDescent="0.25">
      <c r="A2" s="38" t="s">
        <v>26</v>
      </c>
      <c r="B2" s="39" t="s">
        <v>39</v>
      </c>
    </row>
    <row r="3" spans="1:2" ht="45" x14ac:dyDescent="0.25">
      <c r="A3" s="40" t="s">
        <v>29</v>
      </c>
      <c r="B3" s="39" t="s">
        <v>40</v>
      </c>
    </row>
    <row r="4" spans="1:2" ht="75" x14ac:dyDescent="0.25">
      <c r="A4" s="41" t="s">
        <v>41</v>
      </c>
      <c r="B4" s="39" t="s">
        <v>42</v>
      </c>
    </row>
    <row r="5" spans="1:2" ht="45" x14ac:dyDescent="0.25">
      <c r="A5" s="41" t="s">
        <v>43</v>
      </c>
      <c r="B5" s="39" t="s">
        <v>44</v>
      </c>
    </row>
    <row r="6" spans="1:2" ht="45" x14ac:dyDescent="0.25">
      <c r="A6" s="41" t="s">
        <v>45</v>
      </c>
      <c r="B6" s="39" t="s">
        <v>44</v>
      </c>
    </row>
    <row r="7" spans="1:2" ht="45" x14ac:dyDescent="0.25">
      <c r="A7" s="41" t="s">
        <v>46</v>
      </c>
      <c r="B7" s="39" t="s">
        <v>44</v>
      </c>
    </row>
    <row r="8" spans="1:2" ht="45" x14ac:dyDescent="0.25">
      <c r="A8" s="41" t="s">
        <v>47</v>
      </c>
      <c r="B8" s="42" t="s">
        <v>48</v>
      </c>
    </row>
    <row r="9" spans="1:2" ht="30" x14ac:dyDescent="0.25">
      <c r="A9" s="41" t="s">
        <v>49</v>
      </c>
      <c r="B9" s="39" t="s">
        <v>44</v>
      </c>
    </row>
    <row r="10" spans="1:2" ht="45" x14ac:dyDescent="0.25">
      <c r="A10" s="41" t="s">
        <v>50</v>
      </c>
      <c r="B10" s="39" t="s">
        <v>44</v>
      </c>
    </row>
    <row r="11" spans="1:2" ht="60" x14ac:dyDescent="0.25">
      <c r="A11" s="41" t="s">
        <v>51</v>
      </c>
      <c r="B11" s="39" t="s">
        <v>44</v>
      </c>
    </row>
    <row r="12" spans="1:2" ht="45" x14ac:dyDescent="0.25">
      <c r="A12" s="41" t="s">
        <v>52</v>
      </c>
      <c r="B12" s="39" t="s">
        <v>44</v>
      </c>
    </row>
    <row r="13" spans="1:2" ht="30" x14ac:dyDescent="0.25">
      <c r="A13" s="41" t="s">
        <v>53</v>
      </c>
      <c r="B13" s="42" t="s">
        <v>54</v>
      </c>
    </row>
    <row r="14" spans="1:2" ht="60" x14ac:dyDescent="0.25">
      <c r="A14" s="41" t="s">
        <v>55</v>
      </c>
      <c r="B14" s="39" t="s">
        <v>56</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9444bc9d-bb2e-441f-89a7-915ba9281662" ContentTypeId="0x01010078EEA3ECF0D5C6409A451734D31E55AF89" PreviousValue="fals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Standards Development Document" ma:contentTypeID="0x01010078EEA3ECF0D5C6409A451734D31E55AF8900631D604F236CA840A89F4AFA292F5FD0" ma:contentTypeVersion="163" ma:contentTypeDescription="" ma:contentTypeScope="" ma:versionID="6c5af8c537384f0e7e5477bf52c773bd">
  <xsd:schema xmlns:xsd="http://www.w3.org/2001/XMLSchema" xmlns:xs="http://www.w3.org/2001/XMLSchema" xmlns:p="http://schemas.microsoft.com/office/2006/metadata/properties" xmlns:ns1="http://schemas.microsoft.com/sharepoint/v3" xmlns:ns2="be72bb46-7b96-43f6-b3d2-cb56bca42853" xmlns:ns3="3e1050e7-7faf-40ec-88f1-5bdab33a6ff5" xmlns:ns4="http://schemas.microsoft.com/sharepoint/v4" targetNamespace="http://schemas.microsoft.com/office/2006/metadata/properties" ma:root="true" ma:fieldsID="087a4afd55e9d52d58e1e50dc1049977" ns1:_="" ns2:_="" ns3:_="" ns4:_="">
    <xsd:import namespace="http://schemas.microsoft.com/sharepoint/v3"/>
    <xsd:import namespace="be72bb46-7b96-43f6-b3d2-cb56bca42853"/>
    <xsd:import namespace="3e1050e7-7faf-40ec-88f1-5bdab33a6ff5"/>
    <xsd:import namespace="http://schemas.microsoft.com/sharepoint/v4"/>
    <xsd:element name="properties">
      <xsd:complexType>
        <xsd:sequence>
          <xsd:element name="documentManagement">
            <xsd:complexType>
              <xsd:all>
                <xsd:element ref="ns2:Standards_x0020_Development_x0020_Category" minOccurs="0"/>
                <xsd:element ref="ns2:Meeting_x0020_Date" minOccurs="0"/>
                <xsd:element ref="ns2:Posting_x0020_Date" minOccurs="0"/>
                <xsd:element ref="ns2:Data_x0020_Classification_x0020_Restrictions" minOccurs="0"/>
                <xsd:element ref="ns2:To" minOccurs="0"/>
                <xsd:element ref="ns2:From1" minOccurs="0"/>
                <xsd:element ref="ns2:Date_x0020_Received" minOccurs="0"/>
                <xsd:element ref="ns2:Review_x0020_History" minOccurs="0"/>
                <xsd:element ref="ns2:_dlc_DocIdPersistId" minOccurs="0"/>
                <xsd:element ref="ns2:TaxCatchAllLabel" minOccurs="0"/>
                <xsd:element ref="ns2:na6007a61b6f4184b5b4e7839a627442" minOccurs="0"/>
                <xsd:element ref="ns2:b5e10b6548044edaacad5f88270ba6b0" minOccurs="0"/>
                <xsd:element ref="ns2:i5013ccc260249c3be6806cd239cc29d" minOccurs="0"/>
                <xsd:element ref="ns2:TaxCatchAll" minOccurs="0"/>
                <xsd:element ref="ns2:nae732f7bf3f4269ba4253ff956f1f65" minOccurs="0"/>
                <xsd:element ref="ns2:TaxKeywordTaxHTField" minOccurs="0"/>
                <xsd:element ref="ns2:f74fe74fe5aa4af2baead1747a59d13a" minOccurs="0"/>
                <xsd:element ref="ns2:_dlc_DocId" minOccurs="0"/>
                <xsd:element ref="ns2:d8d82a385b4845d990af06573956ef91" minOccurs="0"/>
                <xsd:element ref="ns2:_dlc_DocIdUrl" minOccurs="0"/>
                <xsd:element ref="ns4:IconOverlay" minOccurs="0"/>
                <xsd:element ref="ns1:_vti_ItemDeclaredRecord" minOccurs="0"/>
                <xsd:element ref="ns1:_vti_ItemHoldRecordStatus" minOccurs="0"/>
                <xsd:element ref="ns3:Project_x0020_Completion_x0020_Date"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8" nillable="true" ma:displayName="Declared Record" ma:hidden="true" ma:internalName="_vti_ItemDeclaredRecord" ma:readOnly="true">
      <xsd:simpleType>
        <xsd:restriction base="dms:DateTime"/>
      </xsd:simpleType>
    </xsd:element>
    <xsd:element name="_vti_ItemHoldRecordStatus" ma:index="39" nillable="true" ma:displayName="Hold and Record Status" ma:decimals="0" ma:description="" ma:hidden="true" ma:indexed="true" ma:internalName="_vti_ItemHoldRecordStatus" ma:readOnly="true">
      <xsd:simpleType>
        <xsd:restriction base="dms:Unknown"/>
      </xsd:simpleType>
    </xsd:element>
    <xsd:element name="DocumentSetDescription" ma:index="41"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72bb46-7b96-43f6-b3d2-cb56bca42853" elementFormDefault="qualified">
    <xsd:import namespace="http://schemas.microsoft.com/office/2006/documentManagement/types"/>
    <xsd:import namespace="http://schemas.microsoft.com/office/infopath/2007/PartnerControls"/>
    <xsd:element name="Standards_x0020_Development_x0020_Category" ma:index="4" nillable="true" ma:displayName="Standards Development Category" ma:format="Dropdown" ma:internalName="Standards_x0020_Development_x0020_Category">
      <xsd:simpleType>
        <xsd:restriction base="dms:Choice">
          <xsd:enumeration value="Active Projects"/>
          <xsd:enumeration value="Completed Projects"/>
        </xsd:restriction>
      </xsd:simpleType>
    </xsd:element>
    <xsd:element name="Meeting_x0020_Date" ma:index="9" nillable="true" ma:displayName="Meeting Date" ma:format="DateOnly" ma:indexed="true" ma:internalName="Meeting_x0020_Date">
      <xsd:simpleType>
        <xsd:restriction base="dms:DateTime"/>
      </xsd:simpleType>
    </xsd:element>
    <xsd:element name="Posting_x0020_Date" ma:index="10" nillable="true" ma:displayName="Posting Date" ma:format="DateOnly" ma:indexed="true" ma:internalName="Posting_x0020_Date">
      <xsd:simpleType>
        <xsd:restriction base="dms:DateTime"/>
      </xsd:simpleType>
    </xsd:element>
    <xsd:element name="Data_x0020_Classification_x0020_Restrictions" ma:index="13" nillable="true" ma:displayName="Additional Handling Instructions" ma:hidden="true" ma:internalName="Data_x0020_Classification_x0020_Restrictions" ma:readOnly="false">
      <xsd:simpleType>
        <xsd:restriction base="dms:Note"/>
      </xsd:simpleType>
    </xsd:element>
    <xsd:element name="To" ma:index="14" nillable="true" ma:displayName="To" ma:internalName="To">
      <xsd:simpleType>
        <xsd:restriction base="dms:Text">
          <xsd:maxLength value="255"/>
        </xsd:restriction>
      </xsd:simpleType>
    </xsd:element>
    <xsd:element name="From1" ma:index="15" nillable="true" ma:displayName="From" ma:internalName="From1">
      <xsd:simpleType>
        <xsd:restriction base="dms:Text">
          <xsd:maxLength value="255"/>
        </xsd:restriction>
      </xsd:simpleType>
    </xsd:element>
    <xsd:element name="Date_x0020_Received" ma:index="16" nillable="true" ma:displayName="Date Received" ma:format="DateOnly" ma:internalName="Date_x0020_Received" ma:readOnly="false">
      <xsd:simpleType>
        <xsd:restriction base="dms:DateTime"/>
      </xsd:simpleType>
    </xsd:element>
    <xsd:element name="Review_x0020_History" ma:index="17" nillable="true" ma:displayName="Review History" ma:description="Text description of workflow actions taken against the associated document or item." ma:hidden="true" ma:internalName="Review_x0020_History" ma:readOnly="false">
      <xsd:simpleType>
        <xsd:restriction base="dms:Note"/>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TaxCatchAllLabel" ma:index="19" nillable="true" ma:displayName="Taxonomy Catch All Column1" ma:hidden="true" ma:list="{61717491-55c1-4e8c-888c-50ad4267378d}" ma:internalName="TaxCatchAllLabel" ma:readOnly="true" ma:showField="CatchAllDataLabel"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na6007a61b6f4184b5b4e7839a627442" ma:index="20" nillable="true" ma:taxonomy="true" ma:internalName="na6007a61b6f4184b5b4e7839a627442" ma:taxonomyFieldName="Standards_x0020_Project_x0020_Number" ma:displayName="Standards Project Number" ma:indexed="true" ma:default="" ma:fieldId="{7a6007a6-1b6f-4184-b5b4-e7839a627442}" ma:sspId="9444bc9d-bb2e-441f-89a7-915ba9281662" ma:termSetId="187003a4-823c-41b1-84a5-9fa693715cb8" ma:anchorId="00000000-0000-0000-0000-000000000000" ma:open="true" ma:isKeyword="false">
      <xsd:complexType>
        <xsd:sequence>
          <xsd:element ref="pc:Terms" minOccurs="0" maxOccurs="1"/>
        </xsd:sequence>
      </xsd:complexType>
    </xsd:element>
    <xsd:element name="b5e10b6548044edaacad5f88270ba6b0" ma:index="22" nillable="true" ma:taxonomy="true" ma:internalName="b5e10b6548044edaacad5f88270ba6b0" ma:taxonomyFieldName="Data_x0020_Classification" ma:displayName="Data Classification" ma:readOnly="false" ma:default="1;#Confidential - Internal|aa40a886-0bc0-4ba6-a22c-37ccbc8c9bd8" ma:fieldId="{b5e10b65-4804-4eda-acad-5f88270ba6b0}" ma:sspId="9444bc9d-bb2e-441f-89a7-915ba9281662" ma:termSetId="1d8e7c45-6144-4a35-9ec5-c9a58bdd0414" ma:anchorId="00000000-0000-0000-0000-000000000000" ma:open="false" ma:isKeyword="false">
      <xsd:complexType>
        <xsd:sequence>
          <xsd:element ref="pc:Terms" minOccurs="0" maxOccurs="1"/>
        </xsd:sequence>
      </xsd:complexType>
    </xsd:element>
    <xsd:element name="i5013ccc260249c3be6806cd239cc29d" ma:index="27" nillable="true" ma:taxonomy="true" ma:internalName="i5013ccc260249c3be6806cd239cc29d" ma:taxonomyFieldName="Standard_x0020_Number_x0020__x002d__x0020_New" ma:displayName="Standard Number" ma:default="" ma:fieldId="{25013ccc-2602-49c3-be68-06cd239cc29d}" ma:taxonomyMulti="true" ma:sspId="9444bc9d-bb2e-441f-89a7-915ba9281662" ma:termSetId="7935d1c3-bed3-4812-a119-69afbb94d344" ma:anchorId="00000000-0000-0000-0000-000000000000" ma:open="true" ma:isKeyword="false">
      <xsd:complexType>
        <xsd:sequence>
          <xsd:element ref="pc:Terms" minOccurs="0" maxOccurs="1"/>
        </xsd:sequence>
      </xsd:complexType>
    </xsd:element>
    <xsd:element name="TaxCatchAll" ma:index="29" nillable="true" ma:displayName="Taxonomy Catch All Column" ma:hidden="true" ma:list="{61717491-55c1-4e8c-888c-50ad4267378d}" ma:internalName="TaxCatchAll" ma:showField="CatchAllData" ma:web="eaf98174-7f11-4824-bd87-eae33db5e6f5">
      <xsd:complexType>
        <xsd:complexContent>
          <xsd:extension base="dms:MultiChoiceLookup">
            <xsd:sequence>
              <xsd:element name="Value" type="dms:Lookup" maxOccurs="unbounded" minOccurs="0" nillable="true"/>
            </xsd:sequence>
          </xsd:extension>
        </xsd:complexContent>
      </xsd:complexType>
    </xsd:element>
    <xsd:element name="nae732f7bf3f4269ba4253ff956f1f65" ma:index="30" nillable="true" ma:taxonomy="true" ma:internalName="nae732f7bf3f4269ba4253ff956f1f65" ma:taxonomyFieldName="Standard_x0020_Action" ma:displayName="Standard Action" ma:indexed="true" ma:default="" ma:fieldId="{7ae732f7-bf3f-4269-ba42-53ff956f1f65}" ma:sspId="9444bc9d-bb2e-441f-89a7-915ba9281662" ma:termSetId="3dbd4f0b-1f76-4ece-86c4-be2fb2e4d116" ma:anchorId="00000000-0000-0000-0000-000000000000" ma:open="false" ma:isKeyword="false">
      <xsd:complexType>
        <xsd:sequence>
          <xsd:element ref="pc:Terms" minOccurs="0" maxOccurs="1"/>
        </xsd:sequence>
      </xsd:complexType>
    </xsd:element>
    <xsd:element name="TaxKeywordTaxHTField" ma:index="31" nillable="true" ma:taxonomy="true" ma:internalName="TaxKeywordTaxHTField" ma:taxonomyFieldName="TaxKeyword" ma:displayName="Enterprise Keywords" ma:fieldId="{23f27201-bee3-471e-b2e7-b64fd8b7ca38}" ma:taxonomyMulti="true" ma:sspId="9444bc9d-bb2e-441f-89a7-915ba9281662" ma:termSetId="00000000-0000-0000-0000-000000000000" ma:anchorId="00000000-0000-0000-0000-000000000000" ma:open="true" ma:isKeyword="true">
      <xsd:complexType>
        <xsd:sequence>
          <xsd:element ref="pc:Terms" minOccurs="0" maxOccurs="1"/>
        </xsd:sequence>
      </xsd:complexType>
    </xsd:element>
    <xsd:element name="f74fe74fe5aa4af2baead1747a59d13a" ma:index="32" nillable="true" ma:taxonomy="true" ma:internalName="f74fe74fe5aa4af2baead1747a59d13a" ma:taxonomyFieldName="SD_x0020_Project_x0020_Type" ma:displayName="SD Project Type" ma:default="" ma:fieldId="{f74fe74f-e5aa-4af2-baea-d1747a59d13a}" ma:sspId="9444bc9d-bb2e-441f-89a7-915ba9281662" ma:termSetId="4ac567b7-b897-4399-8f98-c4df31c8e702" ma:anchorId="ef846eb5-5883-4ce2-bc00-0c0a7061bcb2" ma:open="false" ma:isKeyword="false">
      <xsd:complexType>
        <xsd:sequence>
          <xsd:element ref="pc:Terms" minOccurs="0" maxOccurs="1"/>
        </xsd:sequence>
      </xsd:complexType>
    </xsd:element>
    <xsd:element name="_dlc_DocId" ma:index="33" nillable="true" ma:displayName="Document ID Value" ma:description="The value of the document ID assigned to this item." ma:internalName="_dlc_DocId" ma:readOnly="true">
      <xsd:simpleType>
        <xsd:restriction base="dms:Text"/>
      </xsd:simpleType>
    </xsd:element>
    <xsd:element name="d8d82a385b4845d990af06573956ef91" ma:index="34" nillable="true" ma:taxonomy="true" ma:internalName="d8d82a385b4845d990af06573956ef91" ma:taxonomyFieldName="Requirements_x0020_Affected" ma:displayName="Requirements Affected" ma:default="" ma:fieldId="{d8d82a38-5b48-45d9-90af-06573956ef91}" ma:taxonomyMulti="true" ma:sspId="9444bc9d-bb2e-441f-89a7-915ba9281662" ma:termSetId="b92eca24-1d8b-427d-94b4-53d9ac730c61" ma:anchorId="4919ef70-7c2a-4d49-99e8-439991e10c44" ma:open="false" ma:isKeyword="false">
      <xsd:complexType>
        <xsd:sequence>
          <xsd:element ref="pc:Terms" minOccurs="0" maxOccurs="1"/>
        </xsd:sequence>
      </xsd:complexType>
    </xsd:element>
    <xsd:element name="_dlc_DocIdUrl" ma:index="3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1050e7-7faf-40ec-88f1-5bdab33a6ff5" elementFormDefault="qualified">
    <xsd:import namespace="http://schemas.microsoft.com/office/2006/documentManagement/types"/>
    <xsd:import namespace="http://schemas.microsoft.com/office/infopath/2007/PartnerControls"/>
    <xsd:element name="Project_x0020_Completion_x0020_Date" ma:index="40" nillable="true" ma:displayName="Project Completion Date" ma:format="DateOnly" ma:internalName="Project_x0020_Completion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A836307924F4E64B80FA20CA72246DF4" ma:contentTypeVersion="1" ma:contentTypeDescription="Create a new document." ma:contentTypeScope="" ma:versionID="c0c9af1f019739ecf293bb70661142a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523976-7986-4473-B75A-1C0DBEF05423}">
  <ds:schemaRefs>
    <ds:schemaRef ds:uri="Microsoft.SharePoint.Taxonomy.ContentTypeSync"/>
  </ds:schemaRefs>
</ds:datastoreItem>
</file>

<file path=customXml/itemProps2.xml><?xml version="1.0" encoding="utf-8"?>
<ds:datastoreItem xmlns:ds="http://schemas.openxmlformats.org/officeDocument/2006/customXml" ds:itemID="{8DB6C00A-A700-46A1-8118-96B1878820D4}">
  <ds:schemaRefs>
    <ds:schemaRef ds:uri="http://purl.org/dc/dcmitype/"/>
    <ds:schemaRef ds:uri="http://schemas.microsoft.com/office/2006/metadata/properties"/>
    <ds:schemaRef ds:uri="http://schemas.microsoft.com/sharepoint/v3"/>
    <ds:schemaRef ds:uri="be72bb46-7b96-43f6-b3d2-cb56bca42853"/>
    <ds:schemaRef ds:uri="3e1050e7-7faf-40ec-88f1-5bdab33a6ff5"/>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sharepoint/v4"/>
    <ds:schemaRef ds:uri="http://purl.org/dc/terms/"/>
  </ds:schemaRefs>
</ds:datastoreItem>
</file>

<file path=customXml/itemProps3.xml><?xml version="1.0" encoding="utf-8"?>
<ds:datastoreItem xmlns:ds="http://schemas.openxmlformats.org/officeDocument/2006/customXml" ds:itemID="{B2ECC7E1-426A-42D5-BD04-87978B83F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72bb46-7b96-43f6-b3d2-cb56bca42853"/>
    <ds:schemaRef ds:uri="3e1050e7-7faf-40ec-88f1-5bdab33a6ff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D92CC7B-2CD0-424B-B0F1-400580CC6224}"/>
</file>

<file path=customXml/itemProps5.xml><?xml version="1.0" encoding="utf-8"?>
<ds:datastoreItem xmlns:ds="http://schemas.openxmlformats.org/officeDocument/2006/customXml" ds:itemID="{C6ACFDBC-477D-4247-A049-A17BBC612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2021 Summary</vt:lpstr>
      <vt:lpstr>RSTC</vt:lpstr>
      <vt:lpstr>RE</vt:lpstr>
      <vt:lpstr>NERC</vt:lpstr>
      <vt:lpstr>Resources</vt:lpstr>
      <vt:lpstr>'2021 Summary'!Print_Area</vt:lpstr>
      <vt:lpstr>NERC!Print_Area</vt:lpstr>
      <vt:lpstr>RE!Print_Area</vt:lpstr>
      <vt:lpstr>RSTC!Print_Area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 Template</cp:keywords>
  <cp:lastModifiedBy>Chris Larson</cp:lastModifiedBy>
  <cp:lastPrinted>2018-02-22T21:03:14Z</cp:lastPrinted>
  <dcterms:created xsi:type="dcterms:W3CDTF">2017-05-15T18:10:12Z</dcterms:created>
  <dcterms:modified xsi:type="dcterms:W3CDTF">2021-04-15T11:56:17Z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0x010100A836307924F4E64B80FA20CA72246DF4</vt:lpwstr>
  </property>
  <property fmtid="{D5CDD505-2E9C-101B-9397-08002B2CF9AE}" pid="3" name="TaxKeyword">
    <vt:lpwstr>11425;#2018 Master Grading Tool Template|f2c72eb5-6b77-46f3-b35d-ced2717cbabb</vt:lpwstr>
  </property>
  <property fmtid="{D5CDD505-2E9C-101B-9397-08002B2CF9AE}" pid="4" name="GS_AddingInProgress">
    <vt:lpwstr>False</vt:lpwstr>
  </property>
  <property fmtid="{D5CDD505-2E9C-101B-9397-08002B2CF9AE}" pid="5" name="_dlc_DocIdItemGuid">
    <vt:lpwstr>ea65422c-1c31-42cc-8093-de3a158ad228</vt:lpwstr>
  </property>
  <property fmtid="{D5CDD505-2E9C-101B-9397-08002B2CF9AE}" pid="6" name="Standards Project Number">
    <vt:lpwstr/>
  </property>
  <property fmtid="{D5CDD505-2E9C-101B-9397-08002B2CF9AE}" pid="7" name="Data Classification">
    <vt:lpwstr>1;#Confidential - Internal|aa40a886-0bc0-4ba6-a22c-37ccbc8c9bd8</vt:lpwstr>
  </property>
  <property fmtid="{D5CDD505-2E9C-101B-9397-08002B2CF9AE}" pid="8" name="_dlc_policyId">
    <vt:lpwstr/>
  </property>
  <property fmtid="{D5CDD505-2E9C-101B-9397-08002B2CF9AE}" pid="9" name="ItemRetentionFormula">
    <vt:lpwstr/>
  </property>
  <property fmtid="{D5CDD505-2E9C-101B-9397-08002B2CF9AE}" pid="10" name="Requirements Affected">
    <vt:lpwstr/>
  </property>
  <property fmtid="{D5CDD505-2E9C-101B-9397-08002B2CF9AE}" pid="11" name="Standard Action">
    <vt:lpwstr/>
  </property>
  <property fmtid="{D5CDD505-2E9C-101B-9397-08002B2CF9AE}" pid="12" name="Standard Number - New">
    <vt:lpwstr/>
  </property>
  <property fmtid="{D5CDD505-2E9C-101B-9397-08002B2CF9AE}" pid="13" name="SD Project Type">
    <vt:lpwstr/>
  </property>
</Properties>
</file>