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sites/standards/Standards and Training Documents/Enhanced Periodic Review Material/Posting Materials/"/>
    </mc:Choice>
  </mc:AlternateContent>
  <bookViews>
    <workbookView xWindow="0" yWindow="0" windowWidth="13890" windowHeight="6900" tabRatio="716" activeTab="4"/>
  </bookViews>
  <sheets>
    <sheet name="OC" sheetId="10" r:id="rId1"/>
    <sheet name="PC" sheetId="9" r:id="rId2"/>
    <sheet name="RE" sheetId="11" r:id="rId3"/>
    <sheet name="NERC" sheetId="14" r:id="rId4"/>
    <sheet name="Data Analysis" sheetId="23" r:id="rId5"/>
  </sheets>
  <externalReferences>
    <externalReference r:id="rId6"/>
    <externalReference r:id="rId7"/>
    <externalReference r:id="rId8"/>
    <externalReference r:id="rId9"/>
    <externalReference r:id="rId10"/>
  </externalReferences>
  <definedNames>
    <definedName name="_xlnm._FilterDatabase" localSheetId="3" hidden="1">NERC!$A$1:$MI$117</definedName>
    <definedName name="_xlnm._FilterDatabase" localSheetId="0" hidden="1">OC!$A$1:$AC$118</definedName>
    <definedName name="_xlnm._FilterDatabase" localSheetId="1" hidden="1">PC!$A$1:$Z$117</definedName>
    <definedName name="_xlnm._FilterDatabase" localSheetId="2" hidden="1">RE!$A$1:$AL$117</definedName>
    <definedName name="Content_Score_0_3" localSheetId="3">'[1]Data Values'!#REF!</definedName>
    <definedName name="Content_Score_0_3" localSheetId="0">'[2]Data Values'!#REF!</definedName>
    <definedName name="Content_Score_0_3" localSheetId="1">'[3]Data Values'!#REF!</definedName>
    <definedName name="Content_Score_0_3" localSheetId="2">'[4]Data Values'!#REF!</definedName>
    <definedName name="Content_Score_0_3">#REF!</definedName>
    <definedName name="F" localSheetId="3">'[1]Data Values'!$F$2:$F$4</definedName>
    <definedName name="F" localSheetId="0">'[2]Data Values'!$F$2:$F$4</definedName>
    <definedName name="F" localSheetId="1">'[3]Data Values'!$F$2:$F$4</definedName>
    <definedName name="F" localSheetId="2">'[4]Data Values'!$F$2:$F$4</definedName>
    <definedName name="F">#REF!</definedName>
    <definedName name="Gap_Exists" localSheetId="3">'[1]Data Values'!#REF!</definedName>
    <definedName name="Gap_Exists" localSheetId="0">'[2]Data Values'!#REF!</definedName>
    <definedName name="Gap_Exists" localSheetId="1">'[3]Data Values'!#REF!</definedName>
    <definedName name="Gap_Exists" localSheetId="2">'[4]Data Values'!#REF!</definedName>
    <definedName name="Gap_Exists">#REF!</definedName>
    <definedName name="GH" localSheetId="3">'[1]Data Values'!$G$2</definedName>
    <definedName name="GH" localSheetId="0">'[2]Data Values'!$G$2</definedName>
    <definedName name="GH" localSheetId="1">'[3]Data Values'!$G$2</definedName>
    <definedName name="GH" localSheetId="2">'[4]Data Values'!$G$2</definedName>
    <definedName name="GH">#REF!</definedName>
    <definedName name="IJ">#REF!</definedName>
    <definedName name="Main">'[5]Data Values'!#REF!</definedName>
    <definedName name="N" localSheetId="3">'[1]Data Values'!#REF!</definedName>
    <definedName name="N" localSheetId="0">'[2]Data Values'!#REF!</definedName>
    <definedName name="N" localSheetId="1">'[3]Data Values'!#REF!</definedName>
    <definedName name="N" localSheetId="2">'[4]Data Values'!#REF!</definedName>
    <definedName name="N">#REF!</definedName>
    <definedName name="N_12" localSheetId="3">'[1]Data Values'!#REF!</definedName>
    <definedName name="N_12" localSheetId="0">'[2]Data Values'!#REF!</definedName>
    <definedName name="N_12" localSheetId="1">'[3]Data Values'!#REF!</definedName>
    <definedName name="N_12" localSheetId="2">'[4]Data Values'!#REF!</definedName>
    <definedName name="N_12">#REF!</definedName>
    <definedName name="OR">#REF!</definedName>
    <definedName name="Other_Standards" localSheetId="3">'[1]Data Values'!#REF!</definedName>
    <definedName name="Other_Standards" localSheetId="0">'[2]Data Values'!#REF!</definedName>
    <definedName name="Other_Standards" localSheetId="1">'[3]Data Values'!#REF!</definedName>
    <definedName name="Other_Standards" localSheetId="2">'[4]Data Values'!#REF!</definedName>
    <definedName name="Other_Standards">#REF!</definedName>
    <definedName name="_xlnm.Print_Area" localSheetId="3">NERC!$B$2:$AA$46</definedName>
    <definedName name="_xlnm.Print_Area" localSheetId="0">OC!$B$2:$Y$46</definedName>
    <definedName name="_xlnm.Print_Area" localSheetId="1">PC!$B$2:$Y$46</definedName>
    <definedName name="_xlnm.Print_Area" localSheetId="2">RE!$B$2:$Y$46</definedName>
    <definedName name="_xlnm.Print_Titles" localSheetId="3">NERC!$1:$2</definedName>
    <definedName name="_xlnm.Print_Titles" localSheetId="0">OC!$A:$A,OC!$2:$2</definedName>
    <definedName name="_xlnm.Print_Titles" localSheetId="1">PC!$2:$2</definedName>
    <definedName name="_xlnm.Print_Titles" localSheetId="2">RE!$2:$2</definedName>
    <definedName name="Quality" localSheetId="3">'[1]Data Values'!#REF!</definedName>
    <definedName name="Quality" localSheetId="0">'[2]Data Values'!#REF!</definedName>
    <definedName name="Quality" localSheetId="1">'[3]Data Values'!#REF!</definedName>
    <definedName name="Quality" localSheetId="2">'[4]Data Values'!#REF!</definedName>
    <definedName name="Quality">#REF!</definedName>
    <definedName name="YN" localSheetId="3">'[1]Data Values'!$K$2:$K$3</definedName>
    <definedName name="YN" localSheetId="0">'[2]Data Values'!$K$2:$K$3</definedName>
    <definedName name="YN" localSheetId="1">'[3]Data Values'!$K$2:$K$3</definedName>
    <definedName name="YN" localSheetId="2">'[4]Data Values'!$K$2:$K$3</definedName>
    <definedName name="YN">#REF!</definedName>
    <definedName name="ZeroThree" localSheetId="3">'[1]Data Values'!#REF!</definedName>
    <definedName name="ZeroThree" localSheetId="0">'[2]Data Values'!#REF!</definedName>
    <definedName name="ZeroThree" localSheetId="1">'[3]Data Values'!#REF!</definedName>
    <definedName name="ZeroThree" localSheetId="2">'[4]Data Values'!#REF!</definedName>
    <definedName name="ZeroThree">#REF!</definedName>
  </definedNames>
  <calcPr calcId="152511"/>
</workbook>
</file>

<file path=xl/calcChain.xml><?xml version="1.0" encoding="utf-8"?>
<calcChain xmlns="http://schemas.openxmlformats.org/spreadsheetml/2006/main">
  <c r="AA50" i="14" l="1"/>
  <c r="Z50" i="14"/>
  <c r="AA3" i="14" l="1"/>
  <c r="AA96" i="14"/>
  <c r="Z117" i="14"/>
  <c r="Z116" i="14"/>
  <c r="Z115" i="14"/>
  <c r="Z114" i="14"/>
  <c r="Z113" i="14"/>
  <c r="Z112" i="14"/>
  <c r="Z111" i="14"/>
  <c r="Z110" i="14"/>
  <c r="Z109" i="14"/>
  <c r="Z108" i="14"/>
  <c r="Z107" i="14"/>
  <c r="Z106" i="14"/>
  <c r="Z105" i="14"/>
  <c r="Z104" i="14"/>
  <c r="Z103" i="14"/>
  <c r="Z102" i="14"/>
  <c r="Z101" i="14"/>
  <c r="Z100" i="14"/>
  <c r="Z99" i="14"/>
  <c r="Z98" i="14"/>
  <c r="Z97" i="14"/>
  <c r="Z95" i="14"/>
  <c r="Z94" i="14"/>
  <c r="Z93" i="14"/>
  <c r="Z92" i="14"/>
  <c r="Z91" i="14"/>
  <c r="Z90" i="14"/>
  <c r="Z89" i="14"/>
  <c r="Z88" i="14"/>
  <c r="Z87" i="14"/>
  <c r="Z86"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4" i="14"/>
  <c r="Z13" i="14"/>
  <c r="Z12" i="14"/>
  <c r="Z11" i="14"/>
  <c r="Z10" i="14"/>
  <c r="Z6" i="14"/>
  <c r="Z5" i="14"/>
  <c r="Z4" i="14"/>
  <c r="AA12"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5" i="14"/>
  <c r="AA94" i="14"/>
  <c r="AA93" i="14"/>
  <c r="AA92" i="14"/>
  <c r="AA91" i="14"/>
  <c r="AA90" i="14"/>
  <c r="AA89" i="14"/>
  <c r="AA88" i="14"/>
  <c r="AA87" i="14"/>
  <c r="AA86"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4" i="14"/>
  <c r="AA13" i="14"/>
  <c r="AA11" i="14"/>
  <c r="AA10" i="14"/>
  <c r="AA6" i="14"/>
  <c r="AA5" i="14"/>
  <c r="AA4" i="14"/>
  <c r="X4" i="10"/>
  <c r="Y4" i="10"/>
  <c r="X5" i="10"/>
  <c r="Y5" i="10"/>
  <c r="X6" i="10"/>
  <c r="Y6" i="10"/>
  <c r="X7" i="10"/>
  <c r="Y7" i="10"/>
  <c r="X8" i="10"/>
  <c r="Y8" i="10"/>
  <c r="X9" i="10"/>
  <c r="Y9" i="10"/>
  <c r="X10" i="10"/>
  <c r="Y10" i="10"/>
  <c r="X11" i="10"/>
  <c r="Y11" i="10"/>
  <c r="X12" i="10"/>
  <c r="Y12" i="10"/>
  <c r="X13" i="10"/>
  <c r="Y13" i="10"/>
  <c r="X14" i="10"/>
  <c r="Y14" i="10"/>
  <c r="X15" i="10"/>
  <c r="Y15" i="10"/>
  <c r="X16" i="10"/>
  <c r="Y16" i="10"/>
  <c r="X17" i="10"/>
  <c r="Y17" i="10"/>
  <c r="X18" i="10"/>
  <c r="Y18" i="10"/>
  <c r="X19" i="10"/>
  <c r="Y19" i="10"/>
  <c r="X20" i="10"/>
  <c r="Y20" i="10"/>
  <c r="X21" i="10"/>
  <c r="Y21" i="10"/>
  <c r="X22" i="10"/>
  <c r="Y22" i="10"/>
  <c r="X23" i="10"/>
  <c r="Y23" i="10"/>
  <c r="X24" i="10"/>
  <c r="Y24" i="10"/>
  <c r="X25" i="10"/>
  <c r="Y25" i="10"/>
  <c r="X26" i="10"/>
  <c r="Y26" i="10"/>
  <c r="X27" i="10"/>
  <c r="Y27" i="10"/>
  <c r="X28" i="10"/>
  <c r="Y28" i="10"/>
  <c r="X29" i="10"/>
  <c r="Y29" i="10"/>
  <c r="X30" i="10"/>
  <c r="Y30" i="10"/>
  <c r="X31" i="10"/>
  <c r="Y31" i="10"/>
  <c r="X32" i="10"/>
  <c r="Y32" i="10"/>
  <c r="X33" i="10"/>
  <c r="Y33" i="10"/>
  <c r="X34" i="10"/>
  <c r="Y34" i="10"/>
  <c r="X35" i="10"/>
  <c r="Y35" i="10"/>
  <c r="X36" i="10"/>
  <c r="Y36" i="10"/>
  <c r="X37" i="10"/>
  <c r="Y37" i="10"/>
  <c r="X38" i="10"/>
  <c r="Y38" i="10"/>
  <c r="X39" i="10"/>
  <c r="Y39" i="10"/>
  <c r="X40" i="10"/>
  <c r="Y40" i="10"/>
  <c r="X41" i="10"/>
  <c r="Y41" i="10"/>
  <c r="X42" i="10"/>
  <c r="Y42" i="10"/>
  <c r="X43" i="10"/>
  <c r="Y43" i="10"/>
  <c r="X44" i="10"/>
  <c r="Y44" i="10"/>
  <c r="X45" i="10"/>
  <c r="Y45" i="10"/>
  <c r="X46" i="10"/>
  <c r="Y46" i="10"/>
  <c r="X47" i="10"/>
  <c r="Y47" i="10"/>
  <c r="X48" i="10"/>
  <c r="Y48" i="10"/>
  <c r="X49" i="10"/>
  <c r="Y49" i="10"/>
  <c r="X50" i="10"/>
  <c r="Y50" i="10"/>
  <c r="X51" i="10"/>
  <c r="Y51" i="10"/>
  <c r="X52" i="10"/>
  <c r="Y52" i="10"/>
  <c r="X53" i="10"/>
  <c r="Y53" i="10"/>
  <c r="X54" i="10"/>
  <c r="Y54" i="10"/>
  <c r="X55" i="10"/>
  <c r="Y55" i="10"/>
  <c r="X56" i="10"/>
  <c r="Y56" i="10"/>
  <c r="X57" i="10"/>
  <c r="Y57" i="10"/>
  <c r="X58" i="10"/>
  <c r="Y58" i="10"/>
  <c r="X59" i="10"/>
  <c r="Y59" i="10"/>
  <c r="X60" i="10"/>
  <c r="Y60" i="10"/>
  <c r="X61" i="10"/>
  <c r="Y61" i="10"/>
  <c r="X62" i="10"/>
  <c r="Y62" i="10"/>
  <c r="X63" i="10"/>
  <c r="Y63" i="10"/>
  <c r="X64" i="10"/>
  <c r="Y64" i="10"/>
  <c r="X65" i="10"/>
  <c r="Y65" i="10"/>
  <c r="X66" i="10"/>
  <c r="Y66" i="10"/>
  <c r="X67" i="10"/>
  <c r="Y67" i="10"/>
  <c r="X68" i="10"/>
  <c r="Y68" i="10"/>
  <c r="X69" i="10"/>
  <c r="Y69" i="10"/>
  <c r="X70" i="10"/>
  <c r="Y70" i="10"/>
  <c r="X71" i="10"/>
  <c r="Y71" i="10"/>
  <c r="X72" i="10"/>
  <c r="Y72" i="10"/>
  <c r="X73" i="10"/>
  <c r="Y73" i="10"/>
  <c r="X74" i="10"/>
  <c r="Y74" i="10"/>
  <c r="X75" i="10"/>
  <c r="Y75" i="10"/>
  <c r="X76" i="10"/>
  <c r="Y76" i="10"/>
  <c r="X77" i="10"/>
  <c r="Y77" i="10"/>
  <c r="X78" i="10"/>
  <c r="Y78" i="10"/>
  <c r="X79" i="10"/>
  <c r="Y79" i="10"/>
  <c r="X80" i="10"/>
  <c r="Y80" i="10"/>
  <c r="X81" i="10"/>
  <c r="Y81" i="10"/>
  <c r="X82" i="10"/>
  <c r="Y82" i="10"/>
  <c r="X83" i="10"/>
  <c r="Y83" i="10"/>
  <c r="X84" i="10"/>
  <c r="Y84" i="10"/>
  <c r="X85" i="10"/>
  <c r="Y85" i="10"/>
  <c r="X86" i="10"/>
  <c r="Y86" i="10"/>
  <c r="X87" i="10"/>
  <c r="Y87" i="10"/>
  <c r="X88" i="10"/>
  <c r="Y88" i="10"/>
  <c r="X89" i="10"/>
  <c r="Y89" i="10"/>
  <c r="X90" i="10"/>
  <c r="Y90" i="10"/>
  <c r="X91" i="10"/>
  <c r="Y91" i="10"/>
  <c r="X92" i="10"/>
  <c r="Y92" i="10"/>
  <c r="X93" i="10"/>
  <c r="Y93" i="10"/>
  <c r="X94" i="10"/>
  <c r="Y94" i="10"/>
  <c r="X95" i="10"/>
  <c r="Y95" i="10"/>
  <c r="X96" i="10"/>
  <c r="Y96" i="10"/>
  <c r="X97" i="10"/>
  <c r="Y97" i="10"/>
  <c r="X98" i="10"/>
  <c r="Y98" i="10"/>
  <c r="X99" i="10"/>
  <c r="Y99" i="10"/>
  <c r="X100" i="10"/>
  <c r="Y100" i="10"/>
  <c r="X101" i="10"/>
  <c r="Y101" i="10"/>
  <c r="X102" i="10"/>
  <c r="Y102" i="10"/>
  <c r="X103" i="10"/>
  <c r="Y103" i="10"/>
  <c r="X104" i="10"/>
  <c r="Y104" i="10"/>
  <c r="X105" i="10"/>
  <c r="Y105" i="10"/>
  <c r="X106" i="10"/>
  <c r="Y106" i="10"/>
  <c r="X107" i="10"/>
  <c r="Y107" i="10"/>
  <c r="X108" i="10"/>
  <c r="Y108" i="10"/>
  <c r="X109" i="10"/>
  <c r="Y109" i="10"/>
  <c r="X110" i="10"/>
  <c r="Y110" i="10"/>
  <c r="X111" i="10"/>
  <c r="Y111" i="10"/>
  <c r="X112" i="10"/>
  <c r="Y112" i="10"/>
  <c r="X113" i="10"/>
  <c r="Y113" i="10"/>
  <c r="X114" i="10"/>
  <c r="Y114" i="10"/>
  <c r="X115" i="10"/>
  <c r="Y115" i="10"/>
  <c r="X116" i="10"/>
  <c r="Y116" i="10"/>
  <c r="X117" i="10"/>
  <c r="Y117" i="10"/>
  <c r="Y3" i="10"/>
  <c r="X3" i="10"/>
  <c r="X4" i="9"/>
  <c r="Y4" i="9"/>
  <c r="X5" i="9"/>
  <c r="Y5" i="9"/>
  <c r="X6" i="9"/>
  <c r="Y6" i="9"/>
  <c r="X7" i="9"/>
  <c r="Y7" i="9"/>
  <c r="X8" i="9"/>
  <c r="Y8" i="9"/>
  <c r="X9" i="9"/>
  <c r="Y9" i="9"/>
  <c r="X10" i="9"/>
  <c r="Y10" i="9"/>
  <c r="X11" i="9"/>
  <c r="Y11" i="9"/>
  <c r="X12" i="9"/>
  <c r="Y12" i="9"/>
  <c r="X13" i="9"/>
  <c r="Y13" i="9"/>
  <c r="X14" i="9"/>
  <c r="Y14" i="9"/>
  <c r="X15" i="9"/>
  <c r="Y15" i="9"/>
  <c r="X16" i="9"/>
  <c r="Y16" i="9"/>
  <c r="X17" i="9"/>
  <c r="Y17" i="9"/>
  <c r="X18" i="9"/>
  <c r="Y18" i="9"/>
  <c r="X19" i="9"/>
  <c r="Y19" i="9"/>
  <c r="X20" i="9"/>
  <c r="Y20" i="9"/>
  <c r="X21" i="9"/>
  <c r="Y21" i="9"/>
  <c r="X22" i="9"/>
  <c r="Y22" i="9"/>
  <c r="X23" i="9"/>
  <c r="Y23" i="9"/>
  <c r="X24" i="9"/>
  <c r="Y24" i="9"/>
  <c r="X25" i="9"/>
  <c r="Y25" i="9"/>
  <c r="X26" i="9"/>
  <c r="Y26" i="9"/>
  <c r="X27" i="9"/>
  <c r="Y27" i="9"/>
  <c r="X28" i="9"/>
  <c r="Y28" i="9"/>
  <c r="X29" i="9"/>
  <c r="Y29" i="9"/>
  <c r="X30" i="9"/>
  <c r="Y30" i="9"/>
  <c r="X31" i="9"/>
  <c r="Y31" i="9"/>
  <c r="X32" i="9"/>
  <c r="Y32" i="9"/>
  <c r="X33" i="9"/>
  <c r="Y33" i="9"/>
  <c r="X34" i="9"/>
  <c r="Y34" i="9"/>
  <c r="X35" i="9"/>
  <c r="Y35" i="9"/>
  <c r="X36" i="9"/>
  <c r="Y36" i="9"/>
  <c r="X37" i="9"/>
  <c r="Y37" i="9"/>
  <c r="X38" i="9"/>
  <c r="Y38" i="9"/>
  <c r="X39" i="9"/>
  <c r="Y39" i="9"/>
  <c r="X40" i="9"/>
  <c r="Y40" i="9"/>
  <c r="X41" i="9"/>
  <c r="Y41" i="9"/>
  <c r="X42" i="9"/>
  <c r="Y42" i="9"/>
  <c r="X43" i="9"/>
  <c r="Y43" i="9"/>
  <c r="X44" i="9"/>
  <c r="Y44" i="9"/>
  <c r="X45" i="9"/>
  <c r="Y45" i="9"/>
  <c r="X46" i="9"/>
  <c r="Y46" i="9"/>
  <c r="X47" i="9"/>
  <c r="Y47" i="9"/>
  <c r="X48" i="9"/>
  <c r="Y48" i="9"/>
  <c r="X49" i="9"/>
  <c r="Y49" i="9"/>
  <c r="X50" i="9"/>
  <c r="Y50" i="9"/>
  <c r="X51" i="9"/>
  <c r="Y51" i="9"/>
  <c r="X52" i="9"/>
  <c r="Y52" i="9"/>
  <c r="X53" i="9"/>
  <c r="Y53" i="9"/>
  <c r="X54" i="9"/>
  <c r="Y54" i="9"/>
  <c r="X55" i="9"/>
  <c r="Y55" i="9"/>
  <c r="X56" i="9"/>
  <c r="Y56" i="9"/>
  <c r="X57" i="9"/>
  <c r="Y57" i="9"/>
  <c r="X58" i="9"/>
  <c r="Y58" i="9"/>
  <c r="X59" i="9"/>
  <c r="Y59" i="9"/>
  <c r="X60" i="9"/>
  <c r="Y60" i="9"/>
  <c r="X61" i="9"/>
  <c r="Y61" i="9"/>
  <c r="X62" i="9"/>
  <c r="Y62" i="9"/>
  <c r="X63" i="9"/>
  <c r="Y63" i="9"/>
  <c r="X64" i="9"/>
  <c r="Y64" i="9"/>
  <c r="X65" i="9"/>
  <c r="Y65" i="9"/>
  <c r="X66" i="9"/>
  <c r="Y66" i="9"/>
  <c r="X67" i="9"/>
  <c r="Y67" i="9"/>
  <c r="X68" i="9"/>
  <c r="Y68" i="9"/>
  <c r="X69" i="9"/>
  <c r="Y69" i="9"/>
  <c r="X70" i="9"/>
  <c r="Y70" i="9"/>
  <c r="X71" i="9"/>
  <c r="Y71" i="9"/>
  <c r="X72" i="9"/>
  <c r="Y72" i="9"/>
  <c r="X73" i="9"/>
  <c r="Y73" i="9"/>
  <c r="X74" i="9"/>
  <c r="Y74" i="9"/>
  <c r="X75" i="9"/>
  <c r="Y75" i="9"/>
  <c r="X76" i="9"/>
  <c r="Y76" i="9"/>
  <c r="X77" i="9"/>
  <c r="Y77" i="9"/>
  <c r="X78" i="9"/>
  <c r="Y78" i="9"/>
  <c r="X79" i="9"/>
  <c r="Y79" i="9"/>
  <c r="X80" i="9"/>
  <c r="Y80" i="9"/>
  <c r="X81" i="9"/>
  <c r="Y81" i="9"/>
  <c r="X82" i="9"/>
  <c r="Y82" i="9"/>
  <c r="X83" i="9"/>
  <c r="Y83" i="9"/>
  <c r="X84" i="9"/>
  <c r="Y84" i="9"/>
  <c r="X85" i="9"/>
  <c r="Y85" i="9"/>
  <c r="X86" i="9"/>
  <c r="Y86" i="9"/>
  <c r="X87" i="9"/>
  <c r="Y87" i="9"/>
  <c r="X88" i="9"/>
  <c r="Y88" i="9"/>
  <c r="X89" i="9"/>
  <c r="Y89" i="9"/>
  <c r="X90" i="9"/>
  <c r="Y90" i="9"/>
  <c r="X91" i="9"/>
  <c r="Y91" i="9"/>
  <c r="X92" i="9"/>
  <c r="Y92" i="9"/>
  <c r="X93" i="9"/>
  <c r="Y93" i="9"/>
  <c r="X94" i="9"/>
  <c r="Y94" i="9"/>
  <c r="X95" i="9"/>
  <c r="Y95" i="9"/>
  <c r="X96" i="9"/>
  <c r="Y96" i="9"/>
  <c r="X97" i="9"/>
  <c r="Y97" i="9"/>
  <c r="X98" i="9"/>
  <c r="Y98" i="9"/>
  <c r="X99" i="9"/>
  <c r="Y99" i="9"/>
  <c r="X100" i="9"/>
  <c r="Y100" i="9"/>
  <c r="X101" i="9"/>
  <c r="Y101" i="9"/>
  <c r="X102" i="9"/>
  <c r="Y102" i="9"/>
  <c r="X103" i="9"/>
  <c r="Y103" i="9"/>
  <c r="X104" i="9"/>
  <c r="Y104" i="9"/>
  <c r="X105" i="9"/>
  <c r="Y105" i="9"/>
  <c r="X106" i="9"/>
  <c r="Y106" i="9"/>
  <c r="X107" i="9"/>
  <c r="Y107" i="9"/>
  <c r="X108" i="9"/>
  <c r="Y108" i="9"/>
  <c r="X109" i="9"/>
  <c r="Y109" i="9"/>
  <c r="X110" i="9"/>
  <c r="Y110" i="9"/>
  <c r="X111" i="9"/>
  <c r="Y111" i="9"/>
  <c r="X112" i="9"/>
  <c r="Y112" i="9"/>
  <c r="X113" i="9"/>
  <c r="Y113" i="9"/>
  <c r="X114" i="9"/>
  <c r="Y114" i="9"/>
  <c r="X115" i="9"/>
  <c r="Y115" i="9"/>
  <c r="X116" i="9"/>
  <c r="Y116" i="9"/>
  <c r="X117" i="9"/>
  <c r="Y117" i="9"/>
  <c r="Y3" i="9"/>
  <c r="X3" i="9"/>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3"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4" i="11"/>
  <c r="Z3" i="14"/>
  <c r="A3" i="9" l="1"/>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3" i="10"/>
  <c r="AA85" i="14"/>
  <c r="AC51" i="14"/>
  <c r="AC52" i="14" s="1"/>
  <c r="AC53" i="14" s="1"/>
  <c r="AC54" i="14" s="1"/>
  <c r="AC55" i="14" s="1"/>
  <c r="AC56" i="14" s="1"/>
  <c r="AC57" i="14" s="1"/>
  <c r="AC58" i="14" s="1"/>
  <c r="AC59" i="14" s="1"/>
  <c r="AC60" i="14" s="1"/>
  <c r="AC61" i="14" s="1"/>
  <c r="AC62" i="14" s="1"/>
  <c r="AC63" i="14" s="1"/>
  <c r="AC64" i="14" s="1"/>
  <c r="AC65" i="14" s="1"/>
  <c r="AC66" i="14" s="1"/>
  <c r="AC67" i="14" s="1"/>
  <c r="AC68" i="14" s="1"/>
  <c r="AC69" i="14" s="1"/>
  <c r="AC70" i="14" s="1"/>
  <c r="AC71" i="14" s="1"/>
  <c r="AC72" i="14" s="1"/>
  <c r="AC73" i="14" s="1"/>
  <c r="AC74" i="14" s="1"/>
  <c r="AC75" i="14" s="1"/>
  <c r="AC76" i="14" s="1"/>
  <c r="AC77" i="14" s="1"/>
  <c r="AC78" i="14" s="1"/>
  <c r="AC79" i="14" s="1"/>
  <c r="AC80" i="14" s="1"/>
  <c r="AC81" i="14" s="1"/>
  <c r="AC82" i="14" s="1"/>
  <c r="AC83" i="14" s="1"/>
  <c r="AC84" i="14" s="1"/>
  <c r="AC85" i="14" s="1"/>
  <c r="AC86" i="14" s="1"/>
  <c r="AC87" i="14" s="1"/>
  <c r="AC88" i="14" s="1"/>
  <c r="AC89" i="14" s="1"/>
  <c r="AC90" i="14" s="1"/>
  <c r="AC91" i="14" s="1"/>
  <c r="AC92" i="14" s="1"/>
  <c r="AC93" i="14" s="1"/>
  <c r="AC94" i="14" s="1"/>
  <c r="AC95" i="14" s="1"/>
  <c r="AC96" i="14" s="1"/>
  <c r="AC97" i="14" s="1"/>
  <c r="AC98" i="14" s="1"/>
  <c r="AC99" i="14" s="1"/>
  <c r="AC100" i="14" s="1"/>
  <c r="AC101" i="14" s="1"/>
  <c r="AC102" i="14" s="1"/>
  <c r="AC103" i="14" s="1"/>
  <c r="AC104" i="14" s="1"/>
  <c r="AC105" i="14" s="1"/>
  <c r="AC106" i="14" s="1"/>
  <c r="AC107" i="14" s="1"/>
  <c r="AC108" i="14" s="1"/>
  <c r="AC109" i="14" s="1"/>
  <c r="AC110" i="14" s="1"/>
  <c r="AC111" i="14" s="1"/>
  <c r="AC112" i="14" s="1"/>
  <c r="AC113" i="14" s="1"/>
  <c r="AC114" i="14" s="1"/>
  <c r="AC115" i="14" s="1"/>
  <c r="AC116" i="14" s="1"/>
  <c r="AC117" i="14" s="1"/>
  <c r="AC4" i="14"/>
  <c r="AC5" i="14" s="1"/>
  <c r="AC6" i="14" s="1"/>
  <c r="AC7" i="14" s="1"/>
  <c r="AC8" i="14" s="1"/>
  <c r="AC9" i="14" s="1"/>
  <c r="AC10" i="14" s="1"/>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C34" i="14" s="1"/>
  <c r="AC35" i="14" s="1"/>
  <c r="AC36" i="14" s="1"/>
  <c r="AC37" i="14" s="1"/>
  <c r="AC38" i="14" s="1"/>
  <c r="AC39" i="14" s="1"/>
  <c r="AC40" i="14" s="1"/>
  <c r="AC41" i="14" s="1"/>
  <c r="AC42" i="14" s="1"/>
  <c r="AC43" i="14" s="1"/>
  <c r="AC44" i="14" s="1"/>
  <c r="AC45" i="14" s="1"/>
  <c r="AC46" i="14" s="1"/>
  <c r="AC47" i="14" s="1"/>
  <c r="AC48" i="14" s="1"/>
  <c r="Z96" i="14"/>
  <c r="Z85" i="14"/>
  <c r="AA16" i="14"/>
  <c r="Z16" i="14"/>
  <c r="AA15" i="14"/>
  <c r="Z15" i="14"/>
  <c r="AA9" i="14"/>
  <c r="Z9" i="14"/>
  <c r="AA8" i="14"/>
  <c r="Z8" i="14"/>
  <c r="AA7" i="14"/>
  <c r="Z7" i="14"/>
  <c r="AC62" i="10" l="1"/>
  <c r="X3" i="11" l="1"/>
</calcChain>
</file>

<file path=xl/sharedStrings.xml><?xml version="1.0" encoding="utf-8"?>
<sst xmlns="http://schemas.openxmlformats.org/spreadsheetml/2006/main" count="9353" uniqueCount="339">
  <si>
    <t>Standard Number</t>
  </si>
  <si>
    <t>Requirement Number</t>
  </si>
  <si>
    <t xml:space="preserve">Content Score
0-3 </t>
  </si>
  <si>
    <t>R3.</t>
  </si>
  <si>
    <r>
      <t>Text of Requirement 
(</t>
    </r>
    <r>
      <rPr>
        <i/>
        <sz val="11"/>
        <rFont val="Calibri"/>
        <family val="2"/>
      </rPr>
      <t>If text is incomplete, please see entire requirement posted on NERC.com)</t>
    </r>
  </si>
  <si>
    <t>Is the Standard cost effective in achieving the reliability purpose or objective of the Standard and mitigating the risk to the BES?</t>
  </si>
  <si>
    <t>Comment/Rationale</t>
  </si>
  <si>
    <t>EOP-010-1</t>
  </si>
  <si>
    <t>R1</t>
  </si>
  <si>
    <t>R2</t>
  </si>
  <si>
    <t>Yes</t>
  </si>
  <si>
    <t xml:space="preserve">No </t>
  </si>
  <si>
    <t>Maybe</t>
  </si>
  <si>
    <t>No</t>
  </si>
  <si>
    <t>Should the requirement stand alone as is or should it be consolidated with other standards?</t>
  </si>
  <si>
    <t>Is it drafted as a results-based standard (RBS) requirement (performance, risk (prevention) or capability) and does it follow the RBS format (e.g., sub-requirement structure)?</t>
  </si>
  <si>
    <t>Is it technologically neutral?</t>
  </si>
  <si>
    <t>Are the expectations for each function clear?</t>
  </si>
  <si>
    <t>Does the requirement align with the purpose?</t>
  </si>
  <si>
    <t>Is it a higher solution than the lowest common denominator?</t>
  </si>
  <si>
    <t>Is it measureable?</t>
  </si>
  <si>
    <t>Does it have a technical basis in engineering and operations?</t>
  </si>
  <si>
    <t>Is it complete and self-contained?</t>
  </si>
  <si>
    <t>Is the language clear and does not contain ambiguous or outdated terms?</t>
  </si>
  <si>
    <t>Can it be practically implemented?</t>
  </si>
  <si>
    <t>Does it use consistent terminology?</t>
  </si>
  <si>
    <t xml:space="preserve">R1.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</si>
  <si>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 xml:space="preserve">R2. 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operates.[Violation Risk Factor: Medium] [Time Horizon: Real-time Operations]
</t>
  </si>
  <si>
    <t xml:space="preserve">BAL-001-2 </t>
  </si>
  <si>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[Violation Risk Factor: Lower] [Time Horizon: Operations Planning, Same Day Operations, Real Time Operations]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</si>
  <si>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R3. Each Balancing Authority shall only implement or operate a Pseudo-Tie that is included in the NAESB Electric Industry Registry publication in order to support congestion management procedures. </t>
  </si>
  <si>
    <t xml:space="preserve">INT-004-3.1 </t>
  </si>
  <si>
    <t>R4</t>
  </si>
  <si>
    <t xml:space="preserve">R1. Each Balancing Authority shall approve or deny each on-time Arranged Interchange or emergency Arranged Interchange that it receives and shall do so prior to the expiration of the time period defined in Attachment 1, Column B.
1.1. Each Source and Sink Balancing Authority shall deny the Arranged Interchange or curtail Confirmed Interchange if it does not expect to be capable of supporting the magnitude of the Interchange, including ramping, throughout the duration of the Arranged Interchange. 
1.2. Each Balancing Authority shall deny the Arranged Interchange or curtail Confirmed Interchange if the Scheduling Path (proper connectivity of Adjacent Balancing Authorities) between it and its Adjacent Balancing Authorities is invalid.
</t>
  </si>
  <si>
    <t xml:space="preserve">R2. Each Transmission Service Provider shall approve or deny each on-time Arranged Interchange or emergency Arranged Interchange that it receives and shall do so  prior to the expiration of the time period defined in Attachment 1, Column B. 
2.1. Each Transmission Service Provider shall deny the Arranged Interchange or curtail Confirmed Interchange if the transmission path (proper connectivity of adjacent Transmission Service Providers) between it and its adjacent Transmission Service Providers is invalid.
</t>
  </si>
  <si>
    <t xml:space="preserve">R3. The Source Balancing Authority and the Sink Balancing Authority receiving a Reliability Adjustment Arranged Interchange shall approve or deny it prior to the expiration of the time period defined in Attachment 1, Column B.
3.1. If a Balancing Authority denies a Reliability Adjustment Arranged Interchange, the Balancing Authority must communicate that fact to its Reliability Coordinator no more than 10 minutes after the denial.
</t>
  </si>
  <si>
    <t xml:space="preserve">R4. Each Sink Balancing Authority shall confirm that none of the following conditions exist prior to transitioning an Arranged Interchange to Confirmed Interchange: [Violation Risk Factor: Lower] [Time Horizon: Operations Planning, Same-day Operations, Real-time Operations]
• It is a Reliability Adjustment Arranged Interchange, the time period specified in Attachment 1, Column B has elapsed, and the Source Balancing Authority or the Sink Balancing Authority associated with the Arranged Interchange has not communicated its approval of the transition.
• It is not a Reliability Adjustment Arranged Interchange, the time period specified in Attachment 1, Column B, has elapsed, and not all Balancing Authorities and Transmission Service Providers associated with the Arranged Interchange have communicated their approval of the transition.
• It is not a Reliability Adjustment Arranged Interchange, the time period specified in Attachment 1, Column B, has elapsed, and any entity associated with the Arranged Interchange has communicated its denial of the transition.
</t>
  </si>
  <si>
    <t xml:space="preserve">R5. 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5.1. The Source Balancing Authority,
5.2. Each Intermediate Balancing Authority,
5.3. Each Reliability Coordinator associated with each Balancing Authority included in the Arranged Interchange, 
</t>
  </si>
  <si>
    <t>R5</t>
  </si>
  <si>
    <t>INT-006-4</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</si>
  <si>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</si>
  <si>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</si>
  <si>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R2. The Attaining Balancing Authority and the Native Balancing Authority shall use a dynamic value emanating from an agreed upon common source to account for the Pseudo-Tie in the Actual Net Interchange (NIA) term of their respective control ACE (or alternate control process). </t>
  </si>
  <si>
    <t>R3. Each Balancing Authority in whose area the high-voltage direct current tie is controlled shall coordinate the Confirmed Interchange prior to its implementation with the Transmission Operator of the high-voltage direct current tie.</t>
  </si>
  <si>
    <t>INT-010-2.1</t>
  </si>
  <si>
    <t>R2. Each Sink Balancing Authority shall ensure that a Reliability Adjustment Arranged Interchange reflecting a modification is submitted within 60 minutes of the start of the modification if a Reliability Coordinator directs the modification of a Confirmed Interchange or Implemented Interchange for actual or anticipated reliability-related reasons.</t>
  </si>
  <si>
    <t xml:space="preserve">R3. 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</si>
  <si>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t>FAC-008-3</t>
  </si>
  <si>
    <t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1.1. The methodology used to establish the Ratings of the equipment that comprises the Facility(ies)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 Engineers (IEEE) or International Council on Large Electric Systems (CIGRE).
• A practice that has been verified by testing, performance history or engineering analysis.
1.2. The underlying assumptions, design criteria, and methods used to determine the Equipment Ratings identified in Requirement R2, Part 2.1 including identification of how each of the following were considered:
1.2.1. Equipment Rating standard(s) used in development of this methodology.
1.2.2. Ratings provided by equipment manufacturers or obtained from equipment manufacturer specifications.
1.2.3. Ambient conditions (for particular or average conditions or as they vary in real-time). 
1.2.4. Operating limitations.  
1.3. A statement that a Facility Rating shall respect the most limiting applicable Equipment Rating of the individual equipment that comprises that Facility. 
1.4. The process by which the Rating of equipment that comprises a Facility is determined.
1.4.1. The scope of equipment addressed shall include, but not be limited to, conductors, transformers, relay protective devices, terminal equipment, and series and shunt compensation devices. 
1.4.2. The scope of Ratings addressed shall include, as a minimum, both Normal and Emergency Ratings. 
</t>
  </si>
  <si>
    <t xml:space="preserve">R1. 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1.1. The documentation shall contain assumptions used to rate the generator and at least one of the following:
• Design or construction information such as design criteria, ratings provided by equipment manufacturers, equipment drawings and/or specifications, engineering analyses, method(s) consistent with industry standards (e.g. ANSI and IEEE), or an established engineering practice that has been verified by testing or engineering analysis.
• Operational information such as commissioning test results, performance testing or historical performance records, any of which may be supplemented by engineering analyses. 
     1.2. The documentation shall be consistent with the principle that the Facility Ratings do not exceed the most limiting applicable Equipment Rating of the individual equipment that comprises that Facility. 
</t>
  </si>
  <si>
    <t>R2.</t>
  </si>
  <si>
    <t xml:space="preserve">R3. Each Transmission Owner shall have a documented methodology for determining Facility Ratings (Facility Ratings methodology) of its solely and jointly owned Facilities (except for those generating unit Facilities addressed in R1 and R2) that contains all of the following: [Violation Risk Factor:  Medium]  [ Time Horizon: Long-term Planning]
3.1. The methodology used to establish the Ratings of the equipment that comprises the Facility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Electronics Engineers (IEEE) or International Council on Large Electric Systems (CIGRE). 
• A practice that has been verified by testing, performance history or engineering analysis. 
3.2. The underlying assumptions, design criteria, and methods used to determine the Equipment Ratings identified in Requirement R3, Part 3.1 including identification of how each of the following were considered:
3.2.1. Equipment Rating standard(s) used in development of this methodology.
3.2.2. Ratings provided by equipment manufacturers or obtained from equipment manufacturer specifications.
3.2.3. Ambient conditions (for particular or average conditions or as they vary in real-time). 
3.2.4. Operating limitations.  
3.3. A statement that a Facility Rating shall respect the most limiting applicable Equipment Rating of the individual equipment that comprises that Facility. 
3.4. The process by which the Rating of equipment that comprises a Facility is determined.
3.4.1. The scope of equipment addressed shall include, but not be limited to, transmission conductors, transformers, relay protective devices, terminal equipment, and series and shunt compensation devices. 
3.4.2. The scope of Ratings addressed shall include, as a minimum, both Normal and Emergency Ratings. 
</t>
  </si>
  <si>
    <t>R4. 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  (Retirement approved by FERC effective January 21, 2014.)</t>
  </si>
  <si>
    <t xml:space="preserve">R5. 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(Retirement approved by FERC effective January 21, 2014.)
</t>
  </si>
  <si>
    <t xml:space="preserve">R6. Each Transmission Owner and Generator Owner shall have Facility Ratings for its solely and jointly owned Facilities that are consistent with the associated Facility Ratings methodology or documentation for determining its Facility Ratings. 
</t>
  </si>
  <si>
    <t>R7. 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</si>
  <si>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R4.</t>
  </si>
  <si>
    <t>R5.</t>
  </si>
  <si>
    <t>R6.</t>
  </si>
  <si>
    <t>R7.</t>
  </si>
  <si>
    <t>R8.</t>
  </si>
  <si>
    <t xml:space="preserve">R8. 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[Violation Risk Factor: Medium]  [Time Horizon: Operations Planning]
8.1. As scheduled by the requesting entities:
8.1.1. Facility Ratings
8.1.2. Identity of the most limiting equipment of the Facilities
8.2. Within 30 calendar days (or a later date if specified by the requester), for any requested Facility with a Thermal Rating that limits the use of Facilities under the requester’s authority by causing  any of the following: 1) An Interconnection Reliability Operating Limit, 2) A limitation of  Total Transfer Capability, 3) An impediment to generator deliverability, or 4) An impediment to  service to a major load center:
8.2.1. Identity of the existing next most limiting equipment of the Facility 
8.2.2. The Thermal Rating for the next most limiting equipment identified in Requirement R8, Part 8.2.1.
</t>
  </si>
  <si>
    <t>R1. The Nuclear Plant Generator Operator shall provide the proposed NPIRs in writing to the applicable Transmission Entities and shall verify receipt.</t>
  </si>
  <si>
    <t xml:space="preserve">R2. The Nuclear Plant Generator Operator and the applicable Transmission Entities shall have in effect one or more Agreements  that include mutually agreed to NPIRs and document how the Nuclear Plant Generator Operator and the applicable Transmission Entities shall address and implement these NPIRs. </t>
  </si>
  <si>
    <t>R3. Per the Agreements developed in accordance with this standard, the applicable Transmission Entities shall incorporate the NPIRs into their planning analyses of the electric system and shall communicate the results of these analyses to the Nuclear Plant Generator Operator.</t>
  </si>
  <si>
    <t xml:space="preserve">R4. Per the Agreements developed in accordance with this standard, the applicable Transmission Entities shall 
4.1. Incorporate the NPIRs into their operating analyses of the electric system. 
4.2. Operate the electric system to meet the NPIRs.
4.3. Inform the Nuclear Plant Generator Operator when the ability to assess the operation of the electric system affecting NPIRs is lost. 
</t>
  </si>
  <si>
    <t>R5. Per the Agreements developed in accordance with this standard, the Nuclear Plant Generator Operator shall operate the nuclear plant to meet the NPIRs</t>
  </si>
  <si>
    <t>R6. Per the Agreements developed in accordance with this standard, the applicable Transmission Entities and the Nuclear Plant Generator Operator shall coordinate outages and maintenance activities which affect the NPIRs.</t>
  </si>
  <si>
    <t>R7. 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t>
  </si>
  <si>
    <t xml:space="preserve">R8. 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</si>
  <si>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t xml:space="preserve">R9. 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Entity9.1. Retired. [Note: Part 9.1 was retired under the Paragraph 81 project. The NUC SDT proposes to leave this Part blank to avoid renumbering Requirement parts that would impact existing agreements throughout the industry.]  
9.2. Technical requirements and analysis: 
9.2.1. Identification of parameters, limits, configurations, and operating scenarios included in the NPIRs and, as applicable, procedures for providing any specific data not provided within the Agreement.
9.2.2. Identification of facilities, components, and configuration restrictions that are essential for meeting the NPIRs.
9.2.3. Types of planning and operational analyses performed specifically to support the NPIRs, including the frequency of studies and types of Contingencies and scenarios required.
9.3. Operations and maintenance coordination
9.3.1. Designation of ownership of electrical facilities at the interface between the electric system and the nuclear plant and responsibilities for operational control coordination and maintenance of these facilities.
9.3.2. Identification of any maintenance requirements for equipment not owned or controlled by the Nuclear Plant Generator Operator that are necessary to meet the NPIRs. 
9.3.3. Coordination of testing, calibration and maintenance of on-site and off-site power supply systems and related components. 
9.3.4. Provisions to address mitigating actions needed to avoid violating NPIRs and to address periods when responsible Transmission Entity loses the ability to assess the capability of the electric system to meet the NPIRs. These provisions shall include responsibility to notify the Nuclear Plant Generator Operator within a specified time frame. 
9.3.5. Provision for considering, within the restoration process, the requirements and urgency of a nuclear plant that has lost all off-site and on-site AC power.   
9.3.6. Coordination of physical and cyber security protection at the nuclear plant interface to ensure each asset is covered under at least one entity’s plan.
9.3.7. Coordination of the NPIRs with transmission system Remedial Action Schemes and any programs that reduce or shed load based on underfrequency or undervoltage.
9.4. Communications and training Administrative elements:
9.4.1. Provisions for communications affecting the NPIRs between the Nuclear Plant Generator Operator and Transmission Entities, including communications protocols, notification time requirements, and definitions of applicable unique terms.
9.4.2. Provisions for coordination during an off-normal or emergency event affecting the NPIRs, including the need to provide timely information explaining the event, an estimate of when the system will be returned to a normal state, and the actual time the system is returned to normal.
9.4.3. Provisions for coordinating investigations of causes of unplanned events affecting the NPIRs and developing solutions to minimize future risk of such events.
9.4.4. Provisions for supplying information necessary to report to government agencies, as related to NPIRs.
9.4.5. Provisions for personnel training, as related to NPIRs.
</t>
  </si>
  <si>
    <t>R9</t>
  </si>
  <si>
    <t>NUC-001-3</t>
  </si>
  <si>
    <t>R1.</t>
  </si>
  <si>
    <t>PER-001-0.2</t>
  </si>
  <si>
    <t>PER-003-1</t>
  </si>
  <si>
    <t>PER-004-2</t>
  </si>
  <si>
    <t xml:space="preserve">R1. Each Transmission Operator shall specify a system voltage schedule (which is either a range or a target value with an associated tolerance band) as part of its plan to operate within System Operating Limits and Interconnection Reliability Operating Limits. [Violation Risk Factor: High] [Time Horizon: Operational Planning]
1.1. Each Transmission Operator shall provide a copy of the voltage schedules (which is either a range or a target value with an associated tolerance band) to its Reliability Coordinator and adjacent Transmission Operators within 30 calendar days of a request.
</t>
  </si>
  <si>
    <t xml:space="preserve">R2. 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</si>
  <si>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R3. Each Transmission Operator shall operate or direct the Real-time operation of devices to regulate transmission voltage and reactive flow as necessary.</t>
  </si>
  <si>
    <t xml:space="preserve">R4. The Transmission Operator shall specify the criteria that will exempt generators from:  1) following a voltage or Reactive Power schedule, 2) from having its automatic voltage regulator (AVR) in service or from being in voltage control mode, or 3) from having to make any associated notifications. [Violation Risk Factor: Lower] [Time Horizon: Operations Planning]
4.1 If a Transmission Operator determines that a generator has satisfied the exemption criteria, it shall notify the associated Generator Operator. 
</t>
  </si>
  <si>
    <t xml:space="preserve">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[Violation Risk Factor: Medium] [Time Horizon: Operations Planning]
5.1. 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
5.2. The Transmission Operator shall provide the Generator Operator with the notification requirements for deviations from the voltage or Reactive Power schedule (which is either a range or a target value with an associated tolerance band).
5.3. The Transmission Operator shall provide the criteria used to develop voltage schedules or Reactive Power schedule (which is either a range or a target value with an associated tolerance band) to the Generator Operator within 30 days of receiving a request.
</t>
  </si>
  <si>
    <t>R6.    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t>
  </si>
  <si>
    <t>VAR-001-4.1</t>
  </si>
  <si>
    <t xml:space="preserve">PRC-006-2 </t>
  </si>
  <si>
    <t>R1. 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</si>
  <si>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 xml:space="preserve">R2. Each Planning Coordinator shall identify one or more islands to serve as a basis for designing its UFLS program including: [VRF: Medium][Time Horizon: Long-term Planning]
2.1. Those islands selected by applying the criteria in Requirement R1, and
2.2. Any portions of the BES designed to detach from the Interconnection (planned islands) as a result of the operation of a relay scheme or Special Protection System, and
2.3. A single island that includes all portions of the BES in either the Regional Entity area or the Interconnection in which the Planning Coordinator’s area resides.  If a Planning Coordinator’s area resides in multiple Regional Entity areas, each of those Regional Entity areas shall be identified as an island.  Planning Coordinators may adjust island boundaries to differ from Regional Entity area boundaries by mutual consent where necessary for the sole purpose of producing contiguous regional islands more suitable for simulation.
</t>
  </si>
  <si>
    <t xml:space="preserve">R3. 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[VRF: High][Time Horizon: Long-term Planning]
3.1. Frequency shall remain above the Underfrequency Performance Characteristic curve in PRC-006-2 - Attachment 1, either for 60 seconds or until a steady-state condition between 59.3 Hz and 60.7 Hz is reached, and
3.2. Frequency shall remain below the Overfrequency Performance Characteristic curve in PRC-006-2 - Attachment 1, either for 60 seconds or until a steady-state condition between 59.3 Hz and 60.7 Hz is reached, and
3.3. 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 
• Individual generating units greater than 20 MVA (gross nameplate rating) directly connected to the BES 
• Generating plants/facilities greater than 75 MVA (gross aggregate nameplate rating) directly connected to the BES
• Facilities consisting of one or more units connected to the BES at a common bus with total generation above 75 MVA gross nameplate rating.
</t>
  </si>
  <si>
    <t xml:space="preserve">R4. 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[VRF: High][Time Horizon: Long-term Planning]
4.1. Underfrequency trip settings of individual generating units greater than 20 MVA (gross nameplate rating) directly connected to the BES that trip above the Generator Underfrequency Trip Modeling curve in PRC-006-2 - Attachment 1. 
4.2. Underfrequency trip settings of generating plants/facilities greater than 75 MVA (gross aggregate nameplate rating) directly connected to the BES that trip above the Generator Underfrequency Trip Modeling curve in PRC-006-2 - Attachment 1.
4.3. Underfrequency trip settings of any facility consisting of one or more units connected to the BES at a common bus with total generation above 75 MVA (gross nameplate rating) that trip above the Generator Underfrequency Trip Modeling curve in PRC-006-2 - Attachment 1. 
4.4. Overfrequency trip settings of individual generating units greater than 20 MVA (gross nameplate rating) directly connected to the BES that trip below the Generator Overfrequency Trip Modeling curve in PRC-006-2 — Attachment 1.
4.5. Overfrequency trip settings of generating plants/facilities greater than 75 MVA (gross aggregate nameplate rating) directly connected to the BES that trip below the Generator Overfrequency Trip Modeling curve in PRC-006-2 — Attachment 1.
4.6. Overfrequency trip settings of any facility consisting of one or more units connected to the BES at a common bus with total generation above 75 MVA (gross nameplate rating) that trip below the Generator Overfrequency Trip Modeling curve in PRC-006-2 — Attachment 1.
4.7. Any automatic Load restoration that impacts frequency stabilization and operates within the duration of the simulations run for the assessment.
</t>
  </si>
  <si>
    <t xml:space="preserve">R5. 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[VRF: High][Time Horizon: Long-term Planning]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</si>
  <si>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R6. Each Planning Coordinator shall maintain a UFLS database containing data necessary to model its UFLS program for use in event analyses and assessments of the UFLS program at least once each calendar year, with no more than 15 months between maintenance activities.</t>
  </si>
  <si>
    <t>R9.</t>
  </si>
  <si>
    <t>R10.</t>
  </si>
  <si>
    <t>R11.</t>
  </si>
  <si>
    <t>R12.</t>
  </si>
  <si>
    <t xml:space="preserve">R7. Each Planning Coordinator shall provide its UFLS database containing data necessary to model its UFLS program to other Planning Coordinators within its Interconnection within 30 calendar days of a request. </t>
  </si>
  <si>
    <t xml:space="preserve">R8. Each UFLS entity shall provide data to its Planning Coordinator(s) according to the format and schedule specified by the Planning Coordinator(s) to support maintenance of each Planning Coordinator’s UFLS database. </t>
  </si>
  <si>
    <t xml:space="preserve">R9. 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</si>
  <si>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R10. 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</si>
  <si>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R11. Each Planning Coordinator, in whose area a BES islanding event results in system frequency excursions below the initializing set points of the UFLS program, shall conduct and document an assessment of the event within one year of event actuation to evaluate: [VRF: Medium][Time Horizon: Operations Assessment]
11.1.     The performance of the UFLS equipment, 
11.2.     The effectiveness of the UFLS program.
</t>
  </si>
  <si>
    <t xml:space="preserve">R12. Each Planning Coordinator, in whose islanding event assessment (per R11) UFLS program deficiencies are identified, shall conduct and document a UFLS design assessment to consider the identified deficiencies within two years of event actuation. </t>
  </si>
  <si>
    <t xml:space="preserve">R13. 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[VRF: Medium][Time Horizon: Operations Assessment]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</si>
  <si>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R13.</t>
  </si>
  <si>
    <t xml:space="preserve">R1. Each Transmission Owner and Generator Owner required to install DMEs by its Regional Reliability Organization (reliability standard PRC-002 Requirements 1-3) shall have DMEs installed that meet the following requirements: 
R1.1. Internal Clocks in DME devices shall be synchronized to within 2 milliseconds or less of Universal Coordinated Time scale (UTC)
R1.2. Recorded data from each Disturbance shall be retrievable for ten calendar days..
</t>
  </si>
  <si>
    <t xml:space="preserve">R2. The Transmission Owner and Generator Owner shall each install DMEs in accordance with its Regional Reliability Organization’s installation requirements (reliability standard PRC-002 Requirements 1 through 3). </t>
  </si>
  <si>
    <t xml:space="preserve">R3. The Transmission Owner and Generator Owner shall each maintain, and report to its Regional Reliability Organization on request, the following data on the DMEs installed to meet that region’s installation requirements (reliability standard PRC-002 Requirements1.1, 2.1 and 3.1): 
R3.1. Type of DME (sequence of event recorder, fault recorder, or dynamic disturbance recorder).
R3.2. Make and model of equipment.
R3.3. Installation location.
R3.4. Operational status.
R3.5. Date last tested.
R3.6. Monitored elements, such as transmission circuit, bus section, etc. 
R3.7. Monitored devices, such as circuit breaker, disconnect status, alarms, etc. 
R3.8. Monitored electrical quantities, such as voltage, current, etc.
</t>
  </si>
  <si>
    <t xml:space="preserve">R4. The Transmission Owner and Generator Owner shall each provide Disturbance data (recorded by DMEs) in accordance with its Regional Reliability Organization’s requirements (reliability standard PRC-002 Requirement 4). </t>
  </si>
  <si>
    <t xml:space="preserve">R5. The Transmission Owner and Generator Owner shall each archive all data recorded by DMEs for Regional Reliability Organization-identified events for at least three years. </t>
  </si>
  <si>
    <t xml:space="preserve">R6. Each Transmission Owner and Generator Owner that is required by its Regional Reliability Organization to have DMEs shall have a maintenance and testing program for those DMEs that includes:
R6.1. Maintenance and testing intervals and their basis.
R6.2. Summary of maintenance and testing procedures. 
</t>
  </si>
  <si>
    <t>PRC-018-1</t>
  </si>
  <si>
    <t>PRC-025-1</t>
  </si>
  <si>
    <t xml:space="preserve">R1. Each Generator Owner, Transmission Owner, and Distribution Provider shall apply settings that are in accordance with PRC-025-1 – Attachment 1: Relay Settings, on each load-responsive protective relay while maintaining reliable fault protection. </t>
  </si>
  <si>
    <t xml:space="preserve">R1. Each Reliability Coordinator shall develop, maintain, and implement a GMD Operating Plan that coordinates GMD Operating Procedures or Operating Processes within its Reliability Coordinator Area. At a minimum, the GMD Operating Plan shall include: 
1.1 A description of activities designed to mitigate the effects of GMD events on the reliable operation of the interconnected transmission system within the Reliability Coordinator Area.
1.2 A process for the Reliability Coordinator to review the GMD Operating Procedures or Operating Processes of Transmission Operators within its Reliability Coordinator Area.
</t>
  </si>
  <si>
    <r>
      <rPr>
        <sz val="11"/>
        <rFont val="Calibri"/>
        <family val="2"/>
      </rPr>
      <t xml:space="preserve">R2. Each Reliability Coordinator shall disseminate forecasted and current space weather information to functional entities identified as recipients in the Reliability Coordinator's GMD Operating Plan. </t>
    </r>
  </si>
  <si>
    <r>
      <t xml:space="preserve">Appropriate as a guide rather than a standard? </t>
    </r>
    <r>
      <rPr>
        <sz val="11"/>
        <color indexed="10"/>
        <rFont val="Calibri"/>
        <family val="2"/>
      </rPr>
      <t>(Mark only if Yes)</t>
    </r>
  </si>
  <si>
    <r>
      <t xml:space="preserve">Supports a Reliability Objective (as defined by the Reliability Principles)
</t>
    </r>
    <r>
      <rPr>
        <sz val="11"/>
        <color rgb="FFFF0000"/>
        <rFont val="Calibri"/>
        <family val="2"/>
        <scheme val="minor"/>
      </rPr>
      <t>(Yes/No/Maybe)</t>
    </r>
  </si>
  <si>
    <t xml:space="preserve">R3. Each Transmission Operator shall develop, maintain, and implement a GMD Operating Procedure or Operating Process to mitigate the effects of GMD events on the reliable operation of its respective system. At a minimum, the Operating Procedure or Operating Process shall include: 
3.1. Steps or tasks to receive space weather information.
3.2. System Operator actions to be initiated based on predetermined conditions. 
3.3. The conditions for terminating the Operating Procedure or Operating Process.
</t>
  </si>
  <si>
    <t xml:space="preserve">R1. Each Transmission Owner, Generator Owner, and Distribution Provider shall establish a Protection System Maintenance Program (PSMP) for its Protection Systems, Automatic Reclosing, and Sudden Pressure Relaying identified in Section 4.2, Facilities.   [Violation Risk Factor: Medium] [Time Horizon: Operations Planning]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</si>
  <si>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EOP-011-1</t>
  </si>
  <si>
    <t xml:space="preserve">R1. Each Transmission Operator shall develop, maintain, and implement one or more Reliability Coordinator-reviewed Operating Plan(s) to mitigate operating Emergencies in its Transmission Operator Area. The Operating Plan(s) shall include the following, as applicable: [Violation Risk Factor: High] [Time Horizon: Real-Time Operations, Operations Planning, Long-term Planning]
1.1. Roles and responsibilities for activating the Operating Plan(s);
1.2. Processes to prepare for and mitigate Emergencies including: 
1.2.1. Notification to its Reliability Coordinator, to include current and projected conditions, when experiencing an operating Emergency;
1.2.2. Cancellation or recall of Transmission and generation outages;
1.2.3. Transmission system reconfiguration;
1.2.4. Redispatch of generation request;
1.2.5. Provisions for operator-controlled manual Load shedding that minimizes the overlap with automatic Load shedding and are capable of being implemented in a timeframe adequate for mitigating the Emergency; and
1.2.6. Reliability impacts of extreme weather conditions.
</t>
  </si>
  <si>
    <t xml:space="preserve">R2. Each Balancing Authority shall develop, maintain, and implement one or more Reliability Coordinator-reviewed Operating Plan(s) to mitigate Capacity Emergencies and Energy Emergencies within its Balancing Authority Area. The Operating Plan(s) shall include the following, as applicable: [Violation Risk Factor: High] [Time Horizon: Real-Time Operations, Operations Planning, Long-term Planning]
2.1. Roles and responsibilities for activating the Operating Plan(s);
2.2. Processes to prepare for and mitigate Emergencies including: 
2.2.1. Notification to its Reliability Coordinator, to include current and projected conditions when experiencing a Capacity Emergency or Energy Emergency;
2.2.2. Requesting an Energy Emergency Alert, per Attachment 1;
2.2.3. Managing generating resources in its Balancing Authority Area to address:
2.2.3.1. capability and availability;
2.2.3.2. fuel supply and inventory concerns; 
2.2.3.3. fuel switching capabilities; and
2.2.3.4. environmental constraints.   
2.2.4. Public appeals for voluntary Load reductions; 
2.2.5. Requests to government agencies to implement their programs to achieve necessary energy reductions;
2.2.6. Reduction of internal utility energy use;
2.2.7. Use of Interruptible Load, curtailable Load and demand response;
2.2.8. Provisions for operator-controlled manual Load shedding that minimizes the overlap with automatic Load shedding and are capable of being implemented in a timeframe adequate for mitigating the Emergency; and
2.2.9. Reliability impacts of extreme weather conditions.
</t>
  </si>
  <si>
    <t xml:space="preserve">R3. The Reliability Coordinator shall review the Operating Plan(s) to mitigate operating Emergencies submitted by a Transmission Operator or a Balancing Authority regarding any reliability risks that are identified between Operating Plans. [Violation Risk Factor: High] [Time Horizon: Operations Planning]
3.1. Within 30 calendar days of receipt, the Reliability Coordinator shall:
3.1.1. Review each submitted Operating Plan(s) on the basis of compatibility and inter-dependency with other Balancing Authorities’ and Transmission Operators’ Operating Plans; 
3.1.2. Review each submitted Operating Plan(s) for coordination to avoid risk to Wide Area reliability; and 
3.1.3. Notify each Balancing Authority and Transmission Operator of the results of its review, specifying any time frame for resubmittal of its Operating Plan(s) if revisions are identified.  
</t>
  </si>
  <si>
    <t xml:space="preserve">R4. 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t>
  </si>
  <si>
    <t>R5. 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[Violation Risk Factor: High] [Time Horizon: Real-Time Operations]</t>
  </si>
  <si>
    <t>R6. Each Reliability Coordinator that has a Balancing Authority experiencing a potential or actual Energy Emergency within its Reliability Coordinator Area shall declare an Energy Emergency Alert, as detailed in Attachment 1.  [Violation Risk Factor: High] [Time Horizon: Real-Time Operations]</t>
  </si>
  <si>
    <t xml:space="preserve"> Is the content of the requirement technically correct, including identifying who does what and when?
</t>
  </si>
  <si>
    <t xml:space="preserve">Are the correct functional entities identified?
</t>
  </si>
  <si>
    <t xml:space="preserve">Are the appropriate actions, for which there should be accountability, included or is there a gap?
</t>
  </si>
  <si>
    <r>
      <t xml:space="preserve">Meets the Paragraph 81 criteria?                           </t>
    </r>
    <r>
      <rPr>
        <sz val="11"/>
        <color indexed="10"/>
        <rFont val="Calibri"/>
        <family val="2"/>
      </rPr>
      <t xml:space="preserve">      (Mark only if Yes)</t>
    </r>
  </si>
  <si>
    <t>PRC-005-6</t>
  </si>
  <si>
    <t>R2. 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</si>
  <si>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R3.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[Violation Risk Factor: High] [Time Horizon: Operations Planning]</t>
  </si>
  <si>
    <t>R4. 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[Violation Risk Factor: High] [Time Horizon: Operations Planning]</t>
  </si>
  <si>
    <t>R5. Each Transmission Owner, Generator Owner, and Distribution Provider shall demonstrate efforts to correct identified Unresolved Maintenance Issues.  [Violation Risk Factor: Medium] [Time Horizon: Operations Planning]</t>
  </si>
  <si>
    <t>Quality Score
0-13</t>
  </si>
  <si>
    <t xml:space="preserve">R1. 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[Violation Risk Factor: High] [Time Horizon: Long‐term Planning]
1.1. The implementation of the UVLS Program resolves the identified undervoltage issues that led to its development and design.
1.2. The UVLS Program is integrated through coordination with generator voltage ride‐through capabilities and other protection and control systems, including, but not limited to, transmission line protection, autoreclosing, Remedial Action Schemes, and other undervoltage‐based load shedding programs.
</t>
  </si>
  <si>
    <t>R2. Each UVLS entity shall adhere to the UVLS Program specifications and implementation schedule determined by its Planning Coordinator or Transmission Planner associated with UVLS Program development per Requirement R1 or with any Corrective Action Plans per Requirement R5. [Violation Risk Factor: High] [Time Horizon: Long‐term Planning]</t>
  </si>
  <si>
    <t>PRC-010-2</t>
  </si>
  <si>
    <t xml:space="preserve">R3. 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[Violation Risk Factor: Medium] [Time Horizon: Long‐term Planning]
3.1. The UVLS Program resolves the identified undervoltage issues for which the UVLS Program is designed.
3.2. The UVLS Program is integrated through coordination with generator voltage ride‐through capabilities and other protection and control systems, including, but not limited to, transmission line protection, autoreclosing, Remedial Action Schemes, and other undervoltage‐based load shedding programs.
</t>
  </si>
  <si>
    <t xml:space="preserve">R4. Each Planning Coordinator or Transmission Planner shall, within 12 calendar months of an event that resulted in a voltage excursion for which its UVLS Program was designed to operate, perform an assessment to evaluate: [Violation Risk Factor: Medium] [Time Horizon: Operations Planning]
4.1. Whether its UVLS Program resolved the undervoltage issues associated with the event, and
4.2. The performance (i.e., operation and non-operation) of the UVLS Program equipment.
</t>
  </si>
  <si>
    <t>R5. 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[Violation Risk Factor: Medium] [Time Horizon: Operations Planning]</t>
  </si>
  <si>
    <t>R6. Each Planning Coordinator that has a UVLS Program in its area shall update a database containing data necessary to model the UVLS Program(s) in its area for use in event analyses and assessments of the UVLS Program at least once each calendar year. [Violation Risk Factor: Lower] [Time Horizon: Operations Planning]</t>
  </si>
  <si>
    <t>R7. Each UVLS entity shall provide data to its Planning Coordinator according to the format and schedule specified by the Planning Coordinator to support maintenance of a UVLS Program database. [Violation Risk Factor: Lower] [Time Horizon: Operations Planning]</t>
  </si>
  <si>
    <t>R8. 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[Violation Risk Factor: Lower] [Time Horizon: Operations Planning]</t>
  </si>
  <si>
    <t>PRC-023-4</t>
  </si>
  <si>
    <t>R2. Each Transmission Owner, Generator Owner, and Distribution Provider shall set its out-of-step blocking elements to allow tripping of phase protective relays for faults that occur during the loading conditions used to verify transmission line relay loadability per Requirement R1. [Violation Risk Factor: High] [Time Horizon: Long Term Planning]</t>
  </si>
  <si>
    <t>R3. 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[Violation Risk Factor: Medium] [Time Horizon: Long Term Planning]</t>
  </si>
  <si>
    <t>R5. 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[Violation Risk Factor: Lower] [Time Horizon: Long Term Planning]</t>
  </si>
  <si>
    <t>R4. 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[Violation Risk Factor: Lower] [Time Horizon: Long Term Planning]</t>
  </si>
  <si>
    <t xml:space="preserve">R6. 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
6.1 Maintain a list of circuits subject to PRC-023-4 per application of Attachment B, including identification of the first calendar year in which any criterion in PRC-023-4, Attachment B applies.
6.2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
</t>
  </si>
  <si>
    <t>PRC-026-1</t>
  </si>
  <si>
    <t xml:space="preserve">R1. Each Planning Coordinator shall, at least once each calendar year, provide notification of each generator, transformer, and transmission line BES Element in its area that meets one or more of the following criteria, if any, to the respective Generator Owner and Transmission Owner: [Violation Risk Factor: Medium] [Time Horizon: Long-term Planning]
Criteria: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
</t>
  </si>
  <si>
    <t xml:space="preserve">R2. Each Generator Owner and Transmission Owner shall: [Violation Risk Factor: High] [Time Horizon: Operations Planning]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</si>
  <si>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 xml:space="preserve">R3. Each Generator Owner and Transmission Owner shall, within six full calendar months of determining a load-responsive protective relay does not meet the PRC-026-1 – Attachment B criteria pursuant to Requirement R2, develop a Corrective Action Plan (CAP) to meet one of the following: [Violation Risk Factor: Medium] [Time Horizon: Operations Planning]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
</t>
  </si>
  <si>
    <t>R4. Each Generator Owner and Transmission Owner shall implement each CAP developed pursuant to Requirement R3 and update each CAP if actions or timetables change until all actions are complete. [Violation Risk Factor: Medium][Time Horizon: Long-Term Planning]</t>
  </si>
  <si>
    <t>VAR-002-4</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</si>
  <si>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</si>
  <si>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Unless exempted by the Transmission Operator, each Generator Operator shall maintain the generator voltage or Reactive Power schedule3 (within each generating Facility’s capabilities4) provided by the Transmission Operator, or otherwise shall meet the conditions of notification for deviations from the voltage or Reactive Power schedule provided by the Transmission Operator. [Violation Risk Factor: Medium] [Time Horizon: Real-time Operations]
2.1.     When a generator’s AVR is out of service or the generator does not have an AVR, the Generator Operator shall use an alternative method to control the generator reactive output to meet the voltage or Reactive Power schedule provided by the Transmission Operator.
2.2. When instructed to modify voltage, the Generator Operator shall comply or provide an explanation of why the schedule cannot be met.
2.3. Generator Operators that do not monitor the voltage at the location specified in their voltage schedule shall have a methodology for converting the scheduled voltage specified by the Transmission Operator to the voltage point being monitored by the Generator Operator.
</t>
  </si>
  <si>
    <t>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</si>
  <si>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
</t>
  </si>
  <si>
    <t>.  The Generator Owner shall provide the following to its associated Transmission Operator and Transmission Planner within 30 calendar days of a request. [Violation Risk Factor: Lower] [Time Horizon: Real-time Operations]
5.1. For generator step-up and auxiliary transformers5 with primary voltages equal to or greater than the generator terminal voltage:
5.1.1. Tap settings.
5.1.2. Available fixed tap ranges.
5.1.3. Impedance data.</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</si>
  <si>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[Violation Risk Factor: Lower] [Time Horizon: Real-time Operations]
6.1. If the Generator Owner cannot comply with the Transmission Operator’s specifications, the Generator Owner shall notify the Transmission Operator and shall provide the technical justification.</t>
  </si>
  <si>
    <t xml:space="preserve">R1. 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[Violation Risk Factor: Medium] [Time Horizon: Long-term Planning]
1.1. Assuming the normal automatic voltage regulator control loop and steady-state system operating conditions, verify the following coordination items for each applicable Facility:
1.1.1. The in-service limiters are set to operate before the Protection System of the applicable Facility in order to avoid disconnecting the generator unnecessarily.
1.1.2. The applicable in-service Protection System devices are set to operate to isolate or de-energize equipment in order to limit the extent of damage when operating conditions exceed equipment capabilities or stability limits.
</t>
  </si>
  <si>
    <t xml:space="preserve">R2. 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[Violation Risk Factor: Medium] [Time Horizon: Long-term Planning]:
• Voltage regulating settings or equipment changes;
• Protection System settings or component changes;
• Generating or synchronous condenser equipment capability changes; or
• Generator or synchronous condenser step-up transformer changes.
</t>
  </si>
  <si>
    <t>PRC-019-2</t>
  </si>
  <si>
    <t xml:space="preserve">R1. 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[Violation Risk Factor: Medium] [Time Horizon: Long-term Planning]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</si>
  <si>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R2. Each Generator Owner that has generator voltage protective relaying1 activated to trip its applicable generating unit(s) shall set its protective relaying such that the generator voltage protective relaying does not trip the applicable generating unit(s) as a result of a voltage excursion (at the point of interconnection )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[Violation Risk Factor: Medium] [Time Horizon: Long-term Planning]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</si>
  <si>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PRC-024-2</t>
  </si>
  <si>
    <t xml:space="preserve">R3. 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[Violation Risk Factor: Lower] [Time Horizon: Long-term Planning] 
3.1. The Generator Owner shall communicate the documented regulatory or equipment limitation, or the removal of a previously documented regulatory or equipment limitation, to its Planning Coordinator and Transmission Planner within 30 calendar days of any of the following:
• Identification of a regulatory or equipment limitation.
• Repair of the equipment causing the limitation that removes the limitation. 
• Replacement of the equipment causing the limitation with equipment that removes the limitation.
• Creation or adjustment of an equipment limitation caused by consumption of the cumulative turbine life-time frequency excursion allowance.
</t>
  </si>
  <si>
    <t>R4. 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[Violation Risk Factor: Lower] [Time Horizon: Operations Planning]</t>
  </si>
  <si>
    <t>PRC-004-5(i)</t>
  </si>
  <si>
    <t xml:space="preserve">R1. 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[Violation Risk Factor: High][Time Horizon: Operations Assessment, Operations Planning]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</si>
  <si>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R2. Each Transmission Owner, Generator Owner, and Distribution Provider that owns a BES interrupting device that operated shall, within 120 calendar days of the BES interrupting device operation, provide notification as described in Parts 2.1 and 2.2. [Violation Risk Factor: High][Time Horizon: Operations Assessment, Operations Planning]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</si>
  <si>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 xml:space="preserve">R4. 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High] [Time Horizon: Operations Assessment, Operations Planning]
• The identification of the cause(s) of the Misoperation; or
• A declaration that no cause was identified.
</t>
  </si>
  <si>
    <t xml:space="preserve">R5. Each Transmission Owner, Generator Owner, and Distribution Provider that owns the Protection System component(s) that caused the Misoperation shall, within 60 calendar days of first identifying a cause of the Misoperation: [Violation Risk Factor: High]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</si>
  <si>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R6. Each Transmission Owner, Generator Owner, and Distribution Provider shall implement each CAP developed in Requirement R5, and update each CAP if actions or timetables change, until completed. [Violation Risk Factor: High][Time Horizon: Operations Planning, Long-Term Planning]</t>
  </si>
  <si>
    <t xml:space="preserve">R1. Each Transmission Operator and Balancing Authority shall provide operating personnel with the responsibility and authority to implement real-time actions to ensure the stable and reliable operation of the Bulk Electric System.
</t>
  </si>
  <si>
    <t xml:space="preserve">R1. 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 ) : [Risk Factor: High][Time Horizon: Real-time Operations]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</si>
  <si>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R2. 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 ) : [Risk Factor: High][Time Horizon: Real-time Operations]: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</si>
  <si>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 xml:space="preserve">R3. 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(1) : [Risk Factor: High][Time Horizon: Real-time Operations]: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</si>
  <si>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R1. Each Reliability Coordinator shall be staffed with adequately trained and NERC-certified Reliability Coordinator operators, 24 hours per day, seven days per week. 
[Violation Risk Factor: High] [Time Horizon: Real-time Operations]
</t>
  </si>
  <si>
    <t xml:space="preserve">R2. 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
[Violation Risk Factor: High] [Time Horizon: Real-time Operations]
</t>
  </si>
  <si>
    <t>BAL-001-1</t>
  </si>
  <si>
    <t>N/A</t>
  </si>
  <si>
    <t>Yes - #1, 3</t>
  </si>
  <si>
    <t>Yes - #3</t>
  </si>
  <si>
    <t>Yes - #1</t>
  </si>
  <si>
    <t>Yes - administrative</t>
  </si>
  <si>
    <t xml:space="preserve">Yes </t>
  </si>
  <si>
    <t xml:space="preserve">Yes - #5 </t>
  </si>
  <si>
    <t>PRC-024-1</t>
  </si>
  <si>
    <t>No - administrative</t>
  </si>
  <si>
    <t>Yes - Para 81 Phase 1</t>
  </si>
  <si>
    <t>PRC-019-1</t>
  </si>
  <si>
    <t>Yes - #5, 10</t>
  </si>
  <si>
    <t>Yes - #6</t>
  </si>
  <si>
    <t>PRC-010-0</t>
  </si>
  <si>
    <t>PRC-004-2</t>
  </si>
  <si>
    <t>PER-001-0</t>
  </si>
  <si>
    <t>NUC-001-2</t>
  </si>
  <si>
    <t>Yes - #3, 4</t>
  </si>
  <si>
    <t>INT-010-1</t>
  </si>
  <si>
    <t>INT-009-1</t>
  </si>
  <si>
    <t>INT-006-3</t>
  </si>
  <si>
    <t>INT-004-2</t>
  </si>
  <si>
    <t>Yes - #3, 10</t>
  </si>
  <si>
    <t>no</t>
  </si>
  <si>
    <t>EOP-011-1 Merged EOP-0003, EOP-004, and EOP-005</t>
  </si>
  <si>
    <t>R1. Each Purchasing-Selling Entity that secures energy to serve Load via a Dynamic Schedule or Pseudo-Tie shall ensure that a Request for Interchange is submitted as an on-time  Arranged Interchange to the Sink Balancing Authority for that Dynamic Schedul</t>
  </si>
  <si>
    <t>R1. The Balancing Authority that experiences a loss of resources covered by an energy sharing agreement or other reliability needs covered by an energy sharing agreement shall ensure that a Request for Interchange (RFI) is submitted with a start time no m</t>
  </si>
  <si>
    <t>Requirement Text Change?      (From 2013 Grading)</t>
  </si>
  <si>
    <t>NO</t>
  </si>
  <si>
    <t>Previously Graded Standard              (From 2013 Grading)</t>
  </si>
  <si>
    <t>R3. Each Transmission Owner, Generator Owner, and Distribution Provider that receives notification, pursuant to Requirement R2 shall, within the later of 60 calendar days of notification or 120 calendar days of the BES interrupting device(s) operation, id</t>
  </si>
  <si>
    <t>PRC-004-2a &amp; PRC-004-2.1a</t>
  </si>
  <si>
    <t>PRC-005-1.1b, PRC-005-1b, PRC-005-2</t>
  </si>
  <si>
    <t>PRC-006-0, PRC-006-1</t>
  </si>
  <si>
    <t>PRC-023-1, PRC-023-2</t>
  </si>
  <si>
    <t>R1. Each Transmission Owner, Generator Owner, and Distribution Provider shall use any one of the following criteria (Requirement R1, criteria 1 through 13) for any specific circuit terminal to prevent its phase protective relay settings from limiting tran</t>
  </si>
  <si>
    <t>VAR-001-2, VAR-001-3</t>
  </si>
  <si>
    <t>VAR-002-2b, VAR-002-1.1b</t>
  </si>
  <si>
    <t>R1. 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(see Standard for criteria).</t>
  </si>
  <si>
    <t>See my comments about PRC-018 in the word doc. This standard is in effect de jure across the country but de facto, only in NPCC. Only NPCC has a Regional DME standard. This is scheduled to go way when the new PRC-002 standard is fully implemented, starting in July 2017. I just think assessing this is a waste of time. It’s  not going to be modified, there is no sense in grading it.</t>
  </si>
  <si>
    <t>A SDT is told to follow the FFT and P81 order, paraphrased, “avoid requirements that only support documenting and reporting” .  There is a place for data collection for post event analysis but I don’t think it is a standard. See below also.</t>
  </si>
  <si>
    <t>I think this administrative but I am in the minority. I also wonder what would happen if I “demonstrated efforts” that were a failure, would that meet the requirement?</t>
  </si>
  <si>
    <t xml:space="preserve">My reason is based on where does compliance oversight stop and what is the reduction in risk.  A CAP is a Corrective Action Plan; by definition, it must be implemented to correct the identified failure. If it changes due to exigent circumstances, it will be updated, the record / evidence of completion will show that, I don’t think there needs to be a requirement to implement and update the plan. </t>
  </si>
  <si>
    <t>R3. 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High][Time Horizon: Operations Assessment, Operations Planning]</t>
  </si>
  <si>
    <t>My concern  is that the I think the RFI is post event to create the record, i.e. the interchange occurs immediately when the emergency is declared and the “schedule” is made after the fact to balance the interchange record keeping.  I don’t know how this “reduces BES risk”
The INT standards are all intended to ensure that BAs "do the right thing" regarding interchange.  I wish that these could be relegated to guidelines, but I think that this one should stay as a standard. I’m not sure if it has a technical basis in engineering or operations.  The 60 minutes was just to ensure that if emergency energy sharing was implemented, that the interchange was entered within a reasonable amount of time.  Not sure 60 minutes is the right number.  It might be a "lowest common denominator" kind of provision.</t>
  </si>
  <si>
    <t xml:space="preserve">R1. 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</si>
  <si>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 I said that the requirement is not entirely self-contained because it references an Attachment to the standard, but the entire standard appears to be self-contained.</t>
  </si>
  <si>
    <t>I would like this standard to be a guide, but setting out the responsibilities of each party with respect to interchange is important to balancing and controlling ACE, so I think it has to stay a standard.  I said that the requirement is not entirely self-contained because it references an Attachment to the standard, but the entire standard appears to be self-contained.  I indicated that it is not a higher solution than the lowest common denominator because it identifies criteria for denying the Arranged Interchange.  It does not fully describe the reliability evaluation of the arranged interchange, just two trigger points for denial.  I think that is adequate, but might be considered "lowest common denominator."</t>
  </si>
  <si>
    <t>I would like this standard to be a guide, but setting out the responsibilities of each party with respect to interchange is important to balancing and controlling ACE, so I think it has to stay a standard.  I said that the requirement is not entirely self-contained because it references an Attachment to the standard, but the entire standard appears to be self-contained.  I indicated that it is not a higher solution than the lowest common denominator because it identifies criteria for denying the Arranged Interchange.  It does not fully describe the reliability evaluation of the arranged interchange, just two trigger points for denial.  I think that is adequate, but might be considered "lowest common denominator.</t>
  </si>
  <si>
    <t>.  I have never seen another requirement where an external entities process is the heart of the requirement. What happens if NAESB changes their Registry, who monitors that? Changes to the standard may or may not be able to be made at the same pace as the NAESB process.  I have not managed schedules since 2002 when ComEd came into PJM but this requirement looks administrative to me.</t>
  </si>
  <si>
    <t xml:space="preserve">R1. Each Purchasing-Selling Entity that secures energy to serve Load via a Dynamic Schedule or Pseudo-Tie shall ensure that a Request for Interchange is submitted as an on-time  Arranged Interchange to the Sink Balancing Authority for that Dynamic Schedule or Pseudo-Tie, unless the information about the Pseudo-Tie is included in congestion management procedure(s) via an alternate method.   </t>
  </si>
  <si>
    <t>While not technically incorrect, really nothing technical about standard.</t>
  </si>
  <si>
    <t xml:space="preserve">This looks administrative to me but it is measurable and I suppose it reduces risk if the inquiry is what is used to check the ratings,  but if there is a disagreement the entity  only needs to explain why. Not sure how that reduces risk unless there is a new round of response and comment ad-infinitum.
While not technically incorrect, really nothing technical about standard.
</t>
  </si>
  <si>
    <t>I scored column T as a "no" because the requirement is not self-contained, it refers to an Attachment.  I think that this is an acceptable way to handle the calculation method, but I wasn't sure if the question was focused on the requirement or the entire standard.</t>
  </si>
  <si>
    <t>yes</t>
  </si>
  <si>
    <t>maybe</t>
  </si>
  <si>
    <t>What reliabillity purpose is knowing the next higher limit?  Seems to me that this is a tariff issue, not a reliability issue.</t>
  </si>
  <si>
    <t>Haven't all the INT standards been superseded by NAESB standards?</t>
  </si>
  <si>
    <t>This seems to be saying "do your job".  We already have requirement to do these actions - this is redundant to the TOP and IRO family of standards.</t>
  </si>
  <si>
    <t>Not sure you need a requirement to keep looking for the root cause?  This seems like more of a procedure than a reliability requirement.</t>
  </si>
  <si>
    <t>Also looks like a procedure, not a reliability requirement.</t>
  </si>
  <si>
    <t>May stray into capacity - this gets close to being a materials standard.</t>
  </si>
  <si>
    <t>Isn't this really just data retention?  Seems out of place as a requirement.</t>
  </si>
  <si>
    <t>More procedure than requirement.</t>
  </si>
  <si>
    <t>This seems to be redundant to the TOP standards.  The TOP can ask for any data it wants for reliability purposes.</t>
  </si>
  <si>
    <t>This one is more of an official excuse than a requirement.  As such, it seems redundant to the TOP standards.</t>
  </si>
  <si>
    <t>Question validity of the 12 month averaged period meeting the reliabiliy intent of the Standard. Clarity needed to define Responsible Entity (Should be a defined entity in the Applicability based use in requirement.). Standard does not use the most recent Results-Based Standard template.</t>
  </si>
  <si>
    <t>Standard does not use the most recent Results-Based Standard template.</t>
  </si>
  <si>
    <t>Requirement does not establish a peridicity of disseminating information to entities. Clarity needed on timing of reports and how entity defines 'current'. Requirement points to GMD Operating Plan as process for disseminating weather information, however R1 does not require inclusion of such information in Plan. Consider requirement establishing confirmation of receipt of information from the RC.</t>
  </si>
  <si>
    <t>In reference to self-contained, the standard does not provide direction to curtail transmission service.</t>
  </si>
  <si>
    <t>The RC reviews Operating Plans submitted by the TOP and BA. The BA Plan addresses capacity and energy emergencies and should be identified as such in requirement. RC mandated resubmittal times not identified. Consider establishing a time frame requirement.</t>
  </si>
  <si>
    <t>Consider adding requirement to require TOP/BA to submit updated Plan to RC for review. Currently language only supports initial submittal of Plans to the RC. When would the TOP/BA be requried by the Standard to resubmit a revised Plan and under what circumstances would re-submittal be required? RC resubmittal times not identified. Consider establishing a time frame requirement.</t>
  </si>
  <si>
    <t>Use of term 'neighboring' vs. 'adjacent' should be evaluated. Inconsistencies currently exist in Reliability Standards in regards to these terms. 30 minute time frame is potentially a significant amount of time which could result in a reliability concern. Consider shorting timeframe to ensure timely notifications.</t>
  </si>
  <si>
    <t>Considering including a time limit for the RC to declare an EEA.</t>
  </si>
  <si>
    <t>The term 'Facility Ratings' does not provide clarity on the need for identifying 'normal' and 'emergency' ratings. Are both the 'normal' and 'emergency' ratings required for R1? Standard does not use the most recent Results-Based Standard template.</t>
  </si>
  <si>
    <t>Jointly Owned Facilities up to the point of interconnection; Facility Rating methodologies may not be appropriate for the Generator Interconnection Facilities.Standard does not use the most recent Results-Based Standard template.</t>
  </si>
  <si>
    <t>Standard does not use the most recent Results-Based Standard template.  Ambient is defined as "of or related to immediate surroundings".  Use of this term may need to be revisited- is it approapriate. Ratings methodologies have been established and implemented for many years.  Has the industry matured enough that this should be a guideline document?</t>
  </si>
  <si>
    <r>
      <t xml:space="preserve">R4. 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  </t>
    </r>
    <r>
      <rPr>
        <sz val="11"/>
        <color rgb="FFFF0000"/>
        <rFont val="Calibri"/>
        <family val="2"/>
        <scheme val="minor"/>
      </rPr>
      <t>(Retirement approved by FERC effective January 21, 2014.)</t>
    </r>
  </si>
  <si>
    <t>Standard requirement is retired</t>
  </si>
  <si>
    <r>
      <t xml:space="preserve">R5. 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rgb="FFFF0000"/>
        <rFont val="Calibri"/>
        <family val="2"/>
        <scheme val="minor"/>
      </rPr>
      <t>(Retirement approved by FERC effective January 21, 2014.)</t>
    </r>
    <r>
      <rPr>
        <sz val="11"/>
        <rFont val="Calibri"/>
        <family val="2"/>
        <scheme val="minor"/>
      </rPr>
      <t xml:space="preserve">
</t>
    </r>
  </si>
  <si>
    <t>Standard does not use the most recent Results-Based Standard template. There seems to be a need for clarity regarding jointly owned facilities and whose methodology needs to be used when evaluating ratings for consistency.</t>
  </si>
  <si>
    <t>As scheduled' language could be potentially unreasonable to comply with. Alternative language should consider the use of 'mutualy agreeable' or a timeframe of 30 daysor similar for compliance. What is meant by the term 'associated'? Consider 'respective' to identify the appropriate entity. Standard does not use the most recent Results-Based Standard template. R7 seems to be duplicative with R8-P81?</t>
  </si>
  <si>
    <t>What is meant by the term 'associated'? Consider 'respective' to identify the appropriate entity. 8.2.1 Specifies the 'identity…'; suggest considering 'Identifying the existing…'. Standard does not use the most recent Results-Based Standard template.</t>
  </si>
  <si>
    <t>Purchase Selling Entity (PSE) function has been removed from the Registry Criteira and all previously registered PSEs have been de-registered or de-activated. Requirements with the sole applicablity of PSE and market-based in nature, will be migrated over to the NAESB requirements.</t>
  </si>
  <si>
    <t>This requirement may be considered administrative in nature since it is registering the pseudo-tie with NAESB, although it is critical to identify pseudo-ties for the IDC calculator.  Perhaps this should identification should be in a guideline document as opposed to a standard.</t>
  </si>
  <si>
    <t>Suggest clarafication to the defintion of 'Arranged Interchange' to indicate it is 'the request for interchange at the time of it's submittal until the time it is confirmed (approved). Native, Source and Sending BAs and Attaining, Sink and Receiving BAs are identified in several Standards. Standards should be consistent in the identification of the BAs. Recommend the use of 'sink' and 'source' to establish consistency.</t>
  </si>
  <si>
    <t>Suggest clarafication to the defintion of 'Arranged Interchange' to indicate it is 'the request for interchange at the time of it's submittal until the time it is confirmed (approved).</t>
  </si>
  <si>
    <t>Requirement is confusing based on the 'none' statement followed by a bulleted set of critieria. Suggest requirement be reworded for clarity.</t>
  </si>
  <si>
    <t xml:space="preserve">R1 should be separated into two (2) parts to clarify the criteira for when and if an RFI is required to be submitted. The requirement has two separate criteria which should be identified as R1.1 and 1.2. </t>
  </si>
  <si>
    <t>When does the Transmission Entity incorporate the NPIR into their analysis and communicate it to the Nuclear Plant Operator.  Should this be two requirements? Perhaps this should be a guide rather than a requirement.</t>
  </si>
  <si>
    <t>Retirement date: March 31, 2017. Replaced by the TOP Suite of Standards. Per Mapping Document (TOP/IRO Project) states:'In FERC Order 693a, paragraph 112, the Commission clarifies that a Reliability Coordinator’s authority to issue directives arises out of the Commission’s approval of Reliability Standards that mandate compliance with such directives. The SDT reasonably applied this same logic to Transmission Operators and Balancing Authorities and that makes this requirement superfluous and thus it can be deleted.' Standard does not use the most recent Standard template.</t>
  </si>
  <si>
    <t>Requirement could be incorporated into the IRO Standards. Remove the 'adequately trained' phrase, as this covered by PER-005 Systematic Approach to Training, Standards lacks associated Measures (Standard does not use the most recent Results-Based Standard template.).</t>
  </si>
  <si>
    <t>Requirement 2 will be retired when PER-005-1 Requirement 3 becomes effective on July 1, 2016.</t>
  </si>
  <si>
    <t>Standard no longer has a reporting requirement to require notification to the Regional Entities of mis-operations. Currently relying on Section 1600 Data Request which is not enforcable on Canadian and Mexican entities.  Enforcement date of 4/2/2017 should this be graded?  Also the reporting requirment -is to whom?  The misoperations are being reported to the Regions currently and NERC is installing the MIDAS system but there is no specific requirement.  Data is envisioned to be collected using the Data 1600 Data Request of the NERC ROP.</t>
  </si>
  <si>
    <t>Is the 120 day reporting period appropriate? Consider reducing the number of days for time requirement.</t>
  </si>
  <si>
    <t>Recommend revising requirement to clarify timeframes.</t>
  </si>
  <si>
    <t>Applying PRC-005-6 maintenance requirements to limited impact RAS (as defined by PRC-012-2) protection system components is not needed because their Misoperations have limited impact by definition.  Pending FERC approval of PRC-012-2, PRC-005-6 should be revised to exclude the standard's applicability to limited impact RAS protection system components.  .Also while performing routine maintenance on sudden pressure relays that trip may reduce misoperations, members removing sudden pressure relay trips may result in reduction in fault detecting capability of the composite transformer protection.  In addition, misoperations of sudden pressure relays are not reportable per Section 1600 Misoperation Data Request, and thus there will be no visibility to provide evidence that increased maintenance requirements are providing reliability benefits.</t>
  </si>
  <si>
    <t>Requirement 2.3 mentions 'mutual consent' but it is unclear which parties must demonstrate 'consent'. The current RSAW indicates consent is between the PC and the ajoining Regional Entity.</t>
  </si>
  <si>
    <t>Inconsistent use of 'UFLS Entity' in M8-“the “e” in entity is capitalized in the measure and it is not capitalized in the requirement” The UFLS entity's  may not know who their PC is n in some regions so there could be some opportunity for PCs to coordinate this data to ensure all that need the data have it.</t>
  </si>
  <si>
    <t>Inconsistent use of 'UFLS Entity' in M9-“the “e” in entity is capitalized in the measure and it is not capitalized in the requirement”The UFLS entity's  may not know who their PC is n in some regions so there could be some opportunity for PCs to coordinate this data to ensure all that need the data have it.</t>
  </si>
  <si>
    <t>In general, the PRC Standards that identify the 'PC' or the 'TP' tend to cause confusion on who the actual responsible entity is.</t>
  </si>
  <si>
    <t>R2 does not facilitate input from the UVLS entities in the development of the implementation schedule yet the UVLS entities have the compliance burden.  The implementation plan is dictated by Planning Coordinators or Transmission Planners and must be adhered to by the UVLS entities.  This is not always practical as the planning groups may not have information and experience necessary to develop a realistic implementation timeframe.  The UFLS entity's  may not know who their PC is n in some regions so there could be some opportunity for PCs to coordinate this data to ensure all that need the data have it.</t>
  </si>
  <si>
    <t>PRC-018-1 Is scheduled to be retired midnight of the day immediately prior to six (6) years after the effective date of the approved PRC-002-2 in the particular jurisdiction in which the new standard is becoming effective. No need to review this standard.</t>
  </si>
  <si>
    <t>PRC-018 will be retired in the evening before July 1, 2016. Replaced by requirements in PRC-002-2 Disturbance Monitoring</t>
  </si>
  <si>
    <t>Review terms 'transmission' and 'faults' for verification of correct usage. Defined terms in the Glossary. Standard does not use the most recent Results-Based Standard template.  Under Applicability, Section 4.2-Circuits Subject to Requirements, additional language should be added to clarify that the standard ONLY applies to BES elements.  Attachement B - "Circuits to Evaluate" should only be BES elements.  Some entities including auditors misinterpreted the standard to apply to all elements 100 kV and above.  Some entities have classified elements connected 100 kV and above as non-BES, and as written the standard also would apply to these  non-BES elements.</t>
  </si>
  <si>
    <t>OOS blocking schemes will never impact the loadability of a transmission element, since they are just that, systems that block tripping. PRC-026 is a standard governing relay performance during STABLE swings. OOS blocking elements are a basic tool in avoiding operation on stable swings. Stable swinging systems are a bit of an oxymoron, they have the ability to go unstable, and they occur at times when faults are more likely than normal. Anyone using OOS blocking elements has the responsibility to ensure they will operate for faults. This has absolutely nothing to do with loadability. A standard promoting the use of these elements for any reason is the place where reliability of fault clearing when these elements are deployed needs to address this. PRC-026-1 is the proper location, and it is important that it be addressed there. Standard does not use the most recent Results-Based Standard template.</t>
  </si>
  <si>
    <t>Standard does not use the most recent Results-Based Standard template.  The UFLS entity's  may not know who their PC is n in some regions so there could be some opportunity for PCs to coordinate this data to ensure all that need the data have it.</t>
  </si>
  <si>
    <t>Review the term 'transmission' for verification of correct usage. Defined terms in the Glossary. Standard does not use the most recent Results-Based Standard template.  The UFLS entity's  may not know who their PC is n in some regions so there could be some opportunity for PCs to coordinate this data to ensure all that need the data have it.</t>
  </si>
  <si>
    <t>Review the term 'transmission' for verification of correct usage. Defined terms in the Glossary. Potentially R5 could be a P81 requirement. NERC Legal should verify if this requirement is in response to a FERC Directive. If this data for list, a ROP Section 1600 Data Request would be appropriate. Standard does not use the most recent Results-Based Standard template.</t>
  </si>
  <si>
    <t>Potentially 6.1 and 6.2 could be P81 requirements. NERC Legal should verify if this requirement is in response to a FERC Directive. If this data for list, a ROP Section 1600 Data Request would be appropriate. Standard does not use the most recent Results-Based Standard template.</t>
  </si>
  <si>
    <t>R3 is a requirement to address non-compliance with R1 &amp; R2. Recommend R3 be combined with R1 &amp; R2 to support documentation justifying potential non-compliance with R1 and/or R2. Standard does not use the most recent Results-Based Standard template.</t>
  </si>
  <si>
    <t>Requirement is duplicative in nature, as this data will be captured by MOD-032-1. SStandard does not use the most recent Results-Based Standard template.</t>
  </si>
  <si>
    <t>It may not feasible to perform testing of this standard at .85 pu at generating station radially connected to a load center via a transmission topology with high Source Impedance Ratio (TBD) because doing so would result in unsustainable system voltage much lower than .85 pu.  Also, the standard does not address manufacture ratings on equipment that may be more restrictive and affect the ability to comply with the standard</t>
  </si>
  <si>
    <t>Review the term 'transmission' for verification of correct usage. Defined terms in the Glossary. Enforcement Date of 1/1/2018, should we be grading this?</t>
  </si>
  <si>
    <t xml:space="preserve">Review the term 'transmission' for verification of correct usage. Defined terms in the Glossary. </t>
  </si>
  <si>
    <t>Review the term 'fault' for verification of correct usage. Defined terms in the Glossary. Consider requiring the GO and TO to provide a copy of the CAP to the PC.</t>
  </si>
  <si>
    <t>Consider requiring the GO and TO to provide a copy of the revised CAP to the PC.</t>
  </si>
  <si>
    <t xml:space="preserve">Consider making R1.1 a stand alone/separate requirement. </t>
  </si>
  <si>
    <t>Consider removal of the term 'sufficeint' from the requirement to improve clarity of the requirement.</t>
  </si>
  <si>
    <t>Review the term 'transmission' for verification of correct usage. Defined terms in the Glossary.</t>
  </si>
  <si>
    <t>Suggest combining R4 and R4.1 into a single requirement. Suggest establishing a timeframe associated with the notification.</t>
  </si>
  <si>
    <t xml:space="preserve">R5.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[Violation Risk Factor: Medium] [Time Horizon: Operations Planning]
5.1. 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
5.2. The Transmission Operator shall provide the Generator Operator with the notification requirements for deviations from the voltage or Reactive Power schedule (which is either a range or a target value with an associated tolerance band).
5.3. The Transmission Operator shall provide the criteria used to develop voltage schedules or Reactive Power schedule (which is either a range or a target value with an associated tolerance band) to the Generator Operator within 30 days of receiving a request.
</t>
  </si>
  <si>
    <t>Consider establishing a timeframe after cosolitation with GO, that TOP provides documentation.</t>
  </si>
  <si>
    <t xml:space="preserve">R1. 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</si>
  <si>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Second bullet in R1 provides a provision for a generator AVR to be operated in other than the directed mode of operation by the TOP. What is the technical basis and under what conditions would this apply? And is this potentially a detriment to reliability? The phrase 'connected to the interconnected transmission system' should be reviewed based on the revised BES defintion to ensure the appropriate applicability for the Standard.</t>
  </si>
  <si>
    <t xml:space="preserve">R2. Unless exempted by the Transmission Operator, each Generator Operator shall maintain the generator voltage or Reactive Power schedule3 (within each generating Facility’s capabilities4) provided by the Transmission Operator, or otherwise shall meet the conditions of notification for deviations from the voltage or Reactive Power schedule provided by the Transmission Operator. [Violation Risk Factor: Medium] [Time Horizon: Real-time Operations]
2.1.     When a generator’s AVR is out of service or the generator does not have an AVR, the Generator Operator shall use an alternative method to control the generator reactive output to meet the voltage or Reactive Power schedule provided by the Transmission Operator.
2.2. When instructed to modify voltage, the Generator Operator shall comply or provide an explanation of why the schedule cannot be met.
2.3. Generator Operators that do not monitor the voltage at the location specified in their voltage schedule shall have a methodology for converting the scheduled voltage specified by the Transmission Operator to the voltage point being monitored by the Generator Operator.
</t>
  </si>
  <si>
    <t>R3. 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</si>
  <si>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 xml:space="preserve">R4. 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
</t>
  </si>
  <si>
    <t>Consider combining bulleted provision with the parent requirement (R4) or identify the Disperesed Generation Resources in the Applicability for specific applicable requirements.</t>
  </si>
  <si>
    <t>R5.  The Generator Owner shall provide the following to its associated Transmission Operator and Transmission Planner within 30 calendar days of a request. [Violation Risk Factor: Lower] [Time Horizon: Real-time Operations]
5.1. For generator step-up and auxiliary transformers5 with primary voltages equal to or greater than the generator terminal voltage:
5.1.1. Tap settings.
5.1.2. Available fixed tap ranges.
5.1.3. Impedance data.</t>
  </si>
  <si>
    <t>R6. 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[Violation Risk Factor: Lower] [Time Horizon: Real-time Operations]
6.1. If the Generator Owner cannot comply with the Transmission Operator’s specifications, the Generator Owner shall notify the Transmission Operator and shall provide the technical justification.</t>
  </si>
  <si>
    <t>Consider combining R6.1 into the parent requirement (R6).</t>
  </si>
  <si>
    <t xml:space="preserve">OC Content Score
0-3 </t>
  </si>
  <si>
    <t>OC Quality Score
0-13</t>
  </si>
  <si>
    <t xml:space="preserve">PC Content Score
0-3 </t>
  </si>
  <si>
    <t>PC Quality Score
0-13</t>
  </si>
  <si>
    <t xml:space="preserve">RE Content Score
0-3 </t>
  </si>
  <si>
    <t>RE Quality Score
0-13</t>
  </si>
  <si>
    <t>YES</t>
  </si>
  <si>
    <t>C1</t>
  </si>
  <si>
    <t>C2</t>
  </si>
  <si>
    <t>C3</t>
  </si>
  <si>
    <t>Q1</t>
  </si>
  <si>
    <t>Q2</t>
  </si>
  <si>
    <t>Q3</t>
  </si>
  <si>
    <t>Q4</t>
  </si>
  <si>
    <t>Q5</t>
  </si>
  <si>
    <t>Q6</t>
  </si>
  <si>
    <t>Q7</t>
  </si>
  <si>
    <t>Q8</t>
  </si>
  <si>
    <t>Q9</t>
  </si>
  <si>
    <t>Q10</t>
  </si>
  <si>
    <t>Q11</t>
  </si>
  <si>
    <t>Q12</t>
  </si>
  <si>
    <t>Q13</t>
  </si>
  <si>
    <t>Standard and Requirement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</si>
</sst>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u/>
      <sz val="10"/>
      <color indexed="12"/>
      <name val="Arial"/>
      <family val="2"/>
    </font>
    <font>
      <sz val="10"/>
      <name val="Arial"/>
      <family val="2"/>
    </font>
    <font>
      <i/>
      <sz val="11"/>
      <name val="Calibri"/>
      <family val="2"/>
    </font>
    <font>
      <sz val="11"/>
      <name val="Calibri"/>
      <family val="2"/>
    </font>
    <font>
      <sz val="11"/>
      <color indexed="10"/>
      <name val="Calibri"/>
      <family val="2"/>
    </font>
    <font>
      <sz val="11"/>
      <color theme="1"/>
      <name val="Calibri"/>
      <family val="2"/>
      <scheme val="minor"/>
    </font>
    <font>
      <sz val="12"/>
      <color theme="1"/>
      <name val="Calibri"/>
      <family val="2"/>
      <scheme val="minor"/>
    </font>
    <font>
      <sz val="10"/>
      <color rgb="FF000000"/>
      <name val="Arial"/>
      <family val="2"/>
    </font>
    <font>
      <sz val="11"/>
      <name val="Calibri"/>
      <family val="2"/>
      <scheme val="minor"/>
    </font>
    <font>
      <sz val="11"/>
      <color rgb="FFFF0000"/>
      <name val="Calibri"/>
      <family val="2"/>
      <scheme val="minor"/>
    </font>
    <font>
      <sz val="10"/>
      <name val="Calibri"/>
      <family val="2"/>
      <scheme val="minor"/>
    </font>
    <font>
      <u/>
      <sz val="11"/>
      <color theme="10"/>
      <name val="Calibri"/>
      <family val="2"/>
      <scheme val="minor"/>
    </font>
    <font>
      <sz val="11"/>
      <color rgb="FF00B050"/>
      <name val="Calibri"/>
      <family val="2"/>
      <scheme val="minor"/>
    </font>
    <font>
      <sz val="12"/>
      <color rgb="FF2F2F2F"/>
      <name val="Segoe UI"/>
      <family val="2"/>
    </font>
  </fonts>
  <fills count="18">
    <fill>
      <patternFill patternType="none"/>
    </fill>
    <fill>
      <patternFill patternType="gray125"/>
    </fill>
    <fill>
      <patternFill patternType="solid">
        <fgColor rgb="FF538ED5"/>
        <bgColor rgb="FF000000"/>
      </patternFill>
    </fill>
    <fill>
      <patternFill patternType="solid">
        <fgColor rgb="FF2860A4"/>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39997558519241921"/>
        <bgColor rgb="FF000000"/>
      </patternFill>
    </fill>
    <fill>
      <patternFill patternType="solid">
        <fgColor theme="6" tint="-0.249977111117893"/>
        <bgColor rgb="FF000000"/>
      </patternFill>
    </fill>
    <fill>
      <patternFill patternType="solid">
        <fgColor theme="4" tint="0.59999389629810485"/>
        <bgColor rgb="FF000000"/>
      </patternFill>
    </fill>
    <fill>
      <patternFill patternType="solid">
        <fgColor theme="5" tint="0.39997558519241921"/>
        <bgColor rgb="FF000000"/>
      </patternFill>
    </fill>
    <fill>
      <patternFill patternType="solid">
        <fgColor theme="6" tint="0.39997558519241921"/>
        <bgColor rgb="FF000000"/>
      </patternFill>
    </fill>
    <fill>
      <patternFill patternType="solid">
        <fgColor theme="9" tint="0.39997558519241921"/>
        <bgColor rgb="FF000000"/>
      </patternFill>
    </fill>
    <fill>
      <patternFill patternType="solid">
        <fgColor theme="1" tint="0.499984740745262"/>
        <bgColor indexed="64"/>
      </patternFill>
    </fill>
    <fill>
      <patternFill patternType="solid">
        <fgColor theme="5" tint="0.59999389629810485"/>
        <bgColor rgb="FF000000"/>
      </patternFill>
    </fill>
    <fill>
      <patternFill patternType="solid">
        <fgColor them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7" fillId="0" borderId="0"/>
    <xf numFmtId="0" fontId="1" fillId="0" borderId="0"/>
    <xf numFmtId="0" fontId="3" fillId="0" borderId="0"/>
    <xf numFmtId="0" fontId="1" fillId="0" borderId="0"/>
    <xf numFmtId="0" fontId="8" fillId="0" borderId="0"/>
    <xf numFmtId="0" fontId="7" fillId="0" borderId="0"/>
    <xf numFmtId="0" fontId="9" fillId="0" borderId="0"/>
    <xf numFmtId="0" fontId="13" fillId="0" borderId="0" applyNumberFormat="0" applyFill="0" applyBorder="0" applyAlignment="0" applyProtection="0"/>
  </cellStyleXfs>
  <cellXfs count="100">
    <xf numFmtId="0" fontId="0" fillId="0" borderId="0" xfId="0"/>
    <xf numFmtId="0" fontId="0" fillId="0" borderId="0" xfId="0" applyFont="1"/>
    <xf numFmtId="1" fontId="10" fillId="0" borderId="1" xfId="0" applyNumberFormat="1" applyFont="1" applyFill="1" applyBorder="1" applyAlignment="1">
      <alignment horizontal="center" vertical="top" wrapText="1"/>
    </xf>
    <xf numFmtId="0" fontId="10" fillId="0" borderId="0" xfId="0" applyFont="1" applyAlignment="1">
      <alignment horizontal="center" vertical="top"/>
    </xf>
    <xf numFmtId="0" fontId="10"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0" xfId="0" applyFont="1" applyAlignment="1">
      <alignment horizontal="left" vertical="top"/>
    </xf>
    <xf numFmtId="0" fontId="10" fillId="0" borderId="0" xfId="0" applyFont="1"/>
    <xf numFmtId="0" fontId="10" fillId="0" borderId="1" xfId="0" applyNumberFormat="1" applyFont="1" applyFill="1" applyBorder="1" applyAlignment="1">
      <alignment horizontal="center" vertical="top" wrapText="1"/>
    </xf>
    <xf numFmtId="0" fontId="10" fillId="0" borderId="0" xfId="0" applyFont="1" applyAlignment="1">
      <alignment horizontal="center"/>
    </xf>
    <xf numFmtId="0" fontId="10" fillId="0" borderId="0" xfId="0" applyFont="1" applyFill="1" applyAlignment="1">
      <alignment horizontal="center" vertical="top"/>
    </xf>
    <xf numFmtId="0" fontId="10" fillId="0" borderId="0" xfId="0" applyFont="1" applyAlignment="1">
      <alignment horizontal="left" vertical="top" wrapText="1"/>
    </xf>
    <xf numFmtId="0" fontId="10" fillId="4" borderId="1" xfId="8" applyNumberFormat="1" applyFont="1" applyFill="1" applyBorder="1" applyAlignment="1">
      <alignment horizontal="center" vertical="center" wrapText="1"/>
    </xf>
    <xf numFmtId="0" fontId="10" fillId="5" borderId="1" xfId="8" applyNumberFormat="1" applyFont="1" applyFill="1" applyBorder="1" applyAlignment="1">
      <alignment horizontal="center" vertical="center" wrapText="1"/>
    </xf>
    <xf numFmtId="0" fontId="10" fillId="0" borderId="1" xfId="0" applyFont="1" applyBorder="1" applyAlignment="1">
      <alignment horizontal="left" vertical="center"/>
    </xf>
    <xf numFmtId="0" fontId="12" fillId="5" borderId="1" xfId="8" applyNumberFormat="1" applyFont="1" applyFill="1" applyBorder="1" applyAlignment="1">
      <alignment horizontal="center" vertical="center" wrapText="1"/>
    </xf>
    <xf numFmtId="0" fontId="5" fillId="0" borderId="1" xfId="0" applyFont="1" applyFill="1" applyBorder="1" applyAlignment="1">
      <alignment vertical="top" wrapText="1"/>
    </xf>
    <xf numFmtId="0" fontId="10" fillId="7" borderId="1" xfId="8" applyNumberFormat="1" applyFont="1" applyFill="1" applyBorder="1" applyAlignment="1">
      <alignment horizontal="center" vertical="center" wrapText="1"/>
    </xf>
    <xf numFmtId="0" fontId="10" fillId="10" borderId="1" xfId="8"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0" fillId="0" borderId="0" xfId="0" applyFont="1" applyFill="1"/>
    <xf numFmtId="49" fontId="10" fillId="0" borderId="1" xfId="0" applyNumberFormat="1" applyFont="1" applyFill="1" applyBorder="1" applyAlignment="1">
      <alignment horizontal="center" vertical="center" wrapText="1"/>
    </xf>
    <xf numFmtId="49" fontId="13" fillId="0" borderId="1" xfId="9" applyNumberFormat="1" applyFill="1" applyBorder="1" applyAlignment="1">
      <alignment horizontal="left" vertical="top"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 xfId="0" applyNumberFormat="1" applyFont="1" applyFill="1" applyBorder="1" applyAlignment="1">
      <alignment horizontal="center" vertical="top" wrapText="1"/>
    </xf>
    <xf numFmtId="0" fontId="0" fillId="12" borderId="0" xfId="0" applyFont="1" applyFill="1"/>
    <xf numFmtId="0" fontId="10" fillId="12" borderId="0" xfId="0" applyFont="1" applyFill="1"/>
    <xf numFmtId="0" fontId="10" fillId="0" borderId="1" xfId="6" applyFont="1" applyFill="1" applyBorder="1" applyAlignment="1">
      <alignment horizontal="center" vertical="center" wrapText="1"/>
    </xf>
    <xf numFmtId="0" fontId="10" fillId="12" borderId="1" xfId="0" applyFont="1" applyFill="1" applyBorder="1" applyAlignment="1">
      <alignment horizontal="center" vertical="top" wrapText="1"/>
    </xf>
    <xf numFmtId="0" fontId="13" fillId="0" borderId="1" xfId="9" applyFill="1" applyBorder="1" applyAlignment="1">
      <alignment horizontal="center" vertical="top" wrapText="1"/>
    </xf>
    <xf numFmtId="49" fontId="13" fillId="0" borderId="1" xfId="9" applyNumberFormat="1" applyFill="1" applyBorder="1" applyAlignment="1">
      <alignment horizontal="center" vertical="top" wrapText="1"/>
    </xf>
    <xf numFmtId="49" fontId="10" fillId="0" borderId="1" xfId="6" applyNumberFormat="1" applyFont="1" applyFill="1" applyBorder="1" applyAlignment="1">
      <alignment horizontal="center" vertical="center" wrapText="1"/>
    </xf>
    <xf numFmtId="0" fontId="10" fillId="0" borderId="0" xfId="0" applyFont="1" applyAlignment="1">
      <alignment horizontal="center" vertical="center"/>
    </xf>
    <xf numFmtId="0" fontId="13" fillId="0" borderId="1" xfId="9" applyFill="1" applyBorder="1" applyAlignment="1">
      <alignment horizontal="center" vertical="center" wrapText="1"/>
    </xf>
    <xf numFmtId="0" fontId="10" fillId="9" borderId="2" xfId="8" applyFont="1" applyFill="1" applyBorder="1" applyAlignment="1">
      <alignment horizontal="center" vertical="center" wrapText="1"/>
    </xf>
    <xf numFmtId="0" fontId="10" fillId="6" borderId="1" xfId="8" applyNumberFormat="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1" fontId="10"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7"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14" fillId="0" borderId="1" xfId="0" applyNumberFormat="1" applyFont="1" applyFill="1" applyBorder="1" applyAlignment="1">
      <alignment horizontal="center" vertical="top" wrapText="1"/>
    </xf>
    <xf numFmtId="0" fontId="7" fillId="0" borderId="1" xfId="0" quotePrefix="1" applyFont="1" applyFill="1" applyBorder="1" applyAlignment="1">
      <alignment horizontal="left" vertical="top" wrapText="1"/>
    </xf>
    <xf numFmtId="0" fontId="10" fillId="14" borderId="1" xfId="0" applyFont="1" applyFill="1" applyBorder="1" applyAlignment="1">
      <alignment vertical="top" wrapText="1"/>
    </xf>
    <xf numFmtId="0" fontId="0" fillId="0" borderId="1" xfId="0" applyFont="1" applyFill="1" applyBorder="1" applyAlignment="1">
      <alignment horizontal="left" vertical="top" wrapText="1"/>
    </xf>
    <xf numFmtId="0" fontId="10" fillId="15" borderId="1" xfId="0" applyFont="1" applyFill="1" applyBorder="1" applyAlignment="1">
      <alignment vertical="top" wrapText="1"/>
    </xf>
    <xf numFmtId="0" fontId="8" fillId="0" borderId="1" xfId="0" applyFont="1" applyBorder="1" applyAlignment="1">
      <alignment vertical="center"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7" fillId="0" borderId="0" xfId="0" applyFont="1" applyFill="1" applyAlignment="1">
      <alignment horizontal="center" vertical="top"/>
    </xf>
    <xf numFmtId="0" fontId="7" fillId="0" borderId="0" xfId="0" applyFont="1" applyAlignment="1">
      <alignment horizontal="center" vertical="top"/>
    </xf>
    <xf numFmtId="0" fontId="0" fillId="0" borderId="1" xfId="0" applyBorder="1" applyAlignment="1">
      <alignment horizontal="center"/>
    </xf>
    <xf numFmtId="0" fontId="10" fillId="6" borderId="2" xfId="8" applyNumberFormat="1" applyFont="1" applyFill="1" applyBorder="1" applyAlignment="1">
      <alignment horizontal="center" vertical="center" wrapText="1"/>
    </xf>
    <xf numFmtId="0" fontId="10" fillId="6" borderId="3" xfId="8" applyNumberFormat="1" applyFont="1" applyFill="1" applyBorder="1" applyAlignment="1">
      <alignment horizontal="center" vertical="center" wrapText="1"/>
    </xf>
    <xf numFmtId="0" fontId="10" fillId="0" borderId="3" xfId="8" applyNumberFormat="1" applyFont="1" applyFill="1" applyBorder="1" applyAlignment="1">
      <alignment horizontal="center" vertical="center" wrapText="1"/>
    </xf>
    <xf numFmtId="0" fontId="10" fillId="0" borderId="3" xfId="8" applyFont="1" applyFill="1" applyBorder="1" applyAlignment="1">
      <alignment horizontal="center" vertical="center" wrapText="1"/>
    </xf>
    <xf numFmtId="0" fontId="10" fillId="16" borderId="3" xfId="8" applyFont="1" applyFill="1" applyBorder="1" applyAlignment="1">
      <alignment horizontal="center" vertical="center" wrapText="1"/>
    </xf>
    <xf numFmtId="0" fontId="15" fillId="17" borderId="1" xfId="0" applyFont="1" applyFill="1" applyBorder="1" applyAlignment="1">
      <alignment vertical="center" wrapText="1"/>
    </xf>
    <xf numFmtId="0" fontId="15" fillId="0" borderId="1" xfId="0" applyFont="1" applyBorder="1" applyAlignment="1">
      <alignment vertical="center"/>
    </xf>
    <xf numFmtId="0"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14"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 xfId="6"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top" wrapText="1"/>
    </xf>
    <xf numFmtId="0" fontId="10" fillId="0" borderId="2"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0"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0" fillId="0" borderId="0" xfId="0" applyFont="1" applyBorder="1"/>
    <xf numFmtId="0" fontId="15" fillId="0" borderId="2" xfId="0" applyFont="1" applyBorder="1" applyAlignment="1">
      <alignment vertical="center"/>
    </xf>
    <xf numFmtId="0" fontId="10" fillId="0" borderId="0" xfId="0" applyFont="1" applyBorder="1" applyAlignment="1">
      <alignment horizontal="left" vertical="center"/>
    </xf>
    <xf numFmtId="0" fontId="0" fillId="0" borderId="1" xfId="0" applyNumberFormat="1" applyFont="1" applyFill="1" applyBorder="1" applyAlignment="1">
      <alignment horizontal="left" vertical="top" wrapText="1"/>
    </xf>
    <xf numFmtId="1" fontId="10" fillId="7" borderId="1" xfId="8" applyNumberFormat="1" applyFont="1" applyFill="1" applyBorder="1" applyAlignment="1">
      <alignment horizontal="center" vertical="center" wrapText="1"/>
    </xf>
    <xf numFmtId="1" fontId="10" fillId="11" borderId="1" xfId="8" applyNumberFormat="1" applyFont="1" applyFill="1" applyBorder="1" applyAlignment="1">
      <alignment horizontal="center" vertical="center" wrapText="1"/>
    </xf>
    <xf numFmtId="0" fontId="10" fillId="0" borderId="1" xfId="8" applyNumberFormat="1" applyFont="1" applyFill="1" applyBorder="1" applyAlignment="1">
      <alignment horizontal="center" vertical="center" wrapText="1"/>
    </xf>
    <xf numFmtId="0" fontId="10" fillId="13" borderId="4" xfId="8" applyNumberFormat="1" applyFont="1" applyFill="1" applyBorder="1" applyAlignment="1">
      <alignment horizontal="center" vertical="center" wrapText="1"/>
    </xf>
    <xf numFmtId="0" fontId="10" fillId="6" borderId="1" xfId="8" applyNumberFormat="1" applyFont="1" applyFill="1" applyBorder="1" applyAlignment="1">
      <alignment horizontal="center" vertical="center" wrapText="1"/>
    </xf>
    <xf numFmtId="0" fontId="10" fillId="9" borderId="2" xfId="8" applyFont="1" applyFill="1" applyBorder="1" applyAlignment="1">
      <alignment horizontal="center" vertical="center" wrapText="1"/>
    </xf>
    <xf numFmtId="0" fontId="10" fillId="9" borderId="3" xfId="8" applyFont="1" applyFill="1" applyBorder="1" applyAlignment="1">
      <alignment horizontal="center" vertical="center" wrapText="1"/>
    </xf>
    <xf numFmtId="0" fontId="10" fillId="3" borderId="1" xfId="8" applyNumberFormat="1" applyFont="1" applyFill="1" applyBorder="1" applyAlignment="1">
      <alignment horizontal="center" vertical="center" wrapText="1"/>
    </xf>
    <xf numFmtId="0" fontId="10" fillId="2" borderId="1" xfId="8" applyNumberFormat="1" applyFont="1" applyFill="1" applyBorder="1" applyAlignment="1">
      <alignment horizontal="center" vertical="center" wrapText="1"/>
    </xf>
    <xf numFmtId="0" fontId="10" fillId="8" borderId="2" xfId="8" applyNumberFormat="1" applyFont="1" applyFill="1" applyBorder="1" applyAlignment="1">
      <alignment horizontal="center" vertical="center" wrapText="1"/>
    </xf>
    <xf numFmtId="0" fontId="10" fillId="8" borderId="3"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10" fillId="13" borderId="1" xfId="8" applyNumberFormat="1" applyFont="1" applyFill="1" applyBorder="1" applyAlignment="1">
      <alignment horizontal="center" vertical="center" wrapText="1"/>
    </xf>
    <xf numFmtId="0" fontId="10" fillId="9" borderId="1" xfId="8" applyFont="1" applyFill="1" applyBorder="1" applyAlignment="1">
      <alignment horizontal="center" vertical="center" wrapText="1"/>
    </xf>
    <xf numFmtId="0" fontId="10" fillId="8" borderId="1" xfId="8" applyNumberFormat="1" applyFont="1" applyFill="1" applyBorder="1" applyAlignment="1">
      <alignment horizontal="center" vertical="center" wrapText="1"/>
    </xf>
  </cellXfs>
  <cellStyles count="10">
    <cellStyle name="Hyperlink" xfId="9" builtinId="8"/>
    <cellStyle name="Hyperlink 2" xfId="1"/>
    <cellStyle name="Normal" xfId="0" builtinId="0"/>
    <cellStyle name="Normal 2" xfId="2"/>
    <cellStyle name="Normal 3" xfId="3"/>
    <cellStyle name="Normal 4" xfId="4"/>
    <cellStyle name="Normal 4 2" xfId="5"/>
    <cellStyle name="Normal 5" xfId="6"/>
    <cellStyle name="Normal 6" xfId="7"/>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5486400</xdr:colOff>
      <xdr:row>146</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5457825" cy="2793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unchm\AppData\Local\Microsoft\Windows\Temporary%20Internet%20Files\Content.Outlook\CIPGOZP6\NERC_SME_StandardsGradingTool_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tandards/Standards%20and%20Training%20Documents/Enhanced%20Periodic%20Review%20Material/Standing%20Review%20Team%20individual%20initial%20grading%20tool/StandardsGradingTooljsc_ca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standards/Standards%20and%20Training%20Documents/Enhanced%20Periodic%20Review%20Material/Standing%20Review%20Team%20individual%20initial%20grading%20tool/StandardsGradingTool%20rev%202_weav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standards/Standards%20and%20Training%20Documents/Enhanced%20Periodic%20Review%20Material/Standing%20Review%20Team%20individual%20initial%20grading%20tool/Copy%20of%20StandardsGradingTool_5-31-17-2016_Consolidated%20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unchm\AppData\Local\Microsoft\Windows\Temporary%20Internet%20Files\Content.Outlook\CIPGOZP6\NERC_SME_StandardsGradingTool%20-%20Chanos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tandards Included"/>
      <sheetName val="2016 Grading Tool"/>
      <sheetName val="2013 Grades"/>
      <sheetName val="Data Values"/>
    </sheetNames>
    <sheetDataSet>
      <sheetData sheetId="0"/>
      <sheetData sheetId="1"/>
      <sheetData sheetId="2"/>
      <sheetData sheetId="3">
        <row r="2">
          <cell r="F2" t="str">
            <v>Yes</v>
          </cell>
          <cell r="G2" t="str">
            <v>Yes</v>
          </cell>
          <cell r="K2" t="str">
            <v>Yes</v>
          </cell>
        </row>
        <row r="3">
          <cell r="F3" t="str">
            <v xml:space="preserve">No </v>
          </cell>
          <cell r="K3" t="str">
            <v>No</v>
          </cell>
        </row>
        <row r="4">
          <cell r="F4" t="str">
            <v>Maybe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tandards Included"/>
      <sheetName val="Grading Questions"/>
      <sheetName val="Data Values"/>
    </sheetNames>
    <sheetDataSet>
      <sheetData sheetId="0"/>
      <sheetData sheetId="1"/>
      <sheetData sheetId="2">
        <row r="2">
          <cell r="F2" t="str">
            <v>Yes</v>
          </cell>
          <cell r="G2" t="str">
            <v>Yes</v>
          </cell>
          <cell r="K2" t="str">
            <v>Yes</v>
          </cell>
        </row>
        <row r="3">
          <cell r="F3" t="str">
            <v xml:space="preserve">No </v>
          </cell>
          <cell r="K3" t="str">
            <v>No</v>
          </cell>
        </row>
        <row r="4">
          <cell r="F4" t="str">
            <v>Maybe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tandards Included"/>
      <sheetName val="Grading Questions"/>
      <sheetName val="Data Values"/>
      <sheetName val="Sheet1"/>
    </sheetNames>
    <sheetDataSet>
      <sheetData sheetId="0"/>
      <sheetData sheetId="1"/>
      <sheetData sheetId="2">
        <row r="2">
          <cell r="F2" t="str">
            <v>Yes</v>
          </cell>
          <cell r="G2" t="str">
            <v>Yes</v>
          </cell>
          <cell r="K2" t="str">
            <v>Yes</v>
          </cell>
        </row>
        <row r="3">
          <cell r="F3" t="str">
            <v xml:space="preserve">No </v>
          </cell>
          <cell r="K3" t="str">
            <v>No</v>
          </cell>
        </row>
        <row r="4">
          <cell r="F4" t="str">
            <v>Maybe</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tandards Included"/>
      <sheetName val="Grading Questions"/>
      <sheetName val="Data Values"/>
    </sheetNames>
    <sheetDataSet>
      <sheetData sheetId="0"/>
      <sheetData sheetId="1"/>
      <sheetData sheetId="2">
        <row r="2">
          <cell r="F2" t="str">
            <v>Yes</v>
          </cell>
          <cell r="G2" t="str">
            <v>Yes</v>
          </cell>
          <cell r="K2" t="str">
            <v>Yes</v>
          </cell>
        </row>
        <row r="3">
          <cell r="F3" t="str">
            <v xml:space="preserve">No </v>
          </cell>
          <cell r="K3" t="str">
            <v>No</v>
          </cell>
        </row>
        <row r="4">
          <cell r="F4" t="str">
            <v>Maybe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tandards Included"/>
      <sheetName val="2013 Grades"/>
      <sheetName val="Data Values"/>
    </sheetNames>
    <sheetDataSet>
      <sheetData sheetId="0" refreshError="1"/>
      <sheetData sheetId="1" refreshError="1"/>
      <sheetData sheetId="2">
        <row r="2">
          <cell r="F2"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C155"/>
  <sheetViews>
    <sheetView topLeftCell="A82" zoomScale="85" zoomScaleNormal="85" workbookViewId="0">
      <pane xSplit="1" topLeftCell="B1" activePane="topRight" state="frozen"/>
      <selection activeCell="N13" sqref="N13"/>
      <selection pane="topRight" activeCell="D85" sqref="D85"/>
    </sheetView>
  </sheetViews>
  <sheetFormatPr defaultRowHeight="15" x14ac:dyDescent="0.25"/>
  <cols>
    <col min="1" max="1" width="15.42578125" style="70" customWidth="1"/>
    <col min="2" max="2" width="19.5703125" style="35" customWidth="1"/>
    <col min="3" max="3" width="15.42578125" style="35" customWidth="1"/>
    <col min="4" max="4" width="81.42578125" style="12" customWidth="1"/>
    <col min="5" max="7" width="25.7109375" style="3" hidden="1" customWidth="1"/>
    <col min="8" max="8" width="27.140625" style="3" customWidth="1"/>
    <col min="9" max="9" width="26.7109375" style="3" customWidth="1"/>
    <col min="10" max="10" width="29.140625" style="3" customWidth="1"/>
    <col min="11" max="11" width="19.7109375" style="11" customWidth="1"/>
    <col min="12" max="12" width="22" style="11" customWidth="1"/>
    <col min="13" max="22" width="19.7109375" style="11" customWidth="1"/>
    <col min="23" max="23" width="22" style="11" customWidth="1"/>
    <col min="24" max="24" width="18.5703125" style="3" customWidth="1"/>
    <col min="25" max="25" width="18.140625" style="3" customWidth="1"/>
    <col min="26" max="26" width="60.85546875" style="3" customWidth="1"/>
    <col min="27" max="16384" width="9.140625" style="8"/>
  </cols>
  <sheetData>
    <row r="1" spans="1:26" ht="23.25" customHeight="1" x14ac:dyDescent="0.25">
      <c r="A1" s="38"/>
      <c r="B1" s="88" t="s">
        <v>0</v>
      </c>
      <c r="C1" s="89" t="s">
        <v>1</v>
      </c>
      <c r="D1" s="90" t="s">
        <v>4</v>
      </c>
      <c r="E1" s="92" t="s">
        <v>115</v>
      </c>
      <c r="F1" s="93" t="s">
        <v>128</v>
      </c>
      <c r="G1" s="94" t="s">
        <v>114</v>
      </c>
      <c r="H1" s="55" t="s">
        <v>322</v>
      </c>
      <c r="I1" s="55" t="s">
        <v>323</v>
      </c>
      <c r="J1" s="55" t="s">
        <v>324</v>
      </c>
      <c r="K1" s="55" t="s">
        <v>325</v>
      </c>
      <c r="L1" s="55" t="s">
        <v>326</v>
      </c>
      <c r="M1" s="55" t="s">
        <v>327</v>
      </c>
      <c r="N1" s="55" t="s">
        <v>328</v>
      </c>
      <c r="O1" s="55" t="s">
        <v>329</v>
      </c>
      <c r="P1" s="55" t="s">
        <v>330</v>
      </c>
      <c r="Q1" s="55" t="s">
        <v>331</v>
      </c>
      <c r="R1" s="55" t="s">
        <v>332</v>
      </c>
      <c r="S1" s="55" t="s">
        <v>333</v>
      </c>
      <c r="T1" s="55" t="s">
        <v>334</v>
      </c>
      <c r="U1" s="55" t="s">
        <v>335</v>
      </c>
      <c r="V1" s="55" t="s">
        <v>336</v>
      </c>
      <c r="W1" s="55" t="s">
        <v>337</v>
      </c>
      <c r="X1" s="85" t="s">
        <v>315</v>
      </c>
      <c r="Y1" s="86" t="s">
        <v>316</v>
      </c>
      <c r="Z1" s="87" t="s">
        <v>6</v>
      </c>
    </row>
    <row r="2" spans="1:26" s="10" customFormat="1" ht="82.5" customHeight="1" x14ac:dyDescent="0.25">
      <c r="A2" s="38" t="s">
        <v>338</v>
      </c>
      <c r="B2" s="88"/>
      <c r="C2" s="89"/>
      <c r="D2" s="91"/>
      <c r="E2" s="92"/>
      <c r="F2" s="93"/>
      <c r="G2" s="95"/>
      <c r="H2" s="18" t="s">
        <v>125</v>
      </c>
      <c r="I2" s="19" t="s">
        <v>126</v>
      </c>
      <c r="J2" s="18" t="s">
        <v>127</v>
      </c>
      <c r="K2" s="13" t="s">
        <v>14</v>
      </c>
      <c r="L2" s="16" t="s">
        <v>15</v>
      </c>
      <c r="M2" s="13" t="s">
        <v>16</v>
      </c>
      <c r="N2" s="14" t="s">
        <v>17</v>
      </c>
      <c r="O2" s="13" t="s">
        <v>18</v>
      </c>
      <c r="P2" s="14" t="s">
        <v>19</v>
      </c>
      <c r="Q2" s="13" t="s">
        <v>20</v>
      </c>
      <c r="R2" s="14" t="s">
        <v>21</v>
      </c>
      <c r="S2" s="13" t="s">
        <v>22</v>
      </c>
      <c r="T2" s="14" t="s">
        <v>23</v>
      </c>
      <c r="U2" s="13" t="s">
        <v>24</v>
      </c>
      <c r="V2" s="14" t="s">
        <v>25</v>
      </c>
      <c r="W2" s="13" t="s">
        <v>5</v>
      </c>
      <c r="X2" s="85"/>
      <c r="Y2" s="86"/>
      <c r="Z2" s="87"/>
    </row>
    <row r="3" spans="1:26" s="1" customFormat="1" ht="75" x14ac:dyDescent="0.25">
      <c r="A3" s="24" t="str">
        <f t="shared" ref="A3:A34" si="0">CONCATENATE(B3," , ",C3)</f>
        <v>BAL-001-2  , R1</v>
      </c>
      <c r="B3" s="63" t="s">
        <v>28</v>
      </c>
      <c r="C3" s="24" t="s">
        <v>8</v>
      </c>
      <c r="D3" s="6" t="s">
        <v>26</v>
      </c>
      <c r="E3" s="9" t="s">
        <v>237</v>
      </c>
      <c r="F3" s="9" t="s">
        <v>237</v>
      </c>
      <c r="G3" s="9"/>
      <c r="H3" s="9" t="s">
        <v>237</v>
      </c>
      <c r="I3" s="9" t="s">
        <v>237</v>
      </c>
      <c r="J3" s="9" t="s">
        <v>237</v>
      </c>
      <c r="K3" s="9" t="s">
        <v>237</v>
      </c>
      <c r="L3" s="9" t="s">
        <v>237</v>
      </c>
      <c r="M3" s="9" t="s">
        <v>237</v>
      </c>
      <c r="N3" s="9" t="s">
        <v>237</v>
      </c>
      <c r="O3" s="9" t="s">
        <v>237</v>
      </c>
      <c r="P3" s="9" t="s">
        <v>237</v>
      </c>
      <c r="Q3" s="9" t="s">
        <v>237</v>
      </c>
      <c r="R3" s="9" t="s">
        <v>237</v>
      </c>
      <c r="S3" s="9" t="s">
        <v>237</v>
      </c>
      <c r="T3" s="9" t="s">
        <v>237</v>
      </c>
      <c r="U3" s="9" t="s">
        <v>237</v>
      </c>
      <c r="V3" s="9" t="s">
        <v>237</v>
      </c>
      <c r="W3" s="9" t="s">
        <v>13</v>
      </c>
      <c r="X3" s="2">
        <f>3-(COUNTIF(H3:J3,"no"))</f>
        <v>3</v>
      </c>
      <c r="Y3" s="2">
        <f>12-(COUNTIF(K3:V3,"no"))</f>
        <v>12</v>
      </c>
      <c r="Z3" s="5"/>
    </row>
    <row r="4" spans="1:26" s="1" customFormat="1" ht="90" x14ac:dyDescent="0.25">
      <c r="A4" s="24" t="str">
        <f t="shared" si="0"/>
        <v>BAL-001-2  , R2</v>
      </c>
      <c r="B4" s="63" t="s">
        <v>28</v>
      </c>
      <c r="C4" s="24" t="s">
        <v>9</v>
      </c>
      <c r="D4" s="6" t="s">
        <v>27</v>
      </c>
      <c r="E4" s="9" t="s">
        <v>237</v>
      </c>
      <c r="F4" s="9" t="s">
        <v>237</v>
      </c>
      <c r="G4" s="9"/>
      <c r="H4" s="9" t="s">
        <v>237</v>
      </c>
      <c r="I4" s="9" t="s">
        <v>237</v>
      </c>
      <c r="J4" s="9" t="s">
        <v>237</v>
      </c>
      <c r="K4" s="9" t="s">
        <v>237</v>
      </c>
      <c r="L4" s="9" t="s">
        <v>237</v>
      </c>
      <c r="M4" s="9" t="s">
        <v>237</v>
      </c>
      <c r="N4" s="9" t="s">
        <v>237</v>
      </c>
      <c r="O4" s="9" t="s">
        <v>237</v>
      </c>
      <c r="P4" s="9" t="s">
        <v>237</v>
      </c>
      <c r="Q4" s="9" t="s">
        <v>237</v>
      </c>
      <c r="R4" s="9" t="s">
        <v>237</v>
      </c>
      <c r="S4" s="9" t="s">
        <v>237</v>
      </c>
      <c r="T4" s="9" t="s">
        <v>237</v>
      </c>
      <c r="U4" s="9" t="s">
        <v>237</v>
      </c>
      <c r="V4" s="9" t="s">
        <v>237</v>
      </c>
      <c r="W4" s="9" t="s">
        <v>13</v>
      </c>
      <c r="X4" s="2">
        <f t="shared" ref="X4:X67" si="1">3-(COUNTIF(H4:J4,"no"))</f>
        <v>3</v>
      </c>
      <c r="Y4" s="2">
        <f t="shared" ref="Y4:Y67" si="2">12-(COUNTIF(K4:V4,"no"))</f>
        <v>12</v>
      </c>
      <c r="Z4" s="5"/>
    </row>
    <row r="5" spans="1:26" s="1" customFormat="1" ht="150" x14ac:dyDescent="0.25">
      <c r="A5" s="24" t="str">
        <f t="shared" si="0"/>
        <v>EOP-010-1 , R1</v>
      </c>
      <c r="B5" s="63" t="s">
        <v>7</v>
      </c>
      <c r="C5" s="24" t="s">
        <v>8</v>
      </c>
      <c r="D5" s="6" t="s">
        <v>112</v>
      </c>
      <c r="E5" s="9" t="s">
        <v>237</v>
      </c>
      <c r="F5" s="9" t="s">
        <v>237</v>
      </c>
      <c r="G5" s="9"/>
      <c r="H5" s="9" t="s">
        <v>237</v>
      </c>
      <c r="I5" s="9" t="s">
        <v>237</v>
      </c>
      <c r="J5" s="9" t="s">
        <v>237</v>
      </c>
      <c r="K5" s="9" t="s">
        <v>237</v>
      </c>
      <c r="L5" s="9"/>
      <c r="M5" s="9" t="s">
        <v>237</v>
      </c>
      <c r="N5" s="9" t="s">
        <v>237</v>
      </c>
      <c r="O5" s="9" t="s">
        <v>237</v>
      </c>
      <c r="P5" s="9" t="s">
        <v>237</v>
      </c>
      <c r="Q5" s="9" t="s">
        <v>237</v>
      </c>
      <c r="R5" s="9" t="s">
        <v>237</v>
      </c>
      <c r="S5" s="9" t="s">
        <v>237</v>
      </c>
      <c r="T5" s="9" t="s">
        <v>237</v>
      </c>
      <c r="U5" s="9" t="s">
        <v>237</v>
      </c>
      <c r="V5" s="9" t="s">
        <v>237</v>
      </c>
      <c r="W5" s="9" t="s">
        <v>237</v>
      </c>
      <c r="X5" s="2">
        <f t="shared" si="1"/>
        <v>3</v>
      </c>
      <c r="Y5" s="2">
        <f t="shared" si="2"/>
        <v>12</v>
      </c>
      <c r="Z5" s="4"/>
    </row>
    <row r="6" spans="1:26" s="1" customFormat="1" ht="45" x14ac:dyDescent="0.25">
      <c r="A6" s="24" t="str">
        <f t="shared" si="0"/>
        <v>EOP-010-1 , R2</v>
      </c>
      <c r="B6" s="63" t="s">
        <v>7</v>
      </c>
      <c r="C6" s="24" t="s">
        <v>9</v>
      </c>
      <c r="D6" s="6" t="s">
        <v>113</v>
      </c>
      <c r="E6" s="9" t="s">
        <v>237</v>
      </c>
      <c r="F6" s="9" t="s">
        <v>237</v>
      </c>
      <c r="G6" s="9"/>
      <c r="H6" s="9" t="s">
        <v>237</v>
      </c>
      <c r="I6" s="9" t="s">
        <v>237</v>
      </c>
      <c r="J6" s="9" t="s">
        <v>237</v>
      </c>
      <c r="K6" s="9" t="s">
        <v>237</v>
      </c>
      <c r="L6" s="9" t="s">
        <v>237</v>
      </c>
      <c r="M6" s="9" t="s">
        <v>237</v>
      </c>
      <c r="N6" s="9" t="s">
        <v>237</v>
      </c>
      <c r="O6" s="9" t="s">
        <v>237</v>
      </c>
      <c r="P6" s="9" t="s">
        <v>237</v>
      </c>
      <c r="Q6" s="9" t="s">
        <v>237</v>
      </c>
      <c r="R6" s="9" t="s">
        <v>237</v>
      </c>
      <c r="S6" s="9" t="s">
        <v>237</v>
      </c>
      <c r="T6" s="9" t="s">
        <v>237</v>
      </c>
      <c r="U6" s="9" t="s">
        <v>237</v>
      </c>
      <c r="V6" s="9" t="s">
        <v>237</v>
      </c>
      <c r="W6" s="9" t="s">
        <v>237</v>
      </c>
      <c r="X6" s="2">
        <f t="shared" si="1"/>
        <v>3</v>
      </c>
      <c r="Y6" s="2">
        <f t="shared" si="2"/>
        <v>12</v>
      </c>
      <c r="Z6" s="4"/>
    </row>
    <row r="7" spans="1:26" ht="120" x14ac:dyDescent="0.25">
      <c r="A7" s="24" t="str">
        <f t="shared" si="0"/>
        <v>EOP-010-1 , R3.</v>
      </c>
      <c r="B7" s="63" t="s">
        <v>7</v>
      </c>
      <c r="C7" s="24" t="s">
        <v>3</v>
      </c>
      <c r="D7" s="17" t="s">
        <v>116</v>
      </c>
      <c r="E7" s="9" t="s">
        <v>237</v>
      </c>
      <c r="F7" s="9" t="s">
        <v>237</v>
      </c>
      <c r="G7" s="9"/>
      <c r="H7" s="9" t="s">
        <v>237</v>
      </c>
      <c r="I7" s="9" t="s">
        <v>237</v>
      </c>
      <c r="J7" s="9" t="s">
        <v>237</v>
      </c>
      <c r="K7" s="9" t="s">
        <v>237</v>
      </c>
      <c r="L7" s="9" t="s">
        <v>237</v>
      </c>
      <c r="M7" s="9" t="s">
        <v>237</v>
      </c>
      <c r="N7" s="9" t="s">
        <v>237</v>
      </c>
      <c r="O7" s="9" t="s">
        <v>237</v>
      </c>
      <c r="P7" s="9" t="s">
        <v>237</v>
      </c>
      <c r="Q7" s="9" t="s">
        <v>237</v>
      </c>
      <c r="R7" s="9" t="s">
        <v>237</v>
      </c>
      <c r="S7" s="9" t="s">
        <v>237</v>
      </c>
      <c r="T7" s="9" t="s">
        <v>237</v>
      </c>
      <c r="U7" s="9" t="s">
        <v>237</v>
      </c>
      <c r="V7" s="9" t="s">
        <v>237</v>
      </c>
      <c r="W7" s="9" t="s">
        <v>237</v>
      </c>
      <c r="X7" s="2">
        <f t="shared" si="1"/>
        <v>3</v>
      </c>
      <c r="Y7" s="2">
        <f t="shared" si="2"/>
        <v>12</v>
      </c>
      <c r="Z7" s="5"/>
    </row>
    <row r="8" spans="1:26" s="1" customFormat="1" ht="255" x14ac:dyDescent="0.25">
      <c r="A8" s="24" t="str">
        <f t="shared" si="0"/>
        <v>EOP-011-1 , R1.</v>
      </c>
      <c r="B8" s="64" t="s">
        <v>118</v>
      </c>
      <c r="C8" s="30" t="s">
        <v>73</v>
      </c>
      <c r="D8" s="6" t="s">
        <v>119</v>
      </c>
      <c r="E8" s="9" t="s">
        <v>237</v>
      </c>
      <c r="F8" s="9" t="s">
        <v>237</v>
      </c>
      <c r="G8" s="9"/>
      <c r="H8" s="9" t="s">
        <v>237</v>
      </c>
      <c r="I8" s="9" t="s">
        <v>237</v>
      </c>
      <c r="J8" s="9" t="s">
        <v>237</v>
      </c>
      <c r="K8" s="9" t="s">
        <v>237</v>
      </c>
      <c r="L8" s="9" t="s">
        <v>237</v>
      </c>
      <c r="M8" s="9" t="s">
        <v>237</v>
      </c>
      <c r="N8" s="9" t="s">
        <v>237</v>
      </c>
      <c r="O8" s="9" t="s">
        <v>237</v>
      </c>
      <c r="P8" s="9" t="s">
        <v>237</v>
      </c>
      <c r="Q8" s="9" t="s">
        <v>237</v>
      </c>
      <c r="R8" s="9" t="s">
        <v>237</v>
      </c>
      <c r="S8" s="9" t="s">
        <v>237</v>
      </c>
      <c r="T8" s="9" t="s">
        <v>237</v>
      </c>
      <c r="U8" s="9" t="s">
        <v>237</v>
      </c>
      <c r="V8" s="9" t="s">
        <v>237</v>
      </c>
      <c r="W8" s="9" t="s">
        <v>237</v>
      </c>
      <c r="X8" s="2">
        <f t="shared" si="1"/>
        <v>3</v>
      </c>
      <c r="Y8" s="2">
        <f t="shared" si="2"/>
        <v>12</v>
      </c>
      <c r="Z8" s="5"/>
    </row>
    <row r="9" spans="1:26" s="1" customFormat="1" ht="375" x14ac:dyDescent="0.25">
      <c r="A9" s="24" t="str">
        <f t="shared" si="0"/>
        <v>EOP-011-1 , R2.</v>
      </c>
      <c r="B9" s="64" t="s">
        <v>118</v>
      </c>
      <c r="C9" s="30" t="s">
        <v>50</v>
      </c>
      <c r="D9" s="6" t="s">
        <v>120</v>
      </c>
      <c r="E9" s="9" t="s">
        <v>237</v>
      </c>
      <c r="F9" s="9" t="s">
        <v>237</v>
      </c>
      <c r="G9" s="9"/>
      <c r="H9" s="9" t="s">
        <v>237</v>
      </c>
      <c r="I9" s="9" t="s">
        <v>237</v>
      </c>
      <c r="J9" s="9" t="s">
        <v>237</v>
      </c>
      <c r="K9" s="9" t="s">
        <v>237</v>
      </c>
      <c r="L9" s="9" t="s">
        <v>237</v>
      </c>
      <c r="M9" s="9" t="s">
        <v>237</v>
      </c>
      <c r="N9" s="9" t="s">
        <v>237</v>
      </c>
      <c r="O9" s="9" t="s">
        <v>237</v>
      </c>
      <c r="P9" s="9" t="s">
        <v>237</v>
      </c>
      <c r="Q9" s="9" t="s">
        <v>237</v>
      </c>
      <c r="R9" s="9" t="s">
        <v>237</v>
      </c>
      <c r="S9" s="9" t="s">
        <v>237</v>
      </c>
      <c r="T9" s="9" t="s">
        <v>237</v>
      </c>
      <c r="U9" s="9" t="s">
        <v>237</v>
      </c>
      <c r="V9" s="9" t="s">
        <v>237</v>
      </c>
      <c r="W9" s="9" t="s">
        <v>237</v>
      </c>
      <c r="X9" s="2">
        <f t="shared" si="1"/>
        <v>3</v>
      </c>
      <c r="Y9" s="2">
        <f t="shared" si="2"/>
        <v>12</v>
      </c>
      <c r="Z9" s="5"/>
    </row>
    <row r="10" spans="1:26" s="1" customFormat="1" ht="210" x14ac:dyDescent="0.25">
      <c r="A10" s="24" t="str">
        <f t="shared" si="0"/>
        <v>EOP-011-1 , R3.</v>
      </c>
      <c r="B10" s="64" t="s">
        <v>118</v>
      </c>
      <c r="C10" s="30" t="s">
        <v>3</v>
      </c>
      <c r="D10" s="6" t="s">
        <v>121</v>
      </c>
      <c r="E10" s="9" t="s">
        <v>237</v>
      </c>
      <c r="F10" s="9" t="s">
        <v>237</v>
      </c>
      <c r="G10" s="9"/>
      <c r="H10" s="9" t="s">
        <v>237</v>
      </c>
      <c r="I10" s="9" t="s">
        <v>237</v>
      </c>
      <c r="J10" s="9" t="s">
        <v>237</v>
      </c>
      <c r="K10" s="9" t="s">
        <v>237</v>
      </c>
      <c r="L10" s="9" t="s">
        <v>237</v>
      </c>
      <c r="M10" s="9" t="s">
        <v>237</v>
      </c>
      <c r="N10" s="9" t="s">
        <v>237</v>
      </c>
      <c r="O10" s="9" t="s">
        <v>237</v>
      </c>
      <c r="P10" s="9" t="s">
        <v>237</v>
      </c>
      <c r="Q10" s="9" t="s">
        <v>237</v>
      </c>
      <c r="R10" s="9" t="s">
        <v>237</v>
      </c>
      <c r="S10" s="9" t="s">
        <v>237</v>
      </c>
      <c r="T10" s="9" t="s">
        <v>237</v>
      </c>
      <c r="U10" s="9" t="s">
        <v>237</v>
      </c>
      <c r="V10" s="9" t="s">
        <v>237</v>
      </c>
      <c r="W10" s="9" t="s">
        <v>237</v>
      </c>
      <c r="X10" s="2">
        <f t="shared" si="1"/>
        <v>3</v>
      </c>
      <c r="Y10" s="2">
        <f t="shared" si="2"/>
        <v>12</v>
      </c>
      <c r="Z10" s="5"/>
    </row>
    <row r="11" spans="1:26" s="1" customFormat="1" ht="60" x14ac:dyDescent="0.25">
      <c r="A11" s="24" t="str">
        <f t="shared" si="0"/>
        <v>EOP-011-1 , R4.</v>
      </c>
      <c r="B11" s="64" t="s">
        <v>118</v>
      </c>
      <c r="C11" s="30" t="s">
        <v>56</v>
      </c>
      <c r="D11" s="6" t="s">
        <v>122</v>
      </c>
      <c r="E11" s="9" t="s">
        <v>237</v>
      </c>
      <c r="F11" s="9" t="s">
        <v>237</v>
      </c>
      <c r="G11" s="9"/>
      <c r="H11" s="9" t="s">
        <v>237</v>
      </c>
      <c r="I11" s="9" t="s">
        <v>237</v>
      </c>
      <c r="J11" s="9" t="s">
        <v>237</v>
      </c>
      <c r="K11" s="9" t="s">
        <v>237</v>
      </c>
      <c r="L11" s="9" t="s">
        <v>237</v>
      </c>
      <c r="M11" s="9" t="s">
        <v>237</v>
      </c>
      <c r="N11" s="9" t="s">
        <v>237</v>
      </c>
      <c r="O11" s="9" t="s">
        <v>237</v>
      </c>
      <c r="P11" s="9" t="s">
        <v>237</v>
      </c>
      <c r="Q11" s="9" t="s">
        <v>237</v>
      </c>
      <c r="R11" s="9" t="s">
        <v>237</v>
      </c>
      <c r="S11" s="9" t="s">
        <v>237</v>
      </c>
      <c r="T11" s="9" t="s">
        <v>237</v>
      </c>
      <c r="U11" s="9" t="s">
        <v>237</v>
      </c>
      <c r="V11" s="9" t="s">
        <v>237</v>
      </c>
      <c r="W11" s="9" t="s">
        <v>237</v>
      </c>
      <c r="X11" s="2">
        <f t="shared" si="1"/>
        <v>3</v>
      </c>
      <c r="Y11" s="2">
        <f t="shared" si="2"/>
        <v>12</v>
      </c>
      <c r="Z11" s="5"/>
    </row>
    <row r="12" spans="1:26" s="1" customFormat="1" ht="90" x14ac:dyDescent="0.25">
      <c r="A12" s="24" t="str">
        <f t="shared" si="0"/>
        <v>EOP-011-1 , R5.</v>
      </c>
      <c r="B12" s="64" t="s">
        <v>118</v>
      </c>
      <c r="C12" s="30" t="s">
        <v>57</v>
      </c>
      <c r="D12" s="6" t="s">
        <v>123</v>
      </c>
      <c r="E12" s="9" t="s">
        <v>237</v>
      </c>
      <c r="F12" s="9" t="s">
        <v>237</v>
      </c>
      <c r="G12" s="9"/>
      <c r="H12" s="9" t="s">
        <v>237</v>
      </c>
      <c r="I12" s="9" t="s">
        <v>237</v>
      </c>
      <c r="J12" s="9" t="s">
        <v>237</v>
      </c>
      <c r="K12" s="9" t="s">
        <v>237</v>
      </c>
      <c r="L12" s="9" t="s">
        <v>237</v>
      </c>
      <c r="M12" s="9" t="s">
        <v>237</v>
      </c>
      <c r="N12" s="9" t="s">
        <v>237</v>
      </c>
      <c r="O12" s="9" t="s">
        <v>237</v>
      </c>
      <c r="P12" s="9" t="s">
        <v>237</v>
      </c>
      <c r="Q12" s="9" t="s">
        <v>237</v>
      </c>
      <c r="R12" s="9" t="s">
        <v>237</v>
      </c>
      <c r="S12" s="9" t="s">
        <v>237</v>
      </c>
      <c r="T12" s="9" t="s">
        <v>237</v>
      </c>
      <c r="U12" s="9" t="s">
        <v>237</v>
      </c>
      <c r="V12" s="9" t="s">
        <v>237</v>
      </c>
      <c r="W12" s="9" t="s">
        <v>237</v>
      </c>
      <c r="X12" s="2">
        <f t="shared" si="1"/>
        <v>3</v>
      </c>
      <c r="Y12" s="2">
        <f t="shared" si="2"/>
        <v>12</v>
      </c>
      <c r="Z12" s="5"/>
    </row>
    <row r="13" spans="1:26" s="1" customFormat="1" ht="60" x14ac:dyDescent="0.25">
      <c r="A13" s="24" t="str">
        <f t="shared" si="0"/>
        <v>EOP-011-1 , R6.</v>
      </c>
      <c r="B13" s="64" t="s">
        <v>118</v>
      </c>
      <c r="C13" s="30" t="s">
        <v>58</v>
      </c>
      <c r="D13" s="6" t="s">
        <v>124</v>
      </c>
      <c r="E13" s="9" t="s">
        <v>237</v>
      </c>
      <c r="F13" s="9" t="s">
        <v>237</v>
      </c>
      <c r="G13" s="9"/>
      <c r="H13" s="9" t="s">
        <v>237</v>
      </c>
      <c r="I13" s="9" t="s">
        <v>237</v>
      </c>
      <c r="J13" s="9" t="s">
        <v>237</v>
      </c>
      <c r="K13" s="9" t="s">
        <v>237</v>
      </c>
      <c r="L13" s="9" t="s">
        <v>237</v>
      </c>
      <c r="M13" s="9" t="s">
        <v>237</v>
      </c>
      <c r="N13" s="9" t="s">
        <v>237</v>
      </c>
      <c r="O13" s="9" t="s">
        <v>237</v>
      </c>
      <c r="P13" s="9" t="s">
        <v>237</v>
      </c>
      <c r="Q13" s="9" t="s">
        <v>237</v>
      </c>
      <c r="R13" s="9" t="s">
        <v>237</v>
      </c>
      <c r="S13" s="9" t="s">
        <v>237</v>
      </c>
      <c r="T13" s="9" t="s">
        <v>237</v>
      </c>
      <c r="U13" s="9" t="s">
        <v>237</v>
      </c>
      <c r="V13" s="9" t="s">
        <v>237</v>
      </c>
      <c r="W13" s="9" t="s">
        <v>237</v>
      </c>
      <c r="X13" s="2">
        <f t="shared" si="1"/>
        <v>3</v>
      </c>
      <c r="Y13" s="2">
        <f t="shared" si="2"/>
        <v>12</v>
      </c>
      <c r="Z13" s="5"/>
    </row>
    <row r="14" spans="1:26" s="1" customFormat="1" ht="285" x14ac:dyDescent="0.25">
      <c r="A14" s="24" t="str">
        <f t="shared" si="0"/>
        <v>FAC-008-3 , R1</v>
      </c>
      <c r="B14" s="64" t="s">
        <v>47</v>
      </c>
      <c r="C14" s="24" t="s">
        <v>8</v>
      </c>
      <c r="D14" s="6" t="s">
        <v>49</v>
      </c>
      <c r="E14" s="9" t="s">
        <v>237</v>
      </c>
      <c r="F14" s="9" t="s">
        <v>237</v>
      </c>
      <c r="G14" s="9"/>
      <c r="H14" s="9" t="s">
        <v>237</v>
      </c>
      <c r="I14" s="9" t="s">
        <v>237</v>
      </c>
      <c r="J14" s="9" t="s">
        <v>237</v>
      </c>
      <c r="K14" s="9" t="s">
        <v>237</v>
      </c>
      <c r="L14" s="9" t="s">
        <v>237</v>
      </c>
      <c r="M14" s="9" t="s">
        <v>237</v>
      </c>
      <c r="N14" s="9" t="s">
        <v>237</v>
      </c>
      <c r="O14" s="9" t="s">
        <v>237</v>
      </c>
      <c r="P14" s="9" t="s">
        <v>237</v>
      </c>
      <c r="Q14" s="9" t="s">
        <v>237</v>
      </c>
      <c r="R14" s="9" t="s">
        <v>237</v>
      </c>
      <c r="S14" s="9" t="s">
        <v>237</v>
      </c>
      <c r="T14" s="9" t="s">
        <v>237</v>
      </c>
      <c r="U14" s="9" t="s">
        <v>237</v>
      </c>
      <c r="V14" s="9" t="s">
        <v>237</v>
      </c>
      <c r="W14" s="9" t="s">
        <v>237</v>
      </c>
      <c r="X14" s="2">
        <f t="shared" si="1"/>
        <v>3</v>
      </c>
      <c r="Y14" s="2">
        <f t="shared" si="2"/>
        <v>12</v>
      </c>
      <c r="Z14" s="5"/>
    </row>
    <row r="15" spans="1:26" s="1" customFormat="1" ht="409.5" x14ac:dyDescent="0.25">
      <c r="A15" s="24" t="str">
        <f t="shared" si="0"/>
        <v>FAC-008-3 , R2.</v>
      </c>
      <c r="B15" s="64" t="s">
        <v>47</v>
      </c>
      <c r="C15" s="24" t="s">
        <v>50</v>
      </c>
      <c r="D15" s="6" t="s">
        <v>48</v>
      </c>
      <c r="E15" s="9"/>
      <c r="F15" s="9"/>
      <c r="G15" s="9"/>
      <c r="H15" s="9"/>
      <c r="I15" s="9"/>
      <c r="J15" s="9"/>
      <c r="K15" s="9"/>
      <c r="L15" s="9"/>
      <c r="M15" s="9"/>
      <c r="N15" s="9"/>
      <c r="O15" s="9"/>
      <c r="P15" s="9"/>
      <c r="Q15" s="9"/>
      <c r="R15" s="9"/>
      <c r="S15" s="9"/>
      <c r="T15" s="9"/>
      <c r="U15" s="9"/>
      <c r="V15" s="9"/>
      <c r="W15" s="9"/>
      <c r="X15" s="2">
        <f t="shared" si="1"/>
        <v>3</v>
      </c>
      <c r="Y15" s="2">
        <f t="shared" si="2"/>
        <v>12</v>
      </c>
      <c r="Z15" s="5"/>
    </row>
    <row r="16" spans="1:26" s="1" customFormat="1" ht="409.5" x14ac:dyDescent="0.25">
      <c r="A16" s="24" t="str">
        <f t="shared" si="0"/>
        <v>FAC-008-3 , R3.</v>
      </c>
      <c r="B16" s="64" t="s">
        <v>47</v>
      </c>
      <c r="C16" s="24" t="s">
        <v>3</v>
      </c>
      <c r="D16" s="6" t="s">
        <v>51</v>
      </c>
      <c r="E16" s="9" t="s">
        <v>237</v>
      </c>
      <c r="F16" s="9" t="s">
        <v>237</v>
      </c>
      <c r="G16" s="9"/>
      <c r="H16" s="9" t="s">
        <v>237</v>
      </c>
      <c r="I16" s="9" t="s">
        <v>237</v>
      </c>
      <c r="J16" s="9" t="s">
        <v>237</v>
      </c>
      <c r="K16" s="9" t="s">
        <v>237</v>
      </c>
      <c r="L16" s="9" t="s">
        <v>237</v>
      </c>
      <c r="M16" s="9" t="s">
        <v>237</v>
      </c>
      <c r="N16" s="9" t="s">
        <v>237</v>
      </c>
      <c r="O16" s="9" t="s">
        <v>237</v>
      </c>
      <c r="P16" s="9" t="s">
        <v>237</v>
      </c>
      <c r="Q16" s="9" t="s">
        <v>237</v>
      </c>
      <c r="R16" s="9" t="s">
        <v>237</v>
      </c>
      <c r="S16" s="9" t="s">
        <v>237</v>
      </c>
      <c r="T16" s="9" t="s">
        <v>237</v>
      </c>
      <c r="U16" s="9" t="s">
        <v>237</v>
      </c>
      <c r="V16" s="9" t="s">
        <v>237</v>
      </c>
      <c r="W16" s="9" t="s">
        <v>237</v>
      </c>
      <c r="X16" s="2">
        <f t="shared" si="1"/>
        <v>3</v>
      </c>
      <c r="Y16" s="2">
        <f t="shared" si="2"/>
        <v>12</v>
      </c>
      <c r="Z16" s="5"/>
    </row>
    <row r="17" spans="1:26" s="1" customFormat="1" ht="105" x14ac:dyDescent="0.25">
      <c r="A17" s="24" t="str">
        <f t="shared" si="0"/>
        <v>FAC-008-3 , R4.</v>
      </c>
      <c r="B17" s="64" t="s">
        <v>47</v>
      </c>
      <c r="C17" s="24" t="s">
        <v>56</v>
      </c>
      <c r="D17" s="6" t="s">
        <v>52</v>
      </c>
      <c r="E17" s="9" t="s">
        <v>237</v>
      </c>
      <c r="F17" s="9" t="s">
        <v>237</v>
      </c>
      <c r="G17" s="9"/>
      <c r="H17" s="9" t="s">
        <v>237</v>
      </c>
      <c r="I17" s="9" t="s">
        <v>237</v>
      </c>
      <c r="J17" s="9" t="s">
        <v>237</v>
      </c>
      <c r="K17" s="9" t="s">
        <v>237</v>
      </c>
      <c r="L17" s="9" t="s">
        <v>237</v>
      </c>
      <c r="M17" s="9" t="s">
        <v>237</v>
      </c>
      <c r="N17" s="9" t="s">
        <v>237</v>
      </c>
      <c r="O17" s="9" t="s">
        <v>237</v>
      </c>
      <c r="P17" s="9" t="s">
        <v>237</v>
      </c>
      <c r="Q17" s="9" t="s">
        <v>237</v>
      </c>
      <c r="R17" s="9" t="s">
        <v>237</v>
      </c>
      <c r="S17" s="9" t="s">
        <v>237</v>
      </c>
      <c r="T17" s="9" t="s">
        <v>237</v>
      </c>
      <c r="U17" s="9" t="s">
        <v>237</v>
      </c>
      <c r="V17" s="9" t="s">
        <v>237</v>
      </c>
      <c r="W17" s="9" t="s">
        <v>237</v>
      </c>
      <c r="X17" s="2">
        <f t="shared" si="1"/>
        <v>3</v>
      </c>
      <c r="Y17" s="2">
        <f t="shared" si="2"/>
        <v>12</v>
      </c>
      <c r="Z17" s="5"/>
    </row>
    <row r="18" spans="1:26" s="1" customFormat="1" ht="150" x14ac:dyDescent="0.25">
      <c r="A18" s="24" t="str">
        <f t="shared" si="0"/>
        <v>FAC-008-3 , R5.</v>
      </c>
      <c r="B18" s="64" t="s">
        <v>47</v>
      </c>
      <c r="C18" s="25" t="s">
        <v>57</v>
      </c>
      <c r="D18" s="6" t="s">
        <v>53</v>
      </c>
      <c r="E18" s="9" t="s">
        <v>237</v>
      </c>
      <c r="F18" s="9" t="s">
        <v>237</v>
      </c>
      <c r="G18" s="9"/>
      <c r="H18" s="9" t="s">
        <v>237</v>
      </c>
      <c r="I18" s="9" t="s">
        <v>237</v>
      </c>
      <c r="J18" s="9" t="s">
        <v>237</v>
      </c>
      <c r="K18" s="9" t="s">
        <v>237</v>
      </c>
      <c r="L18" s="9" t="s">
        <v>237</v>
      </c>
      <c r="M18" s="9" t="s">
        <v>237</v>
      </c>
      <c r="N18" s="9" t="s">
        <v>237</v>
      </c>
      <c r="O18" s="9" t="s">
        <v>237</v>
      </c>
      <c r="P18" s="9" t="s">
        <v>237</v>
      </c>
      <c r="Q18" s="9" t="s">
        <v>237</v>
      </c>
      <c r="R18" s="9" t="s">
        <v>237</v>
      </c>
      <c r="S18" s="9" t="s">
        <v>237</v>
      </c>
      <c r="T18" s="9" t="s">
        <v>237</v>
      </c>
      <c r="U18" s="9" t="s">
        <v>237</v>
      </c>
      <c r="V18" s="9" t="s">
        <v>237</v>
      </c>
      <c r="W18" s="9" t="s">
        <v>237</v>
      </c>
      <c r="X18" s="2">
        <f t="shared" si="1"/>
        <v>3</v>
      </c>
      <c r="Y18" s="2">
        <f t="shared" si="2"/>
        <v>12</v>
      </c>
      <c r="Z18" s="5"/>
    </row>
    <row r="19" spans="1:26" ht="60" x14ac:dyDescent="0.25">
      <c r="A19" s="24" t="str">
        <f t="shared" si="0"/>
        <v>FAC-008-3 , R6.</v>
      </c>
      <c r="B19" s="64" t="s">
        <v>47</v>
      </c>
      <c r="C19" s="25" t="s">
        <v>58</v>
      </c>
      <c r="D19" s="6" t="s">
        <v>54</v>
      </c>
      <c r="E19" s="9" t="s">
        <v>237</v>
      </c>
      <c r="F19" s="9" t="s">
        <v>237</v>
      </c>
      <c r="G19" s="9"/>
      <c r="H19" s="9" t="s">
        <v>237</v>
      </c>
      <c r="I19" s="9" t="s">
        <v>237</v>
      </c>
      <c r="J19" s="9" t="s">
        <v>237</v>
      </c>
      <c r="K19" s="9" t="s">
        <v>237</v>
      </c>
      <c r="L19" s="9" t="s">
        <v>237</v>
      </c>
      <c r="M19" s="9" t="s">
        <v>237</v>
      </c>
      <c r="N19" s="9" t="s">
        <v>237</v>
      </c>
      <c r="O19" s="9" t="s">
        <v>237</v>
      </c>
      <c r="P19" s="9" t="s">
        <v>237</v>
      </c>
      <c r="Q19" s="9" t="s">
        <v>237</v>
      </c>
      <c r="R19" s="9" t="s">
        <v>237</v>
      </c>
      <c r="S19" s="9" t="s">
        <v>237</v>
      </c>
      <c r="T19" s="9" t="s">
        <v>237</v>
      </c>
      <c r="U19" s="9" t="s">
        <v>237</v>
      </c>
      <c r="V19" s="9" t="s">
        <v>237</v>
      </c>
      <c r="W19" s="9" t="s">
        <v>237</v>
      </c>
      <c r="X19" s="2">
        <f t="shared" si="1"/>
        <v>3</v>
      </c>
      <c r="Y19" s="2">
        <f t="shared" si="2"/>
        <v>12</v>
      </c>
      <c r="Z19" s="5"/>
    </row>
    <row r="20" spans="1:26" s="1" customFormat="1" ht="75" x14ac:dyDescent="0.25">
      <c r="A20" s="24" t="str">
        <f t="shared" si="0"/>
        <v>FAC-008-3 , R7.</v>
      </c>
      <c r="B20" s="64" t="s">
        <v>47</v>
      </c>
      <c r="C20" s="25" t="s">
        <v>59</v>
      </c>
      <c r="D20" s="6" t="s">
        <v>55</v>
      </c>
      <c r="E20" s="9" t="s">
        <v>237</v>
      </c>
      <c r="F20" s="9" t="s">
        <v>237</v>
      </c>
      <c r="G20" s="9"/>
      <c r="H20" s="9" t="s">
        <v>237</v>
      </c>
      <c r="I20" s="9" t="s">
        <v>237</v>
      </c>
      <c r="J20" s="9" t="s">
        <v>237</v>
      </c>
      <c r="K20" s="9" t="s">
        <v>237</v>
      </c>
      <c r="L20" s="9" t="s">
        <v>237</v>
      </c>
      <c r="M20" s="9" t="s">
        <v>237</v>
      </c>
      <c r="N20" s="9" t="s">
        <v>237</v>
      </c>
      <c r="O20" s="9" t="s">
        <v>237</v>
      </c>
      <c r="P20" s="9" t="s">
        <v>237</v>
      </c>
      <c r="Q20" s="9" t="s">
        <v>237</v>
      </c>
      <c r="R20" s="9" t="s">
        <v>237</v>
      </c>
      <c r="S20" s="9" t="s">
        <v>237</v>
      </c>
      <c r="T20" s="9" t="s">
        <v>237</v>
      </c>
      <c r="U20" s="9" t="s">
        <v>237</v>
      </c>
      <c r="V20" s="9" t="s">
        <v>237</v>
      </c>
      <c r="W20" s="9" t="s">
        <v>237</v>
      </c>
      <c r="X20" s="2">
        <f t="shared" si="1"/>
        <v>3</v>
      </c>
      <c r="Y20" s="2">
        <f t="shared" si="2"/>
        <v>12</v>
      </c>
      <c r="Z20" s="5"/>
    </row>
    <row r="21" spans="1:26" s="1" customFormat="1" ht="270" x14ac:dyDescent="0.25">
      <c r="A21" s="24" t="str">
        <f t="shared" si="0"/>
        <v>FAC-008-3 , R8.</v>
      </c>
      <c r="B21" s="64" t="s">
        <v>47</v>
      </c>
      <c r="C21" s="25" t="s">
        <v>60</v>
      </c>
      <c r="D21" s="6" t="s">
        <v>61</v>
      </c>
      <c r="E21" s="9" t="s">
        <v>238</v>
      </c>
      <c r="F21" s="9" t="s">
        <v>237</v>
      </c>
      <c r="G21" s="9" t="s">
        <v>237</v>
      </c>
      <c r="H21" s="9" t="s">
        <v>237</v>
      </c>
      <c r="I21" s="9" t="s">
        <v>237</v>
      </c>
      <c r="J21" s="9" t="s">
        <v>237</v>
      </c>
      <c r="K21" s="9" t="s">
        <v>237</v>
      </c>
      <c r="L21" s="9" t="s">
        <v>206</v>
      </c>
      <c r="M21" s="9" t="s">
        <v>237</v>
      </c>
      <c r="N21" s="9" t="s">
        <v>237</v>
      </c>
      <c r="O21" s="9" t="s">
        <v>237</v>
      </c>
      <c r="P21" s="9" t="s">
        <v>237</v>
      </c>
      <c r="Q21" s="9" t="s">
        <v>237</v>
      </c>
      <c r="R21" s="9" t="s">
        <v>206</v>
      </c>
      <c r="S21" s="9" t="s">
        <v>237</v>
      </c>
      <c r="T21" s="9" t="s">
        <v>237</v>
      </c>
      <c r="U21" s="9" t="s">
        <v>237</v>
      </c>
      <c r="V21" s="9" t="s">
        <v>237</v>
      </c>
      <c r="W21" s="9" t="s">
        <v>237</v>
      </c>
      <c r="X21" s="2">
        <f t="shared" si="1"/>
        <v>3</v>
      </c>
      <c r="Y21" s="2">
        <f t="shared" si="2"/>
        <v>10</v>
      </c>
      <c r="Z21" s="5" t="s">
        <v>239</v>
      </c>
    </row>
    <row r="22" spans="1:26" s="1" customFormat="1" ht="75" x14ac:dyDescent="0.25">
      <c r="A22" s="24" t="str">
        <f t="shared" si="0"/>
        <v>INT-004-3.1  , R1</v>
      </c>
      <c r="B22" s="63" t="s">
        <v>31</v>
      </c>
      <c r="C22" s="24" t="s">
        <v>8</v>
      </c>
      <c r="D22" s="6" t="s">
        <v>233</v>
      </c>
      <c r="E22" s="9" t="s">
        <v>237</v>
      </c>
      <c r="F22" s="9" t="s">
        <v>237</v>
      </c>
      <c r="G22" s="9"/>
      <c r="H22" s="9" t="s">
        <v>237</v>
      </c>
      <c r="I22" s="9" t="s">
        <v>237</v>
      </c>
      <c r="J22" s="9" t="s">
        <v>237</v>
      </c>
      <c r="K22" s="9" t="s">
        <v>237</v>
      </c>
      <c r="L22" s="9" t="s">
        <v>237</v>
      </c>
      <c r="M22" s="9" t="s">
        <v>237</v>
      </c>
      <c r="N22" s="9" t="s">
        <v>237</v>
      </c>
      <c r="O22" s="9" t="s">
        <v>237</v>
      </c>
      <c r="P22" s="9" t="s">
        <v>206</v>
      </c>
      <c r="Q22" s="9" t="s">
        <v>237</v>
      </c>
      <c r="R22" s="9" t="s">
        <v>237</v>
      </c>
      <c r="S22" s="9" t="s">
        <v>237</v>
      </c>
      <c r="T22" s="9" t="s">
        <v>237</v>
      </c>
      <c r="U22" s="9" t="s">
        <v>237</v>
      </c>
      <c r="V22" s="9" t="s">
        <v>237</v>
      </c>
      <c r="W22" s="9" t="s">
        <v>237</v>
      </c>
      <c r="X22" s="2">
        <f t="shared" si="1"/>
        <v>3</v>
      </c>
      <c r="Y22" s="2">
        <f t="shared" si="2"/>
        <v>11</v>
      </c>
      <c r="Z22" s="5" t="s">
        <v>240</v>
      </c>
    </row>
    <row r="23" spans="1:26" s="1" customFormat="1" ht="225" x14ac:dyDescent="0.25">
      <c r="A23" s="24" t="str">
        <f t="shared" si="0"/>
        <v>INT-004-3.1  , R2</v>
      </c>
      <c r="B23" s="63" t="s">
        <v>31</v>
      </c>
      <c r="C23" s="24" t="s">
        <v>9</v>
      </c>
      <c r="D23" s="6" t="s">
        <v>29</v>
      </c>
      <c r="E23" s="9" t="s">
        <v>237</v>
      </c>
      <c r="F23" s="9" t="s">
        <v>237</v>
      </c>
      <c r="G23" s="9"/>
      <c r="H23" s="9" t="s">
        <v>237</v>
      </c>
      <c r="I23" s="9" t="s">
        <v>237</v>
      </c>
      <c r="J23" s="9" t="s">
        <v>237</v>
      </c>
      <c r="K23" s="9" t="s">
        <v>237</v>
      </c>
      <c r="L23" s="9" t="s">
        <v>237</v>
      </c>
      <c r="M23" s="9" t="s">
        <v>237</v>
      </c>
      <c r="N23" s="9" t="s">
        <v>237</v>
      </c>
      <c r="O23" s="9" t="s">
        <v>237</v>
      </c>
      <c r="P23" s="9" t="s">
        <v>237</v>
      </c>
      <c r="Q23" s="9" t="s">
        <v>237</v>
      </c>
      <c r="R23" s="9" t="s">
        <v>237</v>
      </c>
      <c r="S23" s="9" t="s">
        <v>237</v>
      </c>
      <c r="T23" s="9" t="s">
        <v>237</v>
      </c>
      <c r="U23" s="9" t="s">
        <v>237</v>
      </c>
      <c r="V23" s="9" t="s">
        <v>237</v>
      </c>
      <c r="W23" s="9" t="s">
        <v>237</v>
      </c>
      <c r="X23" s="2">
        <f t="shared" si="1"/>
        <v>3</v>
      </c>
      <c r="Y23" s="2">
        <f t="shared" si="2"/>
        <v>12</v>
      </c>
      <c r="Z23" s="5"/>
    </row>
    <row r="24" spans="1:26" s="1" customFormat="1" ht="45" x14ac:dyDescent="0.25">
      <c r="A24" s="24" t="str">
        <f t="shared" si="0"/>
        <v>INT-004-3.1  , R3.</v>
      </c>
      <c r="B24" s="63" t="s">
        <v>31</v>
      </c>
      <c r="C24" s="24" t="s">
        <v>3</v>
      </c>
      <c r="D24" s="6" t="s">
        <v>30</v>
      </c>
      <c r="E24" s="9" t="s">
        <v>237</v>
      </c>
      <c r="F24" s="9" t="s">
        <v>237</v>
      </c>
      <c r="G24" s="9"/>
      <c r="H24" s="9" t="s">
        <v>237</v>
      </c>
      <c r="I24" s="9" t="s">
        <v>237</v>
      </c>
      <c r="J24" s="9" t="s">
        <v>237</v>
      </c>
      <c r="K24" s="9" t="s">
        <v>237</v>
      </c>
      <c r="L24" s="9" t="s">
        <v>237</v>
      </c>
      <c r="M24" s="9" t="s">
        <v>237</v>
      </c>
      <c r="N24" s="9" t="s">
        <v>237</v>
      </c>
      <c r="O24" s="9" t="s">
        <v>237</v>
      </c>
      <c r="P24" s="9" t="s">
        <v>237</v>
      </c>
      <c r="Q24" s="9" t="s">
        <v>237</v>
      </c>
      <c r="R24" s="9" t="s">
        <v>237</v>
      </c>
      <c r="S24" s="9" t="s">
        <v>237</v>
      </c>
      <c r="T24" s="9" t="s">
        <v>237</v>
      </c>
      <c r="U24" s="9" t="s">
        <v>237</v>
      </c>
      <c r="V24" s="9" t="s">
        <v>237</v>
      </c>
      <c r="W24" s="9" t="s">
        <v>237</v>
      </c>
      <c r="X24" s="2">
        <f t="shared" si="1"/>
        <v>3</v>
      </c>
      <c r="Y24" s="2">
        <f t="shared" si="2"/>
        <v>12</v>
      </c>
      <c r="Z24" s="5"/>
    </row>
    <row r="25" spans="1:26" s="1" customFormat="1" ht="165" x14ac:dyDescent="0.25">
      <c r="A25" s="24" t="str">
        <f t="shared" si="0"/>
        <v>INT-006-4 , R1</v>
      </c>
      <c r="B25" s="64" t="s">
        <v>39</v>
      </c>
      <c r="C25" s="24" t="s">
        <v>8</v>
      </c>
      <c r="D25" s="6" t="s">
        <v>33</v>
      </c>
      <c r="E25" s="9" t="s">
        <v>237</v>
      </c>
      <c r="F25" s="9" t="s">
        <v>237</v>
      </c>
      <c r="G25" s="9"/>
      <c r="H25" s="9" t="s">
        <v>237</v>
      </c>
      <c r="I25" s="9" t="s">
        <v>237</v>
      </c>
      <c r="J25" s="9" t="s">
        <v>237</v>
      </c>
      <c r="K25" s="9" t="s">
        <v>237</v>
      </c>
      <c r="L25" s="9" t="s">
        <v>237</v>
      </c>
      <c r="M25" s="9" t="s">
        <v>237</v>
      </c>
      <c r="N25" s="9" t="s">
        <v>237</v>
      </c>
      <c r="O25" s="9" t="s">
        <v>237</v>
      </c>
      <c r="P25" s="9" t="s">
        <v>237</v>
      </c>
      <c r="Q25" s="9" t="s">
        <v>237</v>
      </c>
      <c r="R25" s="9" t="s">
        <v>237</v>
      </c>
      <c r="S25" s="9" t="s">
        <v>237</v>
      </c>
      <c r="T25" s="9" t="s">
        <v>237</v>
      </c>
      <c r="U25" s="9" t="s">
        <v>237</v>
      </c>
      <c r="V25" s="9" t="s">
        <v>237</v>
      </c>
      <c r="W25" s="9" t="s">
        <v>237</v>
      </c>
      <c r="X25" s="2">
        <f t="shared" si="1"/>
        <v>3</v>
      </c>
      <c r="Y25" s="2">
        <f t="shared" si="2"/>
        <v>12</v>
      </c>
      <c r="Z25" s="5"/>
    </row>
    <row r="26" spans="1:26" s="1" customFormat="1" ht="120" x14ac:dyDescent="0.25">
      <c r="A26" s="24" t="str">
        <f t="shared" si="0"/>
        <v>INT-006-4 , R2</v>
      </c>
      <c r="B26" s="64" t="s">
        <v>39</v>
      </c>
      <c r="C26" s="24" t="s">
        <v>9</v>
      </c>
      <c r="D26" s="6" t="s">
        <v>34</v>
      </c>
      <c r="E26" s="9" t="s">
        <v>237</v>
      </c>
      <c r="F26" s="9" t="s">
        <v>237</v>
      </c>
      <c r="G26" s="9"/>
      <c r="H26" s="9" t="s">
        <v>237</v>
      </c>
      <c r="I26" s="9" t="s">
        <v>237</v>
      </c>
      <c r="J26" s="9" t="s">
        <v>237</v>
      </c>
      <c r="K26" s="9" t="s">
        <v>237</v>
      </c>
      <c r="L26" s="9" t="s">
        <v>237</v>
      </c>
      <c r="M26" s="9" t="s">
        <v>237</v>
      </c>
      <c r="N26" s="9" t="s">
        <v>237</v>
      </c>
      <c r="O26" s="9" t="s">
        <v>237</v>
      </c>
      <c r="P26" s="9" t="s">
        <v>237</v>
      </c>
      <c r="Q26" s="9" t="s">
        <v>237</v>
      </c>
      <c r="R26" s="9" t="s">
        <v>237</v>
      </c>
      <c r="S26" s="9" t="s">
        <v>237</v>
      </c>
      <c r="T26" s="9" t="s">
        <v>237</v>
      </c>
      <c r="U26" s="9" t="s">
        <v>237</v>
      </c>
      <c r="V26" s="9" t="s">
        <v>237</v>
      </c>
      <c r="W26" s="9" t="s">
        <v>237</v>
      </c>
      <c r="X26" s="2">
        <f t="shared" si="1"/>
        <v>3</v>
      </c>
      <c r="Y26" s="2">
        <f t="shared" si="2"/>
        <v>12</v>
      </c>
      <c r="Z26" s="5"/>
    </row>
    <row r="27" spans="1:26" s="1" customFormat="1" ht="105" x14ac:dyDescent="0.25">
      <c r="A27" s="24" t="str">
        <f t="shared" si="0"/>
        <v>INT-006-4 , R3.</v>
      </c>
      <c r="B27" s="64" t="s">
        <v>39</v>
      </c>
      <c r="C27" s="24" t="s">
        <v>3</v>
      </c>
      <c r="D27" s="6" t="s">
        <v>35</v>
      </c>
      <c r="E27" s="9" t="s">
        <v>237</v>
      </c>
      <c r="F27" s="9" t="s">
        <v>237</v>
      </c>
      <c r="G27" s="9"/>
      <c r="H27" s="9" t="s">
        <v>237</v>
      </c>
      <c r="I27" s="9" t="s">
        <v>237</v>
      </c>
      <c r="J27" s="9" t="s">
        <v>237</v>
      </c>
      <c r="K27" s="9" t="s">
        <v>237</v>
      </c>
      <c r="L27" s="9" t="s">
        <v>237</v>
      </c>
      <c r="M27" s="9" t="s">
        <v>237</v>
      </c>
      <c r="N27" s="9" t="s">
        <v>237</v>
      </c>
      <c r="O27" s="9" t="s">
        <v>237</v>
      </c>
      <c r="P27" s="9" t="s">
        <v>237</v>
      </c>
      <c r="Q27" s="9" t="s">
        <v>237</v>
      </c>
      <c r="R27" s="9" t="s">
        <v>237</v>
      </c>
      <c r="S27" s="9" t="s">
        <v>237</v>
      </c>
      <c r="T27" s="9" t="s">
        <v>237</v>
      </c>
      <c r="U27" s="9" t="s">
        <v>237</v>
      </c>
      <c r="V27" s="9" t="s">
        <v>237</v>
      </c>
      <c r="W27" s="9" t="s">
        <v>237</v>
      </c>
      <c r="X27" s="2">
        <f t="shared" si="1"/>
        <v>3</v>
      </c>
      <c r="Y27" s="2">
        <f t="shared" si="2"/>
        <v>12</v>
      </c>
      <c r="Z27" s="5"/>
    </row>
    <row r="28" spans="1:26" s="1" customFormat="1" ht="240" x14ac:dyDescent="0.25">
      <c r="A28" s="24" t="str">
        <f t="shared" si="0"/>
        <v>INT-006-4 , R4</v>
      </c>
      <c r="B28" s="64" t="s">
        <v>39</v>
      </c>
      <c r="C28" s="25" t="s">
        <v>32</v>
      </c>
      <c r="D28" s="6" t="s">
        <v>36</v>
      </c>
      <c r="E28" s="9" t="s">
        <v>237</v>
      </c>
      <c r="F28" s="9" t="s">
        <v>237</v>
      </c>
      <c r="G28" s="9"/>
      <c r="H28" s="9" t="s">
        <v>237</v>
      </c>
      <c r="I28" s="9" t="s">
        <v>237</v>
      </c>
      <c r="J28" s="9" t="s">
        <v>237</v>
      </c>
      <c r="K28" s="9" t="s">
        <v>237</v>
      </c>
      <c r="L28" s="9" t="s">
        <v>237</v>
      </c>
      <c r="M28" s="9" t="s">
        <v>237</v>
      </c>
      <c r="N28" s="9" t="s">
        <v>237</v>
      </c>
      <c r="O28" s="9" t="s">
        <v>237</v>
      </c>
      <c r="P28" s="9" t="s">
        <v>237</v>
      </c>
      <c r="Q28" s="9" t="s">
        <v>237</v>
      </c>
      <c r="R28" s="9" t="s">
        <v>237</v>
      </c>
      <c r="S28" s="9" t="s">
        <v>237</v>
      </c>
      <c r="T28" s="9" t="s">
        <v>237</v>
      </c>
      <c r="U28" s="9" t="s">
        <v>237</v>
      </c>
      <c r="V28" s="9" t="s">
        <v>237</v>
      </c>
      <c r="W28" s="9" t="s">
        <v>237</v>
      </c>
      <c r="X28" s="2">
        <f t="shared" si="1"/>
        <v>3</v>
      </c>
      <c r="Y28" s="2">
        <f t="shared" si="2"/>
        <v>12</v>
      </c>
      <c r="Z28" s="5"/>
    </row>
    <row r="29" spans="1:26" s="1" customFormat="1" ht="135" x14ac:dyDescent="0.25">
      <c r="A29" s="24" t="str">
        <f t="shared" si="0"/>
        <v>INT-006-4 , R5</v>
      </c>
      <c r="B29" s="64" t="s">
        <v>39</v>
      </c>
      <c r="C29" s="25" t="s">
        <v>38</v>
      </c>
      <c r="D29" s="6" t="s">
        <v>37</v>
      </c>
      <c r="E29" s="9" t="s">
        <v>237</v>
      </c>
      <c r="F29" s="9" t="s">
        <v>237</v>
      </c>
      <c r="G29" s="9"/>
      <c r="H29" s="9" t="s">
        <v>237</v>
      </c>
      <c r="I29" s="9" t="s">
        <v>237</v>
      </c>
      <c r="J29" s="9" t="s">
        <v>237</v>
      </c>
      <c r="K29" s="9" t="s">
        <v>237</v>
      </c>
      <c r="L29" s="9" t="s">
        <v>237</v>
      </c>
      <c r="M29" s="9" t="s">
        <v>237</v>
      </c>
      <c r="N29" s="9" t="s">
        <v>237</v>
      </c>
      <c r="O29" s="9" t="s">
        <v>237</v>
      </c>
      <c r="P29" s="9" t="s">
        <v>237</v>
      </c>
      <c r="Q29" s="9" t="s">
        <v>237</v>
      </c>
      <c r="R29" s="9" t="s">
        <v>237</v>
      </c>
      <c r="S29" s="9" t="s">
        <v>237</v>
      </c>
      <c r="T29" s="9" t="s">
        <v>237</v>
      </c>
      <c r="U29" s="9" t="s">
        <v>237</v>
      </c>
      <c r="V29" s="9" t="s">
        <v>237</v>
      </c>
      <c r="W29" s="9" t="s">
        <v>237</v>
      </c>
      <c r="X29" s="2">
        <f t="shared" si="1"/>
        <v>3</v>
      </c>
      <c r="Y29" s="2">
        <f t="shared" si="2"/>
        <v>12</v>
      </c>
      <c r="Z29" s="5"/>
    </row>
    <row r="30" spans="1:26" s="1" customFormat="1" ht="120" x14ac:dyDescent="0.25">
      <c r="A30" s="24" t="str">
        <f t="shared" si="0"/>
        <v>INT-009-2.1 , R1</v>
      </c>
      <c r="B30" s="64" t="s">
        <v>40</v>
      </c>
      <c r="C30" s="24" t="s">
        <v>8</v>
      </c>
      <c r="D30" s="6" t="s">
        <v>41</v>
      </c>
      <c r="E30" s="9" t="s">
        <v>237</v>
      </c>
      <c r="F30" s="9" t="s">
        <v>237</v>
      </c>
      <c r="G30" s="9"/>
      <c r="H30" s="9" t="s">
        <v>237</v>
      </c>
      <c r="I30" s="9" t="s">
        <v>237</v>
      </c>
      <c r="J30" s="9" t="s">
        <v>237</v>
      </c>
      <c r="K30" s="9" t="s">
        <v>237</v>
      </c>
      <c r="L30" s="9" t="s">
        <v>237</v>
      </c>
      <c r="M30" s="9" t="s">
        <v>237</v>
      </c>
      <c r="N30" s="9" t="s">
        <v>237</v>
      </c>
      <c r="O30" s="9" t="s">
        <v>237</v>
      </c>
      <c r="P30" s="9" t="s">
        <v>237</v>
      </c>
      <c r="Q30" s="9" t="s">
        <v>237</v>
      </c>
      <c r="R30" s="9" t="s">
        <v>237</v>
      </c>
      <c r="S30" s="9" t="s">
        <v>237</v>
      </c>
      <c r="T30" s="9" t="s">
        <v>237</v>
      </c>
      <c r="U30" s="9" t="s">
        <v>237</v>
      </c>
      <c r="V30" s="9" t="s">
        <v>237</v>
      </c>
      <c r="W30" s="9" t="s">
        <v>237</v>
      </c>
      <c r="X30" s="2">
        <f t="shared" si="1"/>
        <v>3</v>
      </c>
      <c r="Y30" s="2">
        <f t="shared" si="2"/>
        <v>12</v>
      </c>
      <c r="Z30" s="5"/>
    </row>
    <row r="31" spans="1:26" s="1" customFormat="1" ht="60" x14ac:dyDescent="0.25">
      <c r="A31" s="24" t="str">
        <f t="shared" si="0"/>
        <v>INT-009-2.1 , R2</v>
      </c>
      <c r="B31" s="64" t="s">
        <v>40</v>
      </c>
      <c r="C31" s="24" t="s">
        <v>9</v>
      </c>
      <c r="D31" s="6" t="s">
        <v>42</v>
      </c>
      <c r="E31" s="9" t="s">
        <v>237</v>
      </c>
      <c r="F31" s="9" t="s">
        <v>237</v>
      </c>
      <c r="G31" s="9"/>
      <c r="H31" s="9" t="s">
        <v>237</v>
      </c>
      <c r="I31" s="9" t="s">
        <v>237</v>
      </c>
      <c r="J31" s="9" t="s">
        <v>237</v>
      </c>
      <c r="K31" s="9" t="s">
        <v>237</v>
      </c>
      <c r="L31" s="9" t="s">
        <v>237</v>
      </c>
      <c r="M31" s="9" t="s">
        <v>237</v>
      </c>
      <c r="N31" s="9" t="s">
        <v>237</v>
      </c>
      <c r="O31" s="9" t="s">
        <v>237</v>
      </c>
      <c r="P31" s="9" t="s">
        <v>237</v>
      </c>
      <c r="Q31" s="9" t="s">
        <v>237</v>
      </c>
      <c r="R31" s="9" t="s">
        <v>237</v>
      </c>
      <c r="S31" s="9" t="s">
        <v>237</v>
      </c>
      <c r="T31" s="9" t="s">
        <v>237</v>
      </c>
      <c r="U31" s="9" t="s">
        <v>237</v>
      </c>
      <c r="V31" s="9" t="s">
        <v>237</v>
      </c>
      <c r="W31" s="9" t="s">
        <v>237</v>
      </c>
      <c r="X31" s="2">
        <f t="shared" si="1"/>
        <v>3</v>
      </c>
      <c r="Y31" s="2">
        <f t="shared" si="2"/>
        <v>12</v>
      </c>
      <c r="Z31" s="5"/>
    </row>
    <row r="32" spans="1:26" s="1" customFormat="1" ht="45" x14ac:dyDescent="0.25">
      <c r="A32" s="24" t="str">
        <f t="shared" si="0"/>
        <v>INT-009-2.1 , R3.</v>
      </c>
      <c r="B32" s="64" t="s">
        <v>40</v>
      </c>
      <c r="C32" s="24" t="s">
        <v>3</v>
      </c>
      <c r="D32" s="6" t="s">
        <v>43</v>
      </c>
      <c r="E32" s="9" t="s">
        <v>237</v>
      </c>
      <c r="F32" s="9" t="s">
        <v>237</v>
      </c>
      <c r="G32" s="9"/>
      <c r="H32" s="9" t="s">
        <v>237</v>
      </c>
      <c r="I32" s="9" t="s">
        <v>237</v>
      </c>
      <c r="J32" s="9" t="s">
        <v>237</v>
      </c>
      <c r="K32" s="9" t="s">
        <v>237</v>
      </c>
      <c r="L32" s="9" t="s">
        <v>237</v>
      </c>
      <c r="M32" s="9" t="s">
        <v>237</v>
      </c>
      <c r="N32" s="9" t="s">
        <v>237</v>
      </c>
      <c r="O32" s="9" t="s">
        <v>237</v>
      </c>
      <c r="P32" s="9" t="s">
        <v>237</v>
      </c>
      <c r="Q32" s="9" t="s">
        <v>237</v>
      </c>
      <c r="R32" s="9" t="s">
        <v>237</v>
      </c>
      <c r="S32" s="9" t="s">
        <v>237</v>
      </c>
      <c r="T32" s="9" t="s">
        <v>237</v>
      </c>
      <c r="U32" s="9" t="s">
        <v>237</v>
      </c>
      <c r="V32" s="9" t="s">
        <v>237</v>
      </c>
      <c r="W32" s="9" t="s">
        <v>237</v>
      </c>
      <c r="X32" s="2">
        <f t="shared" si="1"/>
        <v>3</v>
      </c>
      <c r="Y32" s="2">
        <f t="shared" si="2"/>
        <v>12</v>
      </c>
      <c r="Z32" s="5"/>
    </row>
    <row r="33" spans="1:26" s="1" customFormat="1" ht="75" x14ac:dyDescent="0.25">
      <c r="A33" s="24" t="str">
        <f t="shared" si="0"/>
        <v>INT-010-2.1 , R1</v>
      </c>
      <c r="B33" s="64" t="s">
        <v>44</v>
      </c>
      <c r="C33" s="24" t="s">
        <v>8</v>
      </c>
      <c r="D33" s="6" t="s">
        <v>228</v>
      </c>
      <c r="E33" s="9" t="s">
        <v>237</v>
      </c>
      <c r="F33" s="9" t="s">
        <v>237</v>
      </c>
      <c r="G33" s="9"/>
      <c r="H33" s="9" t="s">
        <v>237</v>
      </c>
      <c r="I33" s="9" t="s">
        <v>237</v>
      </c>
      <c r="J33" s="9" t="s">
        <v>237</v>
      </c>
      <c r="K33" s="9" t="s">
        <v>237</v>
      </c>
      <c r="L33" s="9" t="s">
        <v>237</v>
      </c>
      <c r="M33" s="9" t="s">
        <v>237</v>
      </c>
      <c r="N33" s="9" t="s">
        <v>237</v>
      </c>
      <c r="O33" s="9" t="s">
        <v>237</v>
      </c>
      <c r="P33" s="9" t="s">
        <v>237</v>
      </c>
      <c r="Q33" s="9" t="s">
        <v>237</v>
      </c>
      <c r="R33" s="9" t="s">
        <v>237</v>
      </c>
      <c r="S33" s="9" t="s">
        <v>237</v>
      </c>
      <c r="T33" s="9" t="s">
        <v>237</v>
      </c>
      <c r="U33" s="9" t="s">
        <v>237</v>
      </c>
      <c r="V33" s="9" t="s">
        <v>237</v>
      </c>
      <c r="W33" s="9" t="s">
        <v>237</v>
      </c>
      <c r="X33" s="2">
        <f t="shared" si="1"/>
        <v>3</v>
      </c>
      <c r="Y33" s="2">
        <f t="shared" si="2"/>
        <v>12</v>
      </c>
      <c r="Z33" s="5"/>
    </row>
    <row r="34" spans="1:26" s="1" customFormat="1" ht="75" x14ac:dyDescent="0.25">
      <c r="A34" s="24" t="str">
        <f t="shared" si="0"/>
        <v>INT-010-2.1 , R2</v>
      </c>
      <c r="B34" s="64" t="s">
        <v>44</v>
      </c>
      <c r="C34" s="24" t="s">
        <v>9</v>
      </c>
      <c r="D34" s="6" t="s">
        <v>45</v>
      </c>
      <c r="E34" s="9" t="s">
        <v>237</v>
      </c>
      <c r="F34" s="9" t="s">
        <v>237</v>
      </c>
      <c r="G34" s="9"/>
      <c r="H34" s="9" t="s">
        <v>237</v>
      </c>
      <c r="I34" s="9" t="s">
        <v>237</v>
      </c>
      <c r="J34" s="9" t="s">
        <v>237</v>
      </c>
      <c r="K34" s="9" t="s">
        <v>237</v>
      </c>
      <c r="L34" s="9" t="s">
        <v>237</v>
      </c>
      <c r="M34" s="9" t="s">
        <v>237</v>
      </c>
      <c r="N34" s="9" t="s">
        <v>237</v>
      </c>
      <c r="O34" s="9" t="s">
        <v>237</v>
      </c>
      <c r="P34" s="9" t="s">
        <v>237</v>
      </c>
      <c r="Q34" s="9" t="s">
        <v>237</v>
      </c>
      <c r="R34" s="9" t="s">
        <v>237</v>
      </c>
      <c r="S34" s="9" t="s">
        <v>237</v>
      </c>
      <c r="T34" s="9" t="s">
        <v>237</v>
      </c>
      <c r="U34" s="9" t="s">
        <v>237</v>
      </c>
      <c r="V34" s="9" t="s">
        <v>237</v>
      </c>
      <c r="W34" s="9" t="s">
        <v>237</v>
      </c>
      <c r="X34" s="2">
        <f t="shared" si="1"/>
        <v>3</v>
      </c>
      <c r="Y34" s="2">
        <f t="shared" si="2"/>
        <v>12</v>
      </c>
      <c r="Z34" s="5"/>
    </row>
    <row r="35" spans="1:26" s="1" customFormat="1" ht="60" x14ac:dyDescent="0.25">
      <c r="A35" s="24" t="str">
        <f t="shared" ref="A35:A66" si="3">CONCATENATE(B35," , ",C35)</f>
        <v>INT-010-2.1 , R3.</v>
      </c>
      <c r="B35" s="64" t="s">
        <v>44</v>
      </c>
      <c r="C35" s="24" t="s">
        <v>3</v>
      </c>
      <c r="D35" s="6" t="s">
        <v>46</v>
      </c>
      <c r="E35" s="9" t="s">
        <v>237</v>
      </c>
      <c r="F35" s="9" t="s">
        <v>237</v>
      </c>
      <c r="G35" s="9"/>
      <c r="H35" s="9" t="s">
        <v>237</v>
      </c>
      <c r="I35" s="9" t="s">
        <v>237</v>
      </c>
      <c r="J35" s="9" t="s">
        <v>237</v>
      </c>
      <c r="K35" s="9" t="s">
        <v>237</v>
      </c>
      <c r="L35" s="9" t="s">
        <v>237</v>
      </c>
      <c r="M35" s="9" t="s">
        <v>237</v>
      </c>
      <c r="N35" s="9" t="s">
        <v>237</v>
      </c>
      <c r="O35" s="9" t="s">
        <v>237</v>
      </c>
      <c r="P35" s="9" t="s">
        <v>237</v>
      </c>
      <c r="Q35" s="9" t="s">
        <v>237</v>
      </c>
      <c r="R35" s="9" t="s">
        <v>237</v>
      </c>
      <c r="S35" s="9" t="s">
        <v>237</v>
      </c>
      <c r="T35" s="9" t="s">
        <v>237</v>
      </c>
      <c r="U35" s="9" t="s">
        <v>237</v>
      </c>
      <c r="V35" s="9" t="s">
        <v>237</v>
      </c>
      <c r="W35" s="9" t="s">
        <v>237</v>
      </c>
      <c r="X35" s="2">
        <f t="shared" si="1"/>
        <v>3</v>
      </c>
      <c r="Y35" s="2">
        <f t="shared" si="2"/>
        <v>12</v>
      </c>
      <c r="Z35" s="5"/>
    </row>
    <row r="36" spans="1:26" s="1" customFormat="1" ht="30" x14ac:dyDescent="0.25">
      <c r="A36" s="24" t="str">
        <f t="shared" si="3"/>
        <v>NUC-001-3 , R1</v>
      </c>
      <c r="B36" s="64" t="s">
        <v>72</v>
      </c>
      <c r="C36" s="24" t="s">
        <v>8</v>
      </c>
      <c r="D36" s="6" t="s">
        <v>62</v>
      </c>
      <c r="E36" s="9" t="s">
        <v>237</v>
      </c>
      <c r="F36" s="9" t="s">
        <v>237</v>
      </c>
      <c r="G36" s="9"/>
      <c r="H36" s="9" t="s">
        <v>237</v>
      </c>
      <c r="I36" s="9" t="s">
        <v>237</v>
      </c>
      <c r="J36" s="9" t="s">
        <v>237</v>
      </c>
      <c r="K36" s="9" t="s">
        <v>237</v>
      </c>
      <c r="L36" s="9" t="s">
        <v>237</v>
      </c>
      <c r="M36" s="9" t="s">
        <v>237</v>
      </c>
      <c r="N36" s="9" t="s">
        <v>237</v>
      </c>
      <c r="O36" s="9" t="s">
        <v>237</v>
      </c>
      <c r="P36" s="9" t="s">
        <v>237</v>
      </c>
      <c r="Q36" s="9" t="s">
        <v>237</v>
      </c>
      <c r="R36" s="9" t="s">
        <v>237</v>
      </c>
      <c r="S36" s="9" t="s">
        <v>237</v>
      </c>
      <c r="T36" s="9" t="s">
        <v>237</v>
      </c>
      <c r="U36" s="9" t="s">
        <v>237</v>
      </c>
      <c r="V36" s="9" t="s">
        <v>237</v>
      </c>
      <c r="W36" s="9" t="s">
        <v>237</v>
      </c>
      <c r="X36" s="2">
        <f t="shared" si="1"/>
        <v>3</v>
      </c>
      <c r="Y36" s="2">
        <f t="shared" si="2"/>
        <v>12</v>
      </c>
      <c r="Z36" s="5"/>
    </row>
    <row r="37" spans="1:26" s="1" customFormat="1" ht="60" x14ac:dyDescent="0.25">
      <c r="A37" s="24" t="str">
        <f t="shared" si="3"/>
        <v>NUC-001-3 , R2.</v>
      </c>
      <c r="B37" s="64" t="s">
        <v>72</v>
      </c>
      <c r="C37" s="24" t="s">
        <v>50</v>
      </c>
      <c r="D37" s="6" t="s">
        <v>63</v>
      </c>
      <c r="E37" s="9" t="s">
        <v>237</v>
      </c>
      <c r="F37" s="9" t="s">
        <v>237</v>
      </c>
      <c r="G37" s="9"/>
      <c r="H37" s="9" t="s">
        <v>237</v>
      </c>
      <c r="I37" s="9" t="s">
        <v>237</v>
      </c>
      <c r="J37" s="9" t="s">
        <v>237</v>
      </c>
      <c r="K37" s="9" t="s">
        <v>237</v>
      </c>
      <c r="L37" s="9" t="s">
        <v>237</v>
      </c>
      <c r="M37" s="9" t="s">
        <v>237</v>
      </c>
      <c r="N37" s="9" t="s">
        <v>237</v>
      </c>
      <c r="O37" s="9" t="s">
        <v>237</v>
      </c>
      <c r="P37" s="9" t="s">
        <v>237</v>
      </c>
      <c r="Q37" s="9" t="s">
        <v>237</v>
      </c>
      <c r="R37" s="9" t="s">
        <v>237</v>
      </c>
      <c r="S37" s="9" t="s">
        <v>237</v>
      </c>
      <c r="T37" s="9" t="s">
        <v>237</v>
      </c>
      <c r="U37" s="9" t="s">
        <v>237</v>
      </c>
      <c r="V37" s="9" t="s">
        <v>237</v>
      </c>
      <c r="W37" s="9" t="s">
        <v>237</v>
      </c>
      <c r="X37" s="2">
        <f t="shared" si="1"/>
        <v>3</v>
      </c>
      <c r="Y37" s="2">
        <f t="shared" si="2"/>
        <v>12</v>
      </c>
      <c r="Z37" s="5"/>
    </row>
    <row r="38" spans="1:26" s="1" customFormat="1" ht="60" x14ac:dyDescent="0.25">
      <c r="A38" s="24" t="str">
        <f t="shared" si="3"/>
        <v>NUC-001-3 , R3.</v>
      </c>
      <c r="B38" s="64" t="s">
        <v>72</v>
      </c>
      <c r="C38" s="24" t="s">
        <v>3</v>
      </c>
      <c r="D38" s="6" t="s">
        <v>64</v>
      </c>
      <c r="E38" s="9" t="s">
        <v>237</v>
      </c>
      <c r="F38" s="9" t="s">
        <v>237</v>
      </c>
      <c r="G38" s="9"/>
      <c r="H38" s="9" t="s">
        <v>237</v>
      </c>
      <c r="I38" s="9" t="s">
        <v>237</v>
      </c>
      <c r="J38" s="9" t="s">
        <v>237</v>
      </c>
      <c r="K38" s="9" t="s">
        <v>237</v>
      </c>
      <c r="L38" s="9" t="s">
        <v>237</v>
      </c>
      <c r="M38" s="9" t="s">
        <v>237</v>
      </c>
      <c r="N38" s="9" t="s">
        <v>237</v>
      </c>
      <c r="O38" s="9" t="s">
        <v>237</v>
      </c>
      <c r="P38" s="9" t="s">
        <v>237</v>
      </c>
      <c r="Q38" s="9" t="s">
        <v>237</v>
      </c>
      <c r="R38" s="9" t="s">
        <v>237</v>
      </c>
      <c r="S38" s="9" t="s">
        <v>237</v>
      </c>
      <c r="T38" s="9" t="s">
        <v>237</v>
      </c>
      <c r="U38" s="9" t="s">
        <v>237</v>
      </c>
      <c r="V38" s="9" t="s">
        <v>237</v>
      </c>
      <c r="W38" s="9" t="s">
        <v>237</v>
      </c>
      <c r="X38" s="2">
        <f t="shared" si="1"/>
        <v>3</v>
      </c>
      <c r="Y38" s="2">
        <f t="shared" si="2"/>
        <v>12</v>
      </c>
      <c r="Z38" s="5"/>
    </row>
    <row r="39" spans="1:26" s="1" customFormat="1" ht="105" x14ac:dyDescent="0.25">
      <c r="A39" s="24" t="str">
        <f t="shared" si="3"/>
        <v>NUC-001-3 , R4.</v>
      </c>
      <c r="B39" s="64" t="s">
        <v>72</v>
      </c>
      <c r="C39" s="24" t="s">
        <v>56</v>
      </c>
      <c r="D39" s="6" t="s">
        <v>65</v>
      </c>
      <c r="E39" s="9" t="s">
        <v>237</v>
      </c>
      <c r="F39" s="9" t="s">
        <v>237</v>
      </c>
      <c r="G39" s="9"/>
      <c r="H39" s="9" t="s">
        <v>237</v>
      </c>
      <c r="I39" s="9" t="s">
        <v>237</v>
      </c>
      <c r="J39" s="9" t="s">
        <v>237</v>
      </c>
      <c r="K39" s="9" t="s">
        <v>237</v>
      </c>
      <c r="L39" s="9" t="s">
        <v>237</v>
      </c>
      <c r="M39" s="9" t="s">
        <v>237</v>
      </c>
      <c r="N39" s="9" t="s">
        <v>237</v>
      </c>
      <c r="O39" s="9" t="s">
        <v>237</v>
      </c>
      <c r="P39" s="9" t="s">
        <v>237</v>
      </c>
      <c r="Q39" s="9" t="s">
        <v>237</v>
      </c>
      <c r="R39" s="9" t="s">
        <v>237</v>
      </c>
      <c r="S39" s="9" t="s">
        <v>237</v>
      </c>
      <c r="T39" s="9" t="s">
        <v>237</v>
      </c>
      <c r="U39" s="9" t="s">
        <v>237</v>
      </c>
      <c r="V39" s="9" t="s">
        <v>237</v>
      </c>
      <c r="W39" s="9" t="s">
        <v>237</v>
      </c>
      <c r="X39" s="2">
        <f t="shared" si="1"/>
        <v>3</v>
      </c>
      <c r="Y39" s="2">
        <f t="shared" si="2"/>
        <v>12</v>
      </c>
      <c r="Z39" s="5"/>
    </row>
    <row r="40" spans="1:26" s="1" customFormat="1" ht="30" x14ac:dyDescent="0.25">
      <c r="A40" s="24" t="str">
        <f t="shared" si="3"/>
        <v>NUC-001-3 , R5.</v>
      </c>
      <c r="B40" s="64" t="s">
        <v>72</v>
      </c>
      <c r="C40" s="25" t="s">
        <v>57</v>
      </c>
      <c r="D40" s="6" t="s">
        <v>66</v>
      </c>
      <c r="E40" s="9" t="s">
        <v>237</v>
      </c>
      <c r="F40" s="9" t="s">
        <v>237</v>
      </c>
      <c r="G40" s="9"/>
      <c r="H40" s="9" t="s">
        <v>237</v>
      </c>
      <c r="I40" s="9" t="s">
        <v>237</v>
      </c>
      <c r="J40" s="9" t="s">
        <v>237</v>
      </c>
      <c r="K40" s="9" t="s">
        <v>237</v>
      </c>
      <c r="L40" s="9" t="s">
        <v>237</v>
      </c>
      <c r="M40" s="9" t="s">
        <v>237</v>
      </c>
      <c r="N40" s="9" t="s">
        <v>237</v>
      </c>
      <c r="O40" s="9" t="s">
        <v>237</v>
      </c>
      <c r="P40" s="9" t="s">
        <v>237</v>
      </c>
      <c r="Q40" s="9" t="s">
        <v>237</v>
      </c>
      <c r="R40" s="9" t="s">
        <v>237</v>
      </c>
      <c r="S40" s="9" t="s">
        <v>237</v>
      </c>
      <c r="T40" s="9" t="s">
        <v>237</v>
      </c>
      <c r="U40" s="9" t="s">
        <v>237</v>
      </c>
      <c r="V40" s="9" t="s">
        <v>237</v>
      </c>
      <c r="W40" s="9" t="s">
        <v>237</v>
      </c>
      <c r="X40" s="2">
        <f t="shared" si="1"/>
        <v>3</v>
      </c>
      <c r="Y40" s="2">
        <f t="shared" si="2"/>
        <v>12</v>
      </c>
      <c r="Z40" s="5"/>
    </row>
    <row r="41" spans="1:26" s="1" customFormat="1" ht="45" x14ac:dyDescent="0.25">
      <c r="A41" s="24" t="str">
        <f t="shared" si="3"/>
        <v>NUC-001-3 , R6.</v>
      </c>
      <c r="B41" s="64" t="s">
        <v>72</v>
      </c>
      <c r="C41" s="25" t="s">
        <v>58</v>
      </c>
      <c r="D41" s="6" t="s">
        <v>67</v>
      </c>
      <c r="E41" s="9" t="s">
        <v>237</v>
      </c>
      <c r="F41" s="9" t="s">
        <v>237</v>
      </c>
      <c r="G41" s="9"/>
      <c r="H41" s="9" t="s">
        <v>237</v>
      </c>
      <c r="I41" s="9" t="s">
        <v>237</v>
      </c>
      <c r="J41" s="9" t="s">
        <v>237</v>
      </c>
      <c r="K41" s="9" t="s">
        <v>237</v>
      </c>
      <c r="L41" s="9" t="s">
        <v>237</v>
      </c>
      <c r="M41" s="9" t="s">
        <v>237</v>
      </c>
      <c r="N41" s="9" t="s">
        <v>237</v>
      </c>
      <c r="O41" s="9" t="s">
        <v>237</v>
      </c>
      <c r="P41" s="9" t="s">
        <v>237</v>
      </c>
      <c r="Q41" s="9" t="s">
        <v>237</v>
      </c>
      <c r="R41" s="9" t="s">
        <v>237</v>
      </c>
      <c r="S41" s="9" t="s">
        <v>237</v>
      </c>
      <c r="T41" s="9" t="s">
        <v>237</v>
      </c>
      <c r="U41" s="9" t="s">
        <v>237</v>
      </c>
      <c r="V41" s="9" t="s">
        <v>237</v>
      </c>
      <c r="W41" s="9" t="s">
        <v>237</v>
      </c>
      <c r="X41" s="2">
        <f t="shared" si="1"/>
        <v>3</v>
      </c>
      <c r="Y41" s="2">
        <f t="shared" si="2"/>
        <v>12</v>
      </c>
      <c r="Z41" s="5"/>
    </row>
    <row r="42" spans="1:26" ht="75" x14ac:dyDescent="0.25">
      <c r="A42" s="24" t="str">
        <f t="shared" si="3"/>
        <v>NUC-001-3 , R7.</v>
      </c>
      <c r="B42" s="64" t="s">
        <v>72</v>
      </c>
      <c r="C42" s="25" t="s">
        <v>59</v>
      </c>
      <c r="D42" s="6" t="s">
        <v>68</v>
      </c>
      <c r="E42" s="9" t="s">
        <v>237</v>
      </c>
      <c r="F42" s="9" t="s">
        <v>237</v>
      </c>
      <c r="G42" s="9"/>
      <c r="H42" s="9" t="s">
        <v>237</v>
      </c>
      <c r="I42" s="9" t="s">
        <v>237</v>
      </c>
      <c r="J42" s="9" t="s">
        <v>237</v>
      </c>
      <c r="K42" s="9" t="s">
        <v>237</v>
      </c>
      <c r="L42" s="9" t="s">
        <v>237</v>
      </c>
      <c r="M42" s="9" t="s">
        <v>237</v>
      </c>
      <c r="N42" s="9" t="s">
        <v>237</v>
      </c>
      <c r="O42" s="9" t="s">
        <v>237</v>
      </c>
      <c r="P42" s="9" t="s">
        <v>237</v>
      </c>
      <c r="Q42" s="9" t="s">
        <v>237</v>
      </c>
      <c r="R42" s="9" t="s">
        <v>237</v>
      </c>
      <c r="S42" s="9" t="s">
        <v>237</v>
      </c>
      <c r="T42" s="9" t="s">
        <v>237</v>
      </c>
      <c r="U42" s="9" t="s">
        <v>237</v>
      </c>
      <c r="V42" s="9" t="s">
        <v>237</v>
      </c>
      <c r="W42" s="9" t="s">
        <v>237</v>
      </c>
      <c r="X42" s="2">
        <f t="shared" si="1"/>
        <v>3</v>
      </c>
      <c r="Y42" s="2">
        <f t="shared" si="2"/>
        <v>12</v>
      </c>
      <c r="Z42" s="5"/>
    </row>
    <row r="43" spans="1:26" ht="75" x14ac:dyDescent="0.25">
      <c r="A43" s="24" t="str">
        <f t="shared" si="3"/>
        <v>NUC-001-3 , R8.</v>
      </c>
      <c r="B43" s="64" t="s">
        <v>72</v>
      </c>
      <c r="C43" s="25" t="s">
        <v>60</v>
      </c>
      <c r="D43" s="6" t="s">
        <v>69</v>
      </c>
      <c r="E43" s="9" t="s">
        <v>237</v>
      </c>
      <c r="F43" s="9" t="s">
        <v>237</v>
      </c>
      <c r="G43" s="9"/>
      <c r="H43" s="9" t="s">
        <v>237</v>
      </c>
      <c r="I43" s="9" t="s">
        <v>237</v>
      </c>
      <c r="J43" s="9" t="s">
        <v>237</v>
      </c>
      <c r="K43" s="9" t="s">
        <v>237</v>
      </c>
      <c r="L43" s="9" t="s">
        <v>237</v>
      </c>
      <c r="M43" s="9" t="s">
        <v>237</v>
      </c>
      <c r="N43" s="9" t="s">
        <v>237</v>
      </c>
      <c r="O43" s="9" t="s">
        <v>237</v>
      </c>
      <c r="P43" s="9" t="s">
        <v>237</v>
      </c>
      <c r="Q43" s="9" t="s">
        <v>237</v>
      </c>
      <c r="R43" s="9" t="s">
        <v>237</v>
      </c>
      <c r="S43" s="9" t="s">
        <v>237</v>
      </c>
      <c r="T43" s="9" t="s">
        <v>237</v>
      </c>
      <c r="U43" s="9" t="s">
        <v>237</v>
      </c>
      <c r="V43" s="9" t="s">
        <v>237</v>
      </c>
      <c r="W43" s="9" t="s">
        <v>237</v>
      </c>
      <c r="X43" s="2">
        <f t="shared" si="1"/>
        <v>3</v>
      </c>
      <c r="Y43" s="2">
        <f t="shared" si="2"/>
        <v>12</v>
      </c>
      <c r="Z43" s="5"/>
    </row>
    <row r="44" spans="1:26" ht="409.5" x14ac:dyDescent="0.25">
      <c r="A44" s="24" t="str">
        <f t="shared" si="3"/>
        <v>NUC-001-3 , R9</v>
      </c>
      <c r="B44" s="64" t="s">
        <v>72</v>
      </c>
      <c r="C44" s="24" t="s">
        <v>71</v>
      </c>
      <c r="D44" s="6" t="s">
        <v>70</v>
      </c>
      <c r="E44" s="9" t="s">
        <v>237</v>
      </c>
      <c r="F44" s="9" t="s">
        <v>237</v>
      </c>
      <c r="G44" s="9"/>
      <c r="H44" s="9" t="s">
        <v>237</v>
      </c>
      <c r="I44" s="9" t="s">
        <v>237</v>
      </c>
      <c r="J44" s="9" t="s">
        <v>237</v>
      </c>
      <c r="K44" s="9" t="s">
        <v>237</v>
      </c>
      <c r="L44" s="9" t="s">
        <v>237</v>
      </c>
      <c r="M44" s="9" t="s">
        <v>237</v>
      </c>
      <c r="N44" s="9" t="s">
        <v>237</v>
      </c>
      <c r="O44" s="9" t="s">
        <v>237</v>
      </c>
      <c r="P44" s="9" t="s">
        <v>237</v>
      </c>
      <c r="Q44" s="9" t="s">
        <v>237</v>
      </c>
      <c r="R44" s="9" t="s">
        <v>237</v>
      </c>
      <c r="S44" s="9" t="s">
        <v>237</v>
      </c>
      <c r="T44" s="9" t="s">
        <v>237</v>
      </c>
      <c r="U44" s="9" t="s">
        <v>237</v>
      </c>
      <c r="V44" s="9" t="s">
        <v>237</v>
      </c>
      <c r="W44" s="9" t="s">
        <v>237</v>
      </c>
      <c r="X44" s="2">
        <f t="shared" si="1"/>
        <v>3</v>
      </c>
      <c r="Y44" s="2">
        <f t="shared" si="2"/>
        <v>12</v>
      </c>
      <c r="Z44" s="5"/>
    </row>
    <row r="45" spans="1:26" ht="60" x14ac:dyDescent="0.25">
      <c r="A45" s="24" t="str">
        <f t="shared" si="3"/>
        <v>PER-001-0.2 , R1.</v>
      </c>
      <c r="B45" s="64" t="s">
        <v>74</v>
      </c>
      <c r="C45" s="25" t="s">
        <v>73</v>
      </c>
      <c r="D45" s="6" t="s">
        <v>176</v>
      </c>
      <c r="E45" s="9" t="s">
        <v>237</v>
      </c>
      <c r="F45" s="9" t="s">
        <v>237</v>
      </c>
      <c r="G45" s="9"/>
      <c r="H45" s="9" t="s">
        <v>237</v>
      </c>
      <c r="I45" s="9" t="s">
        <v>237</v>
      </c>
      <c r="J45" s="9" t="s">
        <v>237</v>
      </c>
      <c r="K45" s="9" t="s">
        <v>237</v>
      </c>
      <c r="L45" s="9" t="s">
        <v>237</v>
      </c>
      <c r="M45" s="9" t="s">
        <v>237</v>
      </c>
      <c r="N45" s="9" t="s">
        <v>237</v>
      </c>
      <c r="O45" s="9" t="s">
        <v>237</v>
      </c>
      <c r="P45" s="9" t="s">
        <v>237</v>
      </c>
      <c r="Q45" s="9" t="s">
        <v>237</v>
      </c>
      <c r="R45" s="9" t="s">
        <v>237</v>
      </c>
      <c r="S45" s="9" t="s">
        <v>237</v>
      </c>
      <c r="T45" s="9" t="s">
        <v>237</v>
      </c>
      <c r="U45" s="9" t="s">
        <v>237</v>
      </c>
      <c r="V45" s="9" t="s">
        <v>237</v>
      </c>
      <c r="W45" s="9" t="s">
        <v>237</v>
      </c>
      <c r="X45" s="2">
        <f t="shared" si="1"/>
        <v>3</v>
      </c>
      <c r="Y45" s="2">
        <f t="shared" si="2"/>
        <v>12</v>
      </c>
      <c r="Z45" s="5"/>
    </row>
    <row r="46" spans="1:26" s="1" customFormat="1" ht="82.5" customHeight="1" x14ac:dyDescent="0.25">
      <c r="A46" s="24" t="str">
        <f t="shared" si="3"/>
        <v>PER-003-1 , R1.</v>
      </c>
      <c r="B46" s="64" t="s">
        <v>75</v>
      </c>
      <c r="C46" s="25" t="s">
        <v>73</v>
      </c>
      <c r="D46" s="6" t="s">
        <v>177</v>
      </c>
      <c r="E46" s="9" t="s">
        <v>237</v>
      </c>
      <c r="F46" s="9" t="s">
        <v>237</v>
      </c>
      <c r="G46" s="9"/>
      <c r="H46" s="9" t="s">
        <v>237</v>
      </c>
      <c r="I46" s="9" t="s">
        <v>237</v>
      </c>
      <c r="J46" s="9" t="s">
        <v>237</v>
      </c>
      <c r="K46" s="9" t="s">
        <v>237</v>
      </c>
      <c r="L46" s="9" t="s">
        <v>237</v>
      </c>
      <c r="M46" s="9" t="s">
        <v>237</v>
      </c>
      <c r="N46" s="9" t="s">
        <v>237</v>
      </c>
      <c r="O46" s="9" t="s">
        <v>237</v>
      </c>
      <c r="P46" s="9" t="s">
        <v>237</v>
      </c>
      <c r="Q46" s="9" t="s">
        <v>237</v>
      </c>
      <c r="R46" s="9" t="s">
        <v>237</v>
      </c>
      <c r="S46" s="9" t="s">
        <v>237</v>
      </c>
      <c r="T46" s="9" t="s">
        <v>237</v>
      </c>
      <c r="U46" s="9" t="s">
        <v>237</v>
      </c>
      <c r="V46" s="9" t="s">
        <v>237</v>
      </c>
      <c r="W46" s="9" t="s">
        <v>237</v>
      </c>
      <c r="X46" s="2">
        <f t="shared" si="1"/>
        <v>3</v>
      </c>
      <c r="Y46" s="2">
        <f t="shared" si="2"/>
        <v>12</v>
      </c>
      <c r="Z46" s="5"/>
    </row>
    <row r="47" spans="1:26" s="1" customFormat="1" ht="135" customHeight="1" x14ac:dyDescent="0.25">
      <c r="A47" s="24" t="str">
        <f t="shared" si="3"/>
        <v>PER-003-1 , R2.</v>
      </c>
      <c r="B47" s="64" t="s">
        <v>75</v>
      </c>
      <c r="C47" s="25" t="s">
        <v>50</v>
      </c>
      <c r="D47" s="6" t="s">
        <v>178</v>
      </c>
      <c r="E47" s="9" t="s">
        <v>237</v>
      </c>
      <c r="F47" s="9" t="s">
        <v>237</v>
      </c>
      <c r="G47" s="9"/>
      <c r="H47" s="9" t="s">
        <v>237</v>
      </c>
      <c r="I47" s="9" t="s">
        <v>237</v>
      </c>
      <c r="J47" s="9" t="s">
        <v>237</v>
      </c>
      <c r="K47" s="9" t="s">
        <v>237</v>
      </c>
      <c r="L47" s="9" t="s">
        <v>237</v>
      </c>
      <c r="M47" s="9" t="s">
        <v>237</v>
      </c>
      <c r="N47" s="9" t="s">
        <v>237</v>
      </c>
      <c r="O47" s="9" t="s">
        <v>237</v>
      </c>
      <c r="P47" s="9" t="s">
        <v>237</v>
      </c>
      <c r="Q47" s="9" t="s">
        <v>237</v>
      </c>
      <c r="R47" s="9" t="s">
        <v>237</v>
      </c>
      <c r="S47" s="9" t="s">
        <v>237</v>
      </c>
      <c r="T47" s="9" t="s">
        <v>237</v>
      </c>
      <c r="U47" s="9" t="s">
        <v>237</v>
      </c>
      <c r="V47" s="9" t="s">
        <v>237</v>
      </c>
      <c r="W47" s="9" t="s">
        <v>237</v>
      </c>
      <c r="X47" s="2">
        <f t="shared" si="1"/>
        <v>3</v>
      </c>
      <c r="Y47" s="2">
        <f t="shared" si="2"/>
        <v>12</v>
      </c>
      <c r="Z47" s="5"/>
    </row>
    <row r="48" spans="1:26" s="1" customFormat="1" ht="225" x14ac:dyDescent="0.25">
      <c r="A48" s="24" t="str">
        <f t="shared" si="3"/>
        <v>PER-003-1 , R3.</v>
      </c>
      <c r="B48" s="64" t="s">
        <v>75</v>
      </c>
      <c r="C48" s="30" t="s">
        <v>3</v>
      </c>
      <c r="D48" s="6" t="s">
        <v>179</v>
      </c>
      <c r="E48" s="9" t="s">
        <v>237</v>
      </c>
      <c r="F48" s="9" t="s">
        <v>237</v>
      </c>
      <c r="G48" s="9"/>
      <c r="H48" s="9" t="s">
        <v>237</v>
      </c>
      <c r="I48" s="9" t="s">
        <v>237</v>
      </c>
      <c r="J48" s="9" t="s">
        <v>237</v>
      </c>
      <c r="K48" s="9" t="s">
        <v>237</v>
      </c>
      <c r="L48" s="9" t="s">
        <v>237</v>
      </c>
      <c r="M48" s="9" t="s">
        <v>237</v>
      </c>
      <c r="N48" s="9" t="s">
        <v>237</v>
      </c>
      <c r="O48" s="9" t="s">
        <v>237</v>
      </c>
      <c r="P48" s="9" t="s">
        <v>237</v>
      </c>
      <c r="Q48" s="9" t="s">
        <v>237</v>
      </c>
      <c r="R48" s="9" t="s">
        <v>237</v>
      </c>
      <c r="S48" s="9" t="s">
        <v>237</v>
      </c>
      <c r="T48" s="9" t="s">
        <v>237</v>
      </c>
      <c r="U48" s="9" t="s">
        <v>237</v>
      </c>
      <c r="V48" s="9" t="s">
        <v>237</v>
      </c>
      <c r="W48" s="9" t="s">
        <v>237</v>
      </c>
      <c r="X48" s="2">
        <f t="shared" si="1"/>
        <v>3</v>
      </c>
      <c r="Y48" s="2">
        <f t="shared" si="2"/>
        <v>12</v>
      </c>
      <c r="Z48" s="5"/>
    </row>
    <row r="49" spans="1:29" s="1" customFormat="1" ht="60" x14ac:dyDescent="0.25">
      <c r="A49" s="24" t="str">
        <f t="shared" si="3"/>
        <v>PER-004-2 , R1.</v>
      </c>
      <c r="B49" s="64" t="s">
        <v>76</v>
      </c>
      <c r="C49" s="25" t="s">
        <v>73</v>
      </c>
      <c r="D49" s="6" t="s">
        <v>180</v>
      </c>
      <c r="E49" s="9" t="s">
        <v>237</v>
      </c>
      <c r="F49" s="9" t="s">
        <v>237</v>
      </c>
      <c r="G49" s="9"/>
      <c r="H49" s="9" t="s">
        <v>237</v>
      </c>
      <c r="I49" s="9" t="s">
        <v>237</v>
      </c>
      <c r="J49" s="9" t="s">
        <v>237</v>
      </c>
      <c r="K49" s="9" t="s">
        <v>237</v>
      </c>
      <c r="L49" s="9" t="s">
        <v>237</v>
      </c>
      <c r="M49" s="9" t="s">
        <v>237</v>
      </c>
      <c r="N49" s="9" t="s">
        <v>237</v>
      </c>
      <c r="O49" s="9" t="s">
        <v>237</v>
      </c>
      <c r="P49" s="9" t="s">
        <v>237</v>
      </c>
      <c r="Q49" s="9" t="s">
        <v>237</v>
      </c>
      <c r="R49" s="9" t="s">
        <v>237</v>
      </c>
      <c r="S49" s="9" t="s">
        <v>237</v>
      </c>
      <c r="T49" s="9" t="s">
        <v>237</v>
      </c>
      <c r="U49" s="9" t="s">
        <v>237</v>
      </c>
      <c r="V49" s="9" t="s">
        <v>237</v>
      </c>
      <c r="W49" s="9" t="s">
        <v>237</v>
      </c>
      <c r="X49" s="2">
        <f t="shared" si="1"/>
        <v>3</v>
      </c>
      <c r="Y49" s="2">
        <f t="shared" si="2"/>
        <v>12</v>
      </c>
      <c r="Z49" s="5"/>
    </row>
    <row r="50" spans="1:29" s="1" customFormat="1" ht="90" x14ac:dyDescent="0.25">
      <c r="A50" s="24" t="str">
        <f t="shared" si="3"/>
        <v>PER-004-2 , R2.</v>
      </c>
      <c r="B50" s="64" t="s">
        <v>76</v>
      </c>
      <c r="C50" s="25" t="s">
        <v>50</v>
      </c>
      <c r="D50" s="6" t="s">
        <v>181</v>
      </c>
      <c r="E50" s="9" t="s">
        <v>237</v>
      </c>
      <c r="F50" s="9"/>
      <c r="G50" s="9" t="s">
        <v>237</v>
      </c>
      <c r="H50" s="9" t="s">
        <v>237</v>
      </c>
      <c r="I50" s="9" t="s">
        <v>237</v>
      </c>
      <c r="J50" s="9" t="s">
        <v>237</v>
      </c>
      <c r="K50" s="9" t="s">
        <v>206</v>
      </c>
      <c r="L50" s="9" t="s">
        <v>206</v>
      </c>
      <c r="M50" s="9" t="s">
        <v>237</v>
      </c>
      <c r="N50" s="9" t="s">
        <v>206</v>
      </c>
      <c r="O50" s="9" t="s">
        <v>237</v>
      </c>
      <c r="P50" s="9" t="s">
        <v>237</v>
      </c>
      <c r="Q50" s="9" t="s">
        <v>206</v>
      </c>
      <c r="R50" s="9" t="s">
        <v>237</v>
      </c>
      <c r="S50" s="9" t="s">
        <v>237</v>
      </c>
      <c r="T50" s="9" t="s">
        <v>206</v>
      </c>
      <c r="U50" s="9" t="s">
        <v>237</v>
      </c>
      <c r="V50" s="9" t="s">
        <v>237</v>
      </c>
      <c r="W50" s="9" t="s">
        <v>237</v>
      </c>
      <c r="X50" s="2">
        <f t="shared" si="1"/>
        <v>3</v>
      </c>
      <c r="Y50" s="2">
        <f t="shared" si="2"/>
        <v>7</v>
      </c>
      <c r="Z50" s="5" t="s">
        <v>241</v>
      </c>
    </row>
    <row r="51" spans="1:29" s="1" customFormat="1" ht="195" x14ac:dyDescent="0.25">
      <c r="A51" s="24" t="str">
        <f t="shared" si="3"/>
        <v>PRC-004-5(i) , R1.</v>
      </c>
      <c r="B51" s="64" t="s">
        <v>170</v>
      </c>
      <c r="C51" s="25" t="s">
        <v>73</v>
      </c>
      <c r="D51" s="6" t="s">
        <v>171</v>
      </c>
      <c r="E51" s="9" t="s">
        <v>237</v>
      </c>
      <c r="F51" s="9" t="s">
        <v>237</v>
      </c>
      <c r="G51" s="9"/>
      <c r="H51" s="9" t="s">
        <v>237</v>
      </c>
      <c r="I51" s="9" t="s">
        <v>237</v>
      </c>
      <c r="J51" s="9" t="s">
        <v>237</v>
      </c>
      <c r="K51" s="9" t="s">
        <v>237</v>
      </c>
      <c r="L51" s="9" t="s">
        <v>237</v>
      </c>
      <c r="M51" s="9" t="s">
        <v>237</v>
      </c>
      <c r="N51" s="9" t="s">
        <v>237</v>
      </c>
      <c r="O51" s="9" t="s">
        <v>237</v>
      </c>
      <c r="P51" s="9" t="s">
        <v>237</v>
      </c>
      <c r="Q51" s="9" t="s">
        <v>237</v>
      </c>
      <c r="R51" s="9" t="s">
        <v>237</v>
      </c>
      <c r="S51" s="9" t="s">
        <v>237</v>
      </c>
      <c r="T51" s="9" t="s">
        <v>237</v>
      </c>
      <c r="U51" s="9" t="s">
        <v>237</v>
      </c>
      <c r="V51" s="9" t="s">
        <v>237</v>
      </c>
      <c r="W51" s="9" t="s">
        <v>237</v>
      </c>
      <c r="X51" s="2">
        <f t="shared" si="1"/>
        <v>3</v>
      </c>
      <c r="Y51" s="2">
        <f t="shared" si="2"/>
        <v>12</v>
      </c>
      <c r="Z51" s="5"/>
    </row>
    <row r="52" spans="1:29" s="1" customFormat="1" ht="345" x14ac:dyDescent="0.25">
      <c r="A52" s="24" t="str">
        <f t="shared" si="3"/>
        <v>PRC-004-5(i) , R2.</v>
      </c>
      <c r="B52" s="64" t="s">
        <v>170</v>
      </c>
      <c r="C52" s="25" t="s">
        <v>50</v>
      </c>
      <c r="D52" s="6" t="s">
        <v>172</v>
      </c>
      <c r="E52" s="9" t="s">
        <v>237</v>
      </c>
      <c r="F52" s="9" t="s">
        <v>237</v>
      </c>
      <c r="G52" s="9"/>
      <c r="H52" s="9" t="s">
        <v>237</v>
      </c>
      <c r="I52" s="9" t="s">
        <v>237</v>
      </c>
      <c r="J52" s="9" t="s">
        <v>237</v>
      </c>
      <c r="K52" s="9" t="s">
        <v>237</v>
      </c>
      <c r="L52" s="9" t="s">
        <v>237</v>
      </c>
      <c r="M52" s="9" t="s">
        <v>237</v>
      </c>
      <c r="N52" s="9" t="s">
        <v>237</v>
      </c>
      <c r="O52" s="9" t="s">
        <v>237</v>
      </c>
      <c r="P52" s="9" t="s">
        <v>237</v>
      </c>
      <c r="Q52" s="9" t="s">
        <v>237</v>
      </c>
      <c r="R52" s="9" t="s">
        <v>237</v>
      </c>
      <c r="S52" s="9" t="s">
        <v>237</v>
      </c>
      <c r="T52" s="9" t="s">
        <v>237</v>
      </c>
      <c r="U52" s="9" t="s">
        <v>237</v>
      </c>
      <c r="V52" s="9" t="s">
        <v>237</v>
      </c>
      <c r="W52" s="9" t="s">
        <v>237</v>
      </c>
      <c r="X52" s="2">
        <f t="shared" si="1"/>
        <v>3</v>
      </c>
      <c r="Y52" s="2">
        <f t="shared" si="2"/>
        <v>12</v>
      </c>
      <c r="Z52" s="5"/>
    </row>
    <row r="53" spans="1:29" s="1" customFormat="1" ht="75" x14ac:dyDescent="0.25">
      <c r="A53" s="24" t="str">
        <f t="shared" si="3"/>
        <v>PRC-004-5(i) , R3.</v>
      </c>
      <c r="B53" s="64" t="s">
        <v>170</v>
      </c>
      <c r="C53" s="30" t="s">
        <v>3</v>
      </c>
      <c r="D53" s="6" t="s">
        <v>226</v>
      </c>
      <c r="E53" s="9" t="s">
        <v>237</v>
      </c>
      <c r="F53" s="9" t="s">
        <v>237</v>
      </c>
      <c r="G53" s="9"/>
      <c r="H53" s="9" t="s">
        <v>237</v>
      </c>
      <c r="I53" s="9" t="s">
        <v>237</v>
      </c>
      <c r="J53" s="9" t="s">
        <v>237</v>
      </c>
      <c r="K53" s="9" t="s">
        <v>237</v>
      </c>
      <c r="L53" s="9" t="s">
        <v>237</v>
      </c>
      <c r="M53" s="9" t="s">
        <v>237</v>
      </c>
      <c r="N53" s="9" t="s">
        <v>237</v>
      </c>
      <c r="O53" s="9" t="s">
        <v>237</v>
      </c>
      <c r="P53" s="9" t="s">
        <v>237</v>
      </c>
      <c r="Q53" s="9" t="s">
        <v>237</v>
      </c>
      <c r="R53" s="9" t="s">
        <v>237</v>
      </c>
      <c r="S53" s="9" t="s">
        <v>237</v>
      </c>
      <c r="T53" s="9" t="s">
        <v>237</v>
      </c>
      <c r="U53" s="9" t="s">
        <v>237</v>
      </c>
      <c r="V53" s="9" t="s">
        <v>237</v>
      </c>
      <c r="W53" s="9" t="s">
        <v>237</v>
      </c>
      <c r="X53" s="2">
        <f t="shared" si="1"/>
        <v>3</v>
      </c>
      <c r="Y53" s="2">
        <f t="shared" si="2"/>
        <v>12</v>
      </c>
      <c r="Z53" s="5"/>
    </row>
    <row r="54" spans="1:29" s="1" customFormat="1" ht="150" x14ac:dyDescent="0.25">
      <c r="A54" s="24" t="str">
        <f t="shared" si="3"/>
        <v>PRC-004-5(i) , R4.</v>
      </c>
      <c r="B54" s="64" t="s">
        <v>170</v>
      </c>
      <c r="C54" s="30" t="s">
        <v>56</v>
      </c>
      <c r="D54" s="6" t="s">
        <v>173</v>
      </c>
      <c r="E54" s="9" t="s">
        <v>237</v>
      </c>
      <c r="F54" s="9" t="s">
        <v>237</v>
      </c>
      <c r="G54" s="9" t="s">
        <v>237</v>
      </c>
      <c r="H54" s="9" t="s">
        <v>237</v>
      </c>
      <c r="I54" s="9" t="s">
        <v>237</v>
      </c>
      <c r="J54" s="9" t="s">
        <v>237</v>
      </c>
      <c r="K54" s="9" t="s">
        <v>237</v>
      </c>
      <c r="L54" s="9" t="s">
        <v>237</v>
      </c>
      <c r="M54" s="9" t="s">
        <v>237</v>
      </c>
      <c r="N54" s="9" t="s">
        <v>237</v>
      </c>
      <c r="O54" s="9" t="s">
        <v>237</v>
      </c>
      <c r="P54" s="9" t="s">
        <v>237</v>
      </c>
      <c r="Q54" s="9" t="s">
        <v>237</v>
      </c>
      <c r="R54" s="9" t="s">
        <v>237</v>
      </c>
      <c r="S54" s="9" t="s">
        <v>237</v>
      </c>
      <c r="T54" s="9" t="s">
        <v>237</v>
      </c>
      <c r="U54" s="9" t="s">
        <v>237</v>
      </c>
      <c r="V54" s="9" t="s">
        <v>237</v>
      </c>
      <c r="W54" s="9" t="s">
        <v>237</v>
      </c>
      <c r="X54" s="2">
        <f t="shared" si="1"/>
        <v>3</v>
      </c>
      <c r="Y54" s="2">
        <f t="shared" si="2"/>
        <v>12</v>
      </c>
      <c r="Z54" s="5" t="s">
        <v>242</v>
      </c>
    </row>
    <row r="55" spans="1:29" s="1" customFormat="1" ht="150" x14ac:dyDescent="0.25">
      <c r="A55" s="24" t="str">
        <f t="shared" si="3"/>
        <v>PRC-004-5(i) , R5.</v>
      </c>
      <c r="B55" s="64" t="s">
        <v>170</v>
      </c>
      <c r="C55" s="30" t="s">
        <v>57</v>
      </c>
      <c r="D55" s="6" t="s">
        <v>174</v>
      </c>
      <c r="E55" s="9" t="s">
        <v>237</v>
      </c>
      <c r="F55" s="9" t="s">
        <v>237</v>
      </c>
      <c r="G55" s="9"/>
      <c r="H55" s="9" t="s">
        <v>237</v>
      </c>
      <c r="I55" s="9" t="s">
        <v>237</v>
      </c>
      <c r="J55" s="9" t="s">
        <v>237</v>
      </c>
      <c r="K55" s="9" t="s">
        <v>237</v>
      </c>
      <c r="L55" s="9" t="s">
        <v>237</v>
      </c>
      <c r="M55" s="9" t="s">
        <v>237</v>
      </c>
      <c r="N55" s="9" t="s">
        <v>237</v>
      </c>
      <c r="O55" s="9" t="s">
        <v>237</v>
      </c>
      <c r="P55" s="9" t="s">
        <v>237</v>
      </c>
      <c r="Q55" s="9" t="s">
        <v>237</v>
      </c>
      <c r="R55" s="9" t="s">
        <v>237</v>
      </c>
      <c r="S55" s="9" t="s">
        <v>237</v>
      </c>
      <c r="T55" s="9" t="s">
        <v>237</v>
      </c>
      <c r="U55" s="9" t="s">
        <v>237</v>
      </c>
      <c r="V55" s="9" t="s">
        <v>237</v>
      </c>
      <c r="W55" s="9" t="s">
        <v>237</v>
      </c>
      <c r="X55" s="2">
        <f t="shared" si="1"/>
        <v>3</v>
      </c>
      <c r="Y55" s="2">
        <f t="shared" si="2"/>
        <v>12</v>
      </c>
      <c r="Z55" s="5"/>
    </row>
    <row r="56" spans="1:29" s="1" customFormat="1" ht="60" x14ac:dyDescent="0.25">
      <c r="A56" s="24" t="str">
        <f t="shared" si="3"/>
        <v>PRC-004-5(i) , R6.</v>
      </c>
      <c r="B56" s="64" t="s">
        <v>170</v>
      </c>
      <c r="C56" s="30" t="s">
        <v>58</v>
      </c>
      <c r="D56" s="6" t="s">
        <v>175</v>
      </c>
      <c r="E56" s="9" t="s">
        <v>237</v>
      </c>
      <c r="F56" s="9" t="s">
        <v>237</v>
      </c>
      <c r="G56" s="9" t="s">
        <v>237</v>
      </c>
      <c r="H56" s="9" t="s">
        <v>237</v>
      </c>
      <c r="I56" s="9" t="s">
        <v>237</v>
      </c>
      <c r="J56" s="9" t="s">
        <v>237</v>
      </c>
      <c r="K56" s="9" t="s">
        <v>237</v>
      </c>
      <c r="L56" s="9" t="s">
        <v>237</v>
      </c>
      <c r="M56" s="9" t="s">
        <v>237</v>
      </c>
      <c r="N56" s="9" t="s">
        <v>237</v>
      </c>
      <c r="O56" s="9" t="s">
        <v>237</v>
      </c>
      <c r="P56" s="9" t="s">
        <v>237</v>
      </c>
      <c r="Q56" s="9" t="s">
        <v>237</v>
      </c>
      <c r="R56" s="9" t="s">
        <v>237</v>
      </c>
      <c r="S56" s="9" t="s">
        <v>237</v>
      </c>
      <c r="T56" s="9" t="s">
        <v>237</v>
      </c>
      <c r="U56" s="9" t="s">
        <v>237</v>
      </c>
      <c r="V56" s="9" t="s">
        <v>237</v>
      </c>
      <c r="W56" s="9" t="s">
        <v>237</v>
      </c>
      <c r="X56" s="2">
        <f t="shared" si="1"/>
        <v>3</v>
      </c>
      <c r="Y56" s="2">
        <f t="shared" si="2"/>
        <v>12</v>
      </c>
      <c r="Z56" s="5" t="s">
        <v>243</v>
      </c>
    </row>
    <row r="57" spans="1:29" s="1" customFormat="1" ht="255" x14ac:dyDescent="0.25">
      <c r="A57" s="24" t="str">
        <f t="shared" si="3"/>
        <v>PRC-005-6 , R1.</v>
      </c>
      <c r="B57" s="64" t="s">
        <v>129</v>
      </c>
      <c r="C57" s="25" t="s">
        <v>73</v>
      </c>
      <c r="D57" s="6" t="s">
        <v>117</v>
      </c>
      <c r="E57" s="9" t="s">
        <v>237</v>
      </c>
      <c r="F57" s="9" t="s">
        <v>237</v>
      </c>
      <c r="G57" s="9"/>
      <c r="H57" s="9" t="s">
        <v>237</v>
      </c>
      <c r="I57" s="9" t="s">
        <v>237</v>
      </c>
      <c r="J57" s="9" t="s">
        <v>237</v>
      </c>
      <c r="K57" s="9" t="s">
        <v>237</v>
      </c>
      <c r="L57" s="9" t="s">
        <v>237</v>
      </c>
      <c r="M57" s="9" t="s">
        <v>237</v>
      </c>
      <c r="N57" s="9" t="s">
        <v>237</v>
      </c>
      <c r="O57" s="9" t="s">
        <v>237</v>
      </c>
      <c r="P57" s="9" t="s">
        <v>237</v>
      </c>
      <c r="Q57" s="9" t="s">
        <v>237</v>
      </c>
      <c r="R57" s="9" t="s">
        <v>237</v>
      </c>
      <c r="S57" s="9" t="s">
        <v>237</v>
      </c>
      <c r="T57" s="9" t="s">
        <v>237</v>
      </c>
      <c r="U57" s="9" t="s">
        <v>237</v>
      </c>
      <c r="V57" s="9" t="s">
        <v>237</v>
      </c>
      <c r="W57" s="9" t="s">
        <v>237</v>
      </c>
      <c r="X57" s="2">
        <f t="shared" si="1"/>
        <v>3</v>
      </c>
      <c r="Y57" s="2">
        <f t="shared" si="2"/>
        <v>12</v>
      </c>
      <c r="Z57" s="5"/>
    </row>
    <row r="58" spans="1:29" s="1" customFormat="1" ht="60" x14ac:dyDescent="0.25">
      <c r="A58" s="24" t="str">
        <f t="shared" si="3"/>
        <v>PRC-005-6 , R2.</v>
      </c>
      <c r="B58" s="64" t="s">
        <v>129</v>
      </c>
      <c r="C58" s="25" t="s">
        <v>50</v>
      </c>
      <c r="D58" s="6" t="s">
        <v>130</v>
      </c>
      <c r="E58" s="9" t="s">
        <v>237</v>
      </c>
      <c r="F58" s="9" t="s">
        <v>237</v>
      </c>
      <c r="G58" s="9"/>
      <c r="H58" s="9" t="s">
        <v>237</v>
      </c>
      <c r="I58" s="9" t="s">
        <v>237</v>
      </c>
      <c r="J58" s="9" t="s">
        <v>237</v>
      </c>
      <c r="K58" s="9" t="s">
        <v>237</v>
      </c>
      <c r="L58" s="9" t="s">
        <v>237</v>
      </c>
      <c r="M58" s="9" t="s">
        <v>237</v>
      </c>
      <c r="N58" s="9" t="s">
        <v>237</v>
      </c>
      <c r="O58" s="9" t="s">
        <v>237</v>
      </c>
      <c r="P58" s="9" t="s">
        <v>237</v>
      </c>
      <c r="Q58" s="9" t="s">
        <v>237</v>
      </c>
      <c r="R58" s="9" t="s">
        <v>237</v>
      </c>
      <c r="S58" s="9" t="s">
        <v>237</v>
      </c>
      <c r="T58" s="9" t="s">
        <v>237</v>
      </c>
      <c r="U58" s="9" t="s">
        <v>237</v>
      </c>
      <c r="V58" s="9" t="s">
        <v>237</v>
      </c>
      <c r="W58" s="9" t="s">
        <v>237</v>
      </c>
      <c r="X58" s="2">
        <f t="shared" si="1"/>
        <v>3</v>
      </c>
      <c r="Y58" s="2">
        <f t="shared" si="2"/>
        <v>12</v>
      </c>
      <c r="Z58" s="5"/>
    </row>
    <row r="59" spans="1:29" s="1" customFormat="1" ht="105" x14ac:dyDescent="0.25">
      <c r="A59" s="24" t="str">
        <f t="shared" si="3"/>
        <v>PRC-005-6 , R3.</v>
      </c>
      <c r="B59" s="64" t="s">
        <v>129</v>
      </c>
      <c r="C59" s="25" t="s">
        <v>3</v>
      </c>
      <c r="D59" s="6" t="s">
        <v>131</v>
      </c>
      <c r="E59" s="9" t="s">
        <v>237</v>
      </c>
      <c r="F59" s="9" t="s">
        <v>237</v>
      </c>
      <c r="G59" s="9"/>
      <c r="H59" s="9" t="s">
        <v>237</v>
      </c>
      <c r="I59" s="9" t="s">
        <v>237</v>
      </c>
      <c r="J59" s="9" t="s">
        <v>237</v>
      </c>
      <c r="K59" s="9" t="s">
        <v>237</v>
      </c>
      <c r="L59" s="9" t="s">
        <v>237</v>
      </c>
      <c r="M59" s="9" t="s">
        <v>237</v>
      </c>
      <c r="N59" s="9" t="s">
        <v>237</v>
      </c>
      <c r="O59" s="9" t="s">
        <v>237</v>
      </c>
      <c r="P59" s="9" t="s">
        <v>237</v>
      </c>
      <c r="Q59" s="9" t="s">
        <v>237</v>
      </c>
      <c r="R59" s="9" t="s">
        <v>237</v>
      </c>
      <c r="S59" s="9" t="s">
        <v>237</v>
      </c>
      <c r="T59" s="9" t="s">
        <v>237</v>
      </c>
      <c r="U59" s="9" t="s">
        <v>237</v>
      </c>
      <c r="V59" s="9" t="s">
        <v>237</v>
      </c>
      <c r="W59" s="9" t="s">
        <v>237</v>
      </c>
      <c r="X59" s="2">
        <f t="shared" si="1"/>
        <v>3</v>
      </c>
      <c r="Y59" s="2">
        <f t="shared" si="2"/>
        <v>12</v>
      </c>
      <c r="Z59" s="5"/>
    </row>
    <row r="60" spans="1:29" s="1" customFormat="1" ht="75" x14ac:dyDescent="0.25">
      <c r="A60" s="24" t="str">
        <f t="shared" si="3"/>
        <v>PRC-005-6 , R4.</v>
      </c>
      <c r="B60" s="64" t="s">
        <v>129</v>
      </c>
      <c r="C60" s="25" t="s">
        <v>56</v>
      </c>
      <c r="D60" s="6" t="s">
        <v>132</v>
      </c>
      <c r="E60" s="9" t="s">
        <v>237</v>
      </c>
      <c r="F60" s="9" t="s">
        <v>237</v>
      </c>
      <c r="G60" s="9"/>
      <c r="H60" s="9" t="s">
        <v>237</v>
      </c>
      <c r="I60" s="9" t="s">
        <v>237</v>
      </c>
      <c r="J60" s="9" t="s">
        <v>237</v>
      </c>
      <c r="K60" s="9" t="s">
        <v>237</v>
      </c>
      <c r="L60" s="9" t="s">
        <v>237</v>
      </c>
      <c r="M60" s="9" t="s">
        <v>237</v>
      </c>
      <c r="N60" s="9" t="s">
        <v>237</v>
      </c>
      <c r="O60" s="9" t="s">
        <v>237</v>
      </c>
      <c r="P60" s="9" t="s">
        <v>237</v>
      </c>
      <c r="Q60" s="9" t="s">
        <v>237</v>
      </c>
      <c r="R60" s="9" t="s">
        <v>237</v>
      </c>
      <c r="S60" s="9" t="s">
        <v>237</v>
      </c>
      <c r="T60" s="9" t="s">
        <v>237</v>
      </c>
      <c r="U60" s="9" t="s">
        <v>237</v>
      </c>
      <c r="V60" s="9" t="s">
        <v>237</v>
      </c>
      <c r="W60" s="9" t="s">
        <v>237</v>
      </c>
      <c r="X60" s="2">
        <f t="shared" si="1"/>
        <v>3</v>
      </c>
      <c r="Y60" s="2">
        <f t="shared" si="2"/>
        <v>12</v>
      </c>
      <c r="Z60" s="5"/>
    </row>
    <row r="61" spans="1:29" s="1" customFormat="1" ht="45" x14ac:dyDescent="0.25">
      <c r="A61" s="24" t="str">
        <f t="shared" si="3"/>
        <v>PRC-005-6 , R5.</v>
      </c>
      <c r="B61" s="64" t="s">
        <v>129</v>
      </c>
      <c r="C61" s="25" t="s">
        <v>57</v>
      </c>
      <c r="D61" s="6" t="s">
        <v>133</v>
      </c>
      <c r="E61" s="9" t="s">
        <v>237</v>
      </c>
      <c r="F61" s="9" t="s">
        <v>237</v>
      </c>
      <c r="G61" s="9" t="s">
        <v>237</v>
      </c>
      <c r="H61" s="9" t="s">
        <v>237</v>
      </c>
      <c r="I61" s="9" t="s">
        <v>237</v>
      </c>
      <c r="J61" s="9" t="s">
        <v>237</v>
      </c>
      <c r="K61" s="9" t="s">
        <v>237</v>
      </c>
      <c r="L61" s="9" t="s">
        <v>237</v>
      </c>
      <c r="M61" s="9" t="s">
        <v>237</v>
      </c>
      <c r="N61" s="9" t="s">
        <v>237</v>
      </c>
      <c r="O61" s="9" t="s">
        <v>237</v>
      </c>
      <c r="P61" s="9" t="s">
        <v>237</v>
      </c>
      <c r="Q61" s="9" t="s">
        <v>237</v>
      </c>
      <c r="R61" s="9" t="s">
        <v>237</v>
      </c>
      <c r="S61" s="9" t="s">
        <v>237</v>
      </c>
      <c r="T61" s="9" t="s">
        <v>237</v>
      </c>
      <c r="U61" s="9" t="s">
        <v>237</v>
      </c>
      <c r="V61" s="9" t="s">
        <v>237</v>
      </c>
      <c r="W61" s="9" t="s">
        <v>237</v>
      </c>
      <c r="X61" s="2">
        <f t="shared" si="1"/>
        <v>3</v>
      </c>
      <c r="Y61" s="2">
        <f t="shared" si="2"/>
        <v>12</v>
      </c>
      <c r="Z61" s="5" t="s">
        <v>243</v>
      </c>
    </row>
    <row r="62" spans="1:29" s="1" customFormat="1" ht="60" x14ac:dyDescent="0.25">
      <c r="A62" s="24" t="str">
        <f t="shared" si="3"/>
        <v>PRC-006-2  , R1.</v>
      </c>
      <c r="B62" s="64" t="s">
        <v>84</v>
      </c>
      <c r="C62" s="25" t="s">
        <v>73</v>
      </c>
      <c r="D62" s="6" t="s">
        <v>85</v>
      </c>
      <c r="E62" s="9" t="s">
        <v>237</v>
      </c>
      <c r="F62" s="9" t="s">
        <v>237</v>
      </c>
      <c r="G62" s="9"/>
      <c r="H62" s="9" t="s">
        <v>237</v>
      </c>
      <c r="I62" s="9" t="s">
        <v>237</v>
      </c>
      <c r="J62" s="9" t="s">
        <v>237</v>
      </c>
      <c r="K62" s="9" t="s">
        <v>237</v>
      </c>
      <c r="L62" s="9" t="s">
        <v>237</v>
      </c>
      <c r="M62" s="9" t="s">
        <v>237</v>
      </c>
      <c r="N62" s="9" t="s">
        <v>237</v>
      </c>
      <c r="O62" s="9" t="s">
        <v>237</v>
      </c>
      <c r="P62" s="9" t="s">
        <v>237</v>
      </c>
      <c r="Q62" s="9" t="s">
        <v>237</v>
      </c>
      <c r="R62" s="9" t="s">
        <v>237</v>
      </c>
      <c r="S62" s="9" t="s">
        <v>237</v>
      </c>
      <c r="T62" s="9" t="s">
        <v>237</v>
      </c>
      <c r="U62" s="9" t="s">
        <v>237</v>
      </c>
      <c r="V62" s="9" t="s">
        <v>237</v>
      </c>
      <c r="W62" s="9" t="s">
        <v>237</v>
      </c>
      <c r="X62" s="2">
        <f t="shared" si="1"/>
        <v>3</v>
      </c>
      <c r="Y62" s="2">
        <f t="shared" si="2"/>
        <v>12</v>
      </c>
      <c r="Z62" s="5"/>
      <c r="AC62" s="1">
        <f>174*20*5</f>
        <v>17400</v>
      </c>
    </row>
    <row r="63" spans="1:29" s="1" customFormat="1" ht="195" x14ac:dyDescent="0.25">
      <c r="A63" s="24" t="str">
        <f t="shared" si="3"/>
        <v>PRC-006-2  , R2.</v>
      </c>
      <c r="B63" s="64" t="s">
        <v>84</v>
      </c>
      <c r="C63" s="25" t="s">
        <v>50</v>
      </c>
      <c r="D63" s="6" t="s">
        <v>86</v>
      </c>
      <c r="E63" s="9" t="s">
        <v>237</v>
      </c>
      <c r="F63" s="9" t="s">
        <v>237</v>
      </c>
      <c r="G63" s="9"/>
      <c r="H63" s="9" t="s">
        <v>13</v>
      </c>
      <c r="I63" s="9" t="s">
        <v>237</v>
      </c>
      <c r="J63" s="9" t="s">
        <v>237</v>
      </c>
      <c r="K63" s="9" t="s">
        <v>237</v>
      </c>
      <c r="L63" s="9" t="s">
        <v>237</v>
      </c>
      <c r="M63" s="9" t="s">
        <v>237</v>
      </c>
      <c r="N63" s="9" t="s">
        <v>237</v>
      </c>
      <c r="O63" s="9" t="s">
        <v>237</v>
      </c>
      <c r="P63" s="9" t="s">
        <v>237</v>
      </c>
      <c r="Q63" s="9" t="s">
        <v>237</v>
      </c>
      <c r="R63" s="9" t="s">
        <v>237</v>
      </c>
      <c r="S63" s="9" t="s">
        <v>237</v>
      </c>
      <c r="T63" s="9" t="s">
        <v>237</v>
      </c>
      <c r="U63" s="9" t="s">
        <v>237</v>
      </c>
      <c r="V63" s="9" t="s">
        <v>237</v>
      </c>
      <c r="W63" s="9" t="s">
        <v>237</v>
      </c>
      <c r="X63" s="2">
        <f t="shared" si="1"/>
        <v>2</v>
      </c>
      <c r="Y63" s="2">
        <f t="shared" si="2"/>
        <v>12</v>
      </c>
      <c r="Z63" s="5"/>
    </row>
    <row r="64" spans="1:29" s="1" customFormat="1" ht="345" x14ac:dyDescent="0.25">
      <c r="A64" s="24" t="str">
        <f t="shared" si="3"/>
        <v>PRC-006-2  , R3.</v>
      </c>
      <c r="B64" s="64" t="s">
        <v>84</v>
      </c>
      <c r="C64" s="30" t="s">
        <v>3</v>
      </c>
      <c r="D64" s="6" t="s">
        <v>87</v>
      </c>
      <c r="E64" s="9" t="s">
        <v>237</v>
      </c>
      <c r="F64" s="9" t="s">
        <v>237</v>
      </c>
      <c r="G64" s="9"/>
      <c r="H64" s="9" t="s">
        <v>237</v>
      </c>
      <c r="I64" s="9" t="s">
        <v>237</v>
      </c>
      <c r="J64" s="9" t="s">
        <v>237</v>
      </c>
      <c r="K64" s="9" t="s">
        <v>237</v>
      </c>
      <c r="L64" s="9" t="s">
        <v>237</v>
      </c>
      <c r="M64" s="9" t="s">
        <v>237</v>
      </c>
      <c r="N64" s="9" t="s">
        <v>237</v>
      </c>
      <c r="O64" s="9" t="s">
        <v>237</v>
      </c>
      <c r="P64" s="9" t="s">
        <v>237</v>
      </c>
      <c r="Q64" s="9" t="s">
        <v>237</v>
      </c>
      <c r="R64" s="9" t="s">
        <v>237</v>
      </c>
      <c r="S64" s="9" t="s">
        <v>237</v>
      </c>
      <c r="T64" s="9" t="s">
        <v>237</v>
      </c>
      <c r="U64" s="9" t="s">
        <v>237</v>
      </c>
      <c r="V64" s="9" t="s">
        <v>237</v>
      </c>
      <c r="W64" s="9" t="s">
        <v>237</v>
      </c>
      <c r="X64" s="2">
        <f t="shared" si="1"/>
        <v>3</v>
      </c>
      <c r="Y64" s="2">
        <f t="shared" si="2"/>
        <v>12</v>
      </c>
      <c r="Z64" s="5"/>
    </row>
    <row r="65" spans="1:26" s="1" customFormat="1" ht="409.5" x14ac:dyDescent="0.25">
      <c r="A65" s="24" t="str">
        <f t="shared" si="3"/>
        <v>PRC-006-2  , R4.</v>
      </c>
      <c r="B65" s="64" t="s">
        <v>84</v>
      </c>
      <c r="C65" s="30" t="s">
        <v>56</v>
      </c>
      <c r="D65" s="6" t="s">
        <v>88</v>
      </c>
      <c r="E65" s="9" t="s">
        <v>237</v>
      </c>
      <c r="F65" s="9" t="s">
        <v>237</v>
      </c>
      <c r="G65" s="9"/>
      <c r="H65" s="9" t="s">
        <v>237</v>
      </c>
      <c r="I65" s="9" t="s">
        <v>237</v>
      </c>
      <c r="J65" s="9" t="s">
        <v>237</v>
      </c>
      <c r="K65" s="9" t="s">
        <v>237</v>
      </c>
      <c r="L65" s="9" t="s">
        <v>237</v>
      </c>
      <c r="M65" s="9" t="s">
        <v>237</v>
      </c>
      <c r="N65" s="9" t="s">
        <v>237</v>
      </c>
      <c r="O65" s="9" t="s">
        <v>237</v>
      </c>
      <c r="P65" s="9" t="s">
        <v>237</v>
      </c>
      <c r="Q65" s="9" t="s">
        <v>237</v>
      </c>
      <c r="R65" s="9" t="s">
        <v>237</v>
      </c>
      <c r="S65" s="9" t="s">
        <v>237</v>
      </c>
      <c r="T65" s="9" t="s">
        <v>237</v>
      </c>
      <c r="U65" s="9" t="s">
        <v>237</v>
      </c>
      <c r="V65" s="9" t="s">
        <v>237</v>
      </c>
      <c r="W65" s="9" t="s">
        <v>237</v>
      </c>
      <c r="X65" s="2">
        <f t="shared" si="1"/>
        <v>3</v>
      </c>
      <c r="Y65" s="2">
        <f t="shared" si="2"/>
        <v>12</v>
      </c>
      <c r="Z65" s="5"/>
    </row>
    <row r="66" spans="1:26" s="1" customFormat="1" ht="285" x14ac:dyDescent="0.25">
      <c r="A66" s="24" t="str">
        <f t="shared" si="3"/>
        <v>PRC-006-2  , R5.</v>
      </c>
      <c r="B66" s="64" t="s">
        <v>84</v>
      </c>
      <c r="C66" s="30" t="s">
        <v>57</v>
      </c>
      <c r="D66" s="6" t="s">
        <v>89</v>
      </c>
      <c r="E66" s="9" t="s">
        <v>237</v>
      </c>
      <c r="F66" s="9" t="s">
        <v>237</v>
      </c>
      <c r="G66" s="9"/>
      <c r="H66" s="9" t="s">
        <v>237</v>
      </c>
      <c r="I66" s="9" t="s">
        <v>237</v>
      </c>
      <c r="J66" s="9" t="s">
        <v>237</v>
      </c>
      <c r="K66" s="9" t="s">
        <v>237</v>
      </c>
      <c r="L66" s="9" t="s">
        <v>237</v>
      </c>
      <c r="M66" s="9" t="s">
        <v>237</v>
      </c>
      <c r="N66" s="9" t="s">
        <v>237</v>
      </c>
      <c r="O66" s="9" t="s">
        <v>237</v>
      </c>
      <c r="P66" s="9" t="s">
        <v>237</v>
      </c>
      <c r="Q66" s="9" t="s">
        <v>237</v>
      </c>
      <c r="R66" s="9" t="s">
        <v>237</v>
      </c>
      <c r="S66" s="9" t="s">
        <v>237</v>
      </c>
      <c r="T66" s="9" t="s">
        <v>237</v>
      </c>
      <c r="U66" s="9" t="s">
        <v>237</v>
      </c>
      <c r="V66" s="9" t="s">
        <v>237</v>
      </c>
      <c r="W66" s="9" t="s">
        <v>237</v>
      </c>
      <c r="X66" s="2">
        <f t="shared" si="1"/>
        <v>3</v>
      </c>
      <c r="Y66" s="2">
        <f t="shared" si="2"/>
        <v>12</v>
      </c>
      <c r="Z66" s="5"/>
    </row>
    <row r="67" spans="1:26" s="1" customFormat="1" ht="60" x14ac:dyDescent="0.25">
      <c r="A67" s="24" t="str">
        <f t="shared" ref="A67:A98" si="4">CONCATENATE(B67," , ",C67)</f>
        <v>PRC-006-2  , R6.</v>
      </c>
      <c r="B67" s="64" t="s">
        <v>84</v>
      </c>
      <c r="C67" s="30" t="s">
        <v>58</v>
      </c>
      <c r="D67" s="6" t="s">
        <v>90</v>
      </c>
      <c r="E67" s="9" t="s">
        <v>237</v>
      </c>
      <c r="F67" s="9" t="s">
        <v>237</v>
      </c>
      <c r="G67" s="9"/>
      <c r="H67" s="9" t="s">
        <v>237</v>
      </c>
      <c r="I67" s="9" t="s">
        <v>237</v>
      </c>
      <c r="J67" s="9" t="s">
        <v>237</v>
      </c>
      <c r="K67" s="9" t="s">
        <v>237</v>
      </c>
      <c r="L67" s="9" t="s">
        <v>237</v>
      </c>
      <c r="M67" s="9" t="s">
        <v>237</v>
      </c>
      <c r="N67" s="9" t="s">
        <v>237</v>
      </c>
      <c r="O67" s="9" t="s">
        <v>237</v>
      </c>
      <c r="P67" s="9" t="s">
        <v>237</v>
      </c>
      <c r="Q67" s="9" t="s">
        <v>237</v>
      </c>
      <c r="R67" s="9" t="s">
        <v>237</v>
      </c>
      <c r="S67" s="9" t="s">
        <v>237</v>
      </c>
      <c r="T67" s="9" t="s">
        <v>237</v>
      </c>
      <c r="U67" s="9" t="s">
        <v>237</v>
      </c>
      <c r="V67" s="9" t="s">
        <v>237</v>
      </c>
      <c r="W67" s="9" t="s">
        <v>237</v>
      </c>
      <c r="X67" s="2">
        <f t="shared" si="1"/>
        <v>3</v>
      </c>
      <c r="Y67" s="2">
        <f t="shared" si="2"/>
        <v>12</v>
      </c>
      <c r="Z67" s="5"/>
    </row>
    <row r="68" spans="1:26" s="1" customFormat="1" ht="45" x14ac:dyDescent="0.25">
      <c r="A68" s="24" t="str">
        <f t="shared" si="4"/>
        <v>PRC-006-2  , R7.</v>
      </c>
      <c r="B68" s="64" t="s">
        <v>84</v>
      </c>
      <c r="C68" s="30" t="s">
        <v>59</v>
      </c>
      <c r="D68" s="6" t="s">
        <v>95</v>
      </c>
      <c r="E68" s="9" t="s">
        <v>237</v>
      </c>
      <c r="F68" s="9" t="s">
        <v>237</v>
      </c>
      <c r="G68" s="9"/>
      <c r="H68" s="9" t="s">
        <v>237</v>
      </c>
      <c r="I68" s="9" t="s">
        <v>237</v>
      </c>
      <c r="J68" s="9" t="s">
        <v>237</v>
      </c>
      <c r="K68" s="9" t="s">
        <v>237</v>
      </c>
      <c r="L68" s="9" t="s">
        <v>237</v>
      </c>
      <c r="M68" s="9" t="s">
        <v>237</v>
      </c>
      <c r="N68" s="9" t="s">
        <v>237</v>
      </c>
      <c r="O68" s="9" t="s">
        <v>237</v>
      </c>
      <c r="P68" s="9" t="s">
        <v>237</v>
      </c>
      <c r="Q68" s="9" t="s">
        <v>237</v>
      </c>
      <c r="R68" s="9" t="s">
        <v>237</v>
      </c>
      <c r="S68" s="9" t="s">
        <v>237</v>
      </c>
      <c r="T68" s="9" t="s">
        <v>237</v>
      </c>
      <c r="U68" s="9" t="s">
        <v>237</v>
      </c>
      <c r="V68" s="9" t="s">
        <v>237</v>
      </c>
      <c r="W68" s="9" t="s">
        <v>237</v>
      </c>
      <c r="X68" s="2">
        <f t="shared" ref="X68:X117" si="5">3-(COUNTIF(H68:J68,"no"))</f>
        <v>3</v>
      </c>
      <c r="Y68" s="2">
        <f t="shared" ref="Y68:Y117" si="6">12-(COUNTIF(K68:V68,"no"))</f>
        <v>12</v>
      </c>
      <c r="Z68" s="5"/>
    </row>
    <row r="69" spans="1:26" s="1" customFormat="1" ht="90" customHeight="1" x14ac:dyDescent="0.25">
      <c r="A69" s="24" t="str">
        <f t="shared" si="4"/>
        <v>PRC-006-2  , R8.</v>
      </c>
      <c r="B69" s="64" t="s">
        <v>84</v>
      </c>
      <c r="C69" s="30" t="s">
        <v>60</v>
      </c>
      <c r="D69" s="6" t="s">
        <v>96</v>
      </c>
      <c r="E69" s="9" t="s">
        <v>237</v>
      </c>
      <c r="F69" s="9" t="s">
        <v>237</v>
      </c>
      <c r="G69" s="9"/>
      <c r="H69" s="9" t="s">
        <v>237</v>
      </c>
      <c r="I69" s="9" t="s">
        <v>237</v>
      </c>
      <c r="J69" s="9" t="s">
        <v>237</v>
      </c>
      <c r="K69" s="9" t="s">
        <v>237</v>
      </c>
      <c r="L69" s="9" t="s">
        <v>237</v>
      </c>
      <c r="M69" s="9" t="s">
        <v>237</v>
      </c>
      <c r="N69" s="9" t="s">
        <v>237</v>
      </c>
      <c r="O69" s="9" t="s">
        <v>237</v>
      </c>
      <c r="P69" s="9" t="s">
        <v>237</v>
      </c>
      <c r="Q69" s="9" t="s">
        <v>237</v>
      </c>
      <c r="R69" s="9" t="s">
        <v>237</v>
      </c>
      <c r="S69" s="9" t="s">
        <v>237</v>
      </c>
      <c r="T69" s="9" t="s">
        <v>237</v>
      </c>
      <c r="U69" s="9" t="s">
        <v>237</v>
      </c>
      <c r="V69" s="9" t="s">
        <v>237</v>
      </c>
      <c r="W69" s="9" t="s">
        <v>237</v>
      </c>
      <c r="X69" s="2">
        <f t="shared" si="5"/>
        <v>3</v>
      </c>
      <c r="Y69" s="2">
        <f t="shared" si="6"/>
        <v>12</v>
      </c>
      <c r="Z69" s="5"/>
    </row>
    <row r="70" spans="1:26" s="1" customFormat="1" ht="60" x14ac:dyDescent="0.25">
      <c r="A70" s="24" t="str">
        <f t="shared" si="4"/>
        <v>PRC-006-2  , R9.</v>
      </c>
      <c r="B70" s="64" t="s">
        <v>84</v>
      </c>
      <c r="C70" s="30" t="s">
        <v>91</v>
      </c>
      <c r="D70" s="6" t="s">
        <v>97</v>
      </c>
      <c r="E70" s="9" t="s">
        <v>237</v>
      </c>
      <c r="F70" s="9" t="s">
        <v>237</v>
      </c>
      <c r="G70" s="9"/>
      <c r="H70" s="9" t="s">
        <v>237</v>
      </c>
      <c r="I70" s="9" t="s">
        <v>237</v>
      </c>
      <c r="J70" s="9" t="s">
        <v>237</v>
      </c>
      <c r="K70" s="9" t="s">
        <v>237</v>
      </c>
      <c r="L70" s="9" t="s">
        <v>237</v>
      </c>
      <c r="M70" s="9" t="s">
        <v>237</v>
      </c>
      <c r="N70" s="9" t="s">
        <v>237</v>
      </c>
      <c r="O70" s="9" t="s">
        <v>237</v>
      </c>
      <c r="P70" s="9" t="s">
        <v>237</v>
      </c>
      <c r="Q70" s="9" t="s">
        <v>237</v>
      </c>
      <c r="R70" s="9" t="s">
        <v>237</v>
      </c>
      <c r="S70" s="9" t="s">
        <v>237</v>
      </c>
      <c r="T70" s="9" t="s">
        <v>237</v>
      </c>
      <c r="U70" s="9" t="s">
        <v>237</v>
      </c>
      <c r="V70" s="9" t="s">
        <v>237</v>
      </c>
      <c r="W70" s="9" t="s">
        <v>237</v>
      </c>
      <c r="X70" s="2">
        <f t="shared" si="5"/>
        <v>3</v>
      </c>
      <c r="Y70" s="2">
        <f t="shared" si="6"/>
        <v>12</v>
      </c>
      <c r="Z70" s="5"/>
    </row>
    <row r="71" spans="1:26" s="1" customFormat="1" ht="90" x14ac:dyDescent="0.25">
      <c r="A71" s="24" t="str">
        <f t="shared" si="4"/>
        <v>PRC-006-2  , R10.</v>
      </c>
      <c r="B71" s="64" t="s">
        <v>84</v>
      </c>
      <c r="C71" s="30" t="s">
        <v>92</v>
      </c>
      <c r="D71" s="6" t="s">
        <v>98</v>
      </c>
      <c r="E71" s="9" t="s">
        <v>237</v>
      </c>
      <c r="F71" s="9" t="s">
        <v>237</v>
      </c>
      <c r="G71" s="9"/>
      <c r="H71" s="9" t="s">
        <v>237</v>
      </c>
      <c r="I71" s="9" t="s">
        <v>237</v>
      </c>
      <c r="J71" s="9" t="s">
        <v>237</v>
      </c>
      <c r="K71" s="9" t="s">
        <v>237</v>
      </c>
      <c r="L71" s="9" t="s">
        <v>237</v>
      </c>
      <c r="M71" s="9" t="s">
        <v>237</v>
      </c>
      <c r="N71" s="9" t="s">
        <v>237</v>
      </c>
      <c r="O71" s="9" t="s">
        <v>237</v>
      </c>
      <c r="P71" s="9" t="s">
        <v>237</v>
      </c>
      <c r="Q71" s="9" t="s">
        <v>237</v>
      </c>
      <c r="R71" s="9" t="s">
        <v>237</v>
      </c>
      <c r="S71" s="9" t="s">
        <v>237</v>
      </c>
      <c r="T71" s="9" t="s">
        <v>237</v>
      </c>
      <c r="U71" s="9" t="s">
        <v>237</v>
      </c>
      <c r="V71" s="9" t="s">
        <v>237</v>
      </c>
      <c r="W71" s="9" t="s">
        <v>237</v>
      </c>
      <c r="X71" s="2">
        <f t="shared" si="5"/>
        <v>3</v>
      </c>
      <c r="Y71" s="2">
        <f t="shared" si="6"/>
        <v>12</v>
      </c>
      <c r="Z71" s="5"/>
    </row>
    <row r="72" spans="1:26" s="1" customFormat="1" ht="105" x14ac:dyDescent="0.25">
      <c r="A72" s="24" t="str">
        <f t="shared" si="4"/>
        <v>PRC-006-2  , R11.</v>
      </c>
      <c r="B72" s="64" t="s">
        <v>84</v>
      </c>
      <c r="C72" s="30" t="s">
        <v>93</v>
      </c>
      <c r="D72" s="6" t="s">
        <v>99</v>
      </c>
      <c r="E72" s="9" t="s">
        <v>237</v>
      </c>
      <c r="F72" s="9" t="s">
        <v>237</v>
      </c>
      <c r="G72" s="9"/>
      <c r="H72" s="9" t="s">
        <v>237</v>
      </c>
      <c r="I72" s="9" t="s">
        <v>237</v>
      </c>
      <c r="J72" s="9" t="s">
        <v>237</v>
      </c>
      <c r="K72" s="9" t="s">
        <v>237</v>
      </c>
      <c r="L72" s="9" t="s">
        <v>237</v>
      </c>
      <c r="M72" s="9" t="s">
        <v>237</v>
      </c>
      <c r="N72" s="9" t="s">
        <v>237</v>
      </c>
      <c r="O72" s="9" t="s">
        <v>237</v>
      </c>
      <c r="P72" s="9" t="s">
        <v>237</v>
      </c>
      <c r="Q72" s="9" t="s">
        <v>237</v>
      </c>
      <c r="R72" s="9" t="s">
        <v>237</v>
      </c>
      <c r="S72" s="9" t="s">
        <v>237</v>
      </c>
      <c r="T72" s="9" t="s">
        <v>237</v>
      </c>
      <c r="U72" s="9" t="s">
        <v>237</v>
      </c>
      <c r="V72" s="9" t="s">
        <v>237</v>
      </c>
      <c r="W72" s="9" t="s">
        <v>237</v>
      </c>
      <c r="X72" s="2">
        <f t="shared" si="5"/>
        <v>3</v>
      </c>
      <c r="Y72" s="2">
        <f t="shared" si="6"/>
        <v>12</v>
      </c>
      <c r="Z72" s="5" t="s">
        <v>243</v>
      </c>
    </row>
    <row r="73" spans="1:26" s="1" customFormat="1" ht="90" customHeight="1" x14ac:dyDescent="0.25">
      <c r="A73" s="24" t="str">
        <f t="shared" si="4"/>
        <v>PRC-006-2  , R12.</v>
      </c>
      <c r="B73" s="64" t="s">
        <v>84</v>
      </c>
      <c r="C73" s="30" t="s">
        <v>94</v>
      </c>
      <c r="D73" s="6" t="s">
        <v>100</v>
      </c>
      <c r="E73" s="9" t="s">
        <v>237</v>
      </c>
      <c r="F73" s="9" t="s">
        <v>237</v>
      </c>
      <c r="G73" s="9"/>
      <c r="H73" s="9" t="s">
        <v>237</v>
      </c>
      <c r="I73" s="9" t="s">
        <v>237</v>
      </c>
      <c r="J73" s="9" t="s">
        <v>237</v>
      </c>
      <c r="K73" s="9" t="s">
        <v>237</v>
      </c>
      <c r="L73" s="9" t="s">
        <v>237</v>
      </c>
      <c r="M73" s="9" t="s">
        <v>237</v>
      </c>
      <c r="N73" s="9" t="s">
        <v>237</v>
      </c>
      <c r="O73" s="9" t="s">
        <v>237</v>
      </c>
      <c r="P73" s="9" t="s">
        <v>237</v>
      </c>
      <c r="Q73" s="9" t="s">
        <v>237</v>
      </c>
      <c r="R73" s="9" t="s">
        <v>237</v>
      </c>
      <c r="S73" s="9" t="s">
        <v>237</v>
      </c>
      <c r="T73" s="9" t="s">
        <v>237</v>
      </c>
      <c r="U73" s="9" t="s">
        <v>237</v>
      </c>
      <c r="V73" s="9" t="s">
        <v>237</v>
      </c>
      <c r="W73" s="9" t="s">
        <v>237</v>
      </c>
      <c r="X73" s="2">
        <f t="shared" si="5"/>
        <v>3</v>
      </c>
      <c r="Y73" s="2">
        <f t="shared" si="6"/>
        <v>12</v>
      </c>
      <c r="Z73" s="5" t="s">
        <v>243</v>
      </c>
    </row>
    <row r="74" spans="1:26" s="1" customFormat="1" ht="345" x14ac:dyDescent="0.25">
      <c r="A74" s="24" t="str">
        <f t="shared" si="4"/>
        <v>PRC-006-2  , R13.</v>
      </c>
      <c r="B74" s="64" t="s">
        <v>84</v>
      </c>
      <c r="C74" s="30" t="s">
        <v>102</v>
      </c>
      <c r="D74" s="6" t="s">
        <v>101</v>
      </c>
      <c r="E74" s="9" t="s">
        <v>237</v>
      </c>
      <c r="F74" s="9" t="s">
        <v>237</v>
      </c>
      <c r="G74" s="9" t="s">
        <v>237</v>
      </c>
      <c r="H74" s="9" t="s">
        <v>237</v>
      </c>
      <c r="I74" s="9" t="s">
        <v>237</v>
      </c>
      <c r="J74" s="9" t="s">
        <v>237</v>
      </c>
      <c r="K74" s="9" t="s">
        <v>237</v>
      </c>
      <c r="L74" s="9" t="s">
        <v>237</v>
      </c>
      <c r="M74" s="9" t="s">
        <v>237</v>
      </c>
      <c r="N74" s="9" t="s">
        <v>237</v>
      </c>
      <c r="O74" s="9" t="s">
        <v>237</v>
      </c>
      <c r="P74" s="9" t="s">
        <v>237</v>
      </c>
      <c r="Q74" s="9" t="s">
        <v>237</v>
      </c>
      <c r="R74" s="9" t="s">
        <v>237</v>
      </c>
      <c r="S74" s="9" t="s">
        <v>237</v>
      </c>
      <c r="T74" s="9" t="s">
        <v>237</v>
      </c>
      <c r="U74" s="9" t="s">
        <v>237</v>
      </c>
      <c r="V74" s="9" t="s">
        <v>237</v>
      </c>
      <c r="W74" s="9" t="s">
        <v>237</v>
      </c>
      <c r="X74" s="2">
        <f t="shared" si="5"/>
        <v>3</v>
      </c>
      <c r="Y74" s="2">
        <f t="shared" si="6"/>
        <v>12</v>
      </c>
      <c r="Z74" s="5" t="s">
        <v>243</v>
      </c>
    </row>
    <row r="75" spans="1:26" s="1" customFormat="1" ht="210" x14ac:dyDescent="0.25">
      <c r="A75" s="24" t="str">
        <f t="shared" si="4"/>
        <v>PRC-010-2 , R1.</v>
      </c>
      <c r="B75" s="64" t="s">
        <v>137</v>
      </c>
      <c r="C75" s="30" t="s">
        <v>73</v>
      </c>
      <c r="D75" s="6" t="s">
        <v>135</v>
      </c>
      <c r="E75" s="9" t="s">
        <v>237</v>
      </c>
      <c r="F75" s="9" t="s">
        <v>237</v>
      </c>
      <c r="G75" s="9"/>
      <c r="H75" s="9" t="s">
        <v>237</v>
      </c>
      <c r="I75" s="9" t="s">
        <v>237</v>
      </c>
      <c r="J75" s="9" t="s">
        <v>237</v>
      </c>
      <c r="K75" s="9" t="s">
        <v>237</v>
      </c>
      <c r="L75" s="9" t="s">
        <v>237</v>
      </c>
      <c r="M75" s="9" t="s">
        <v>237</v>
      </c>
      <c r="N75" s="9" t="s">
        <v>237</v>
      </c>
      <c r="O75" s="9" t="s">
        <v>237</v>
      </c>
      <c r="P75" s="9" t="s">
        <v>237</v>
      </c>
      <c r="Q75" s="9" t="s">
        <v>237</v>
      </c>
      <c r="R75" s="9" t="s">
        <v>237</v>
      </c>
      <c r="S75" s="9" t="s">
        <v>237</v>
      </c>
      <c r="T75" s="9" t="s">
        <v>237</v>
      </c>
      <c r="U75" s="9" t="s">
        <v>237</v>
      </c>
      <c r="V75" s="9" t="s">
        <v>237</v>
      </c>
      <c r="W75" s="9" t="s">
        <v>237</v>
      </c>
      <c r="X75" s="2">
        <f t="shared" si="5"/>
        <v>3</v>
      </c>
      <c r="Y75" s="2">
        <f t="shared" si="6"/>
        <v>12</v>
      </c>
      <c r="Z75" s="5"/>
    </row>
    <row r="76" spans="1:26" s="1" customFormat="1" ht="75" x14ac:dyDescent="0.25">
      <c r="A76" s="24" t="str">
        <f t="shared" si="4"/>
        <v>PRC-010-2 , R2.</v>
      </c>
      <c r="B76" s="64" t="s">
        <v>137</v>
      </c>
      <c r="C76" s="30" t="s">
        <v>50</v>
      </c>
      <c r="D76" s="6" t="s">
        <v>136</v>
      </c>
      <c r="E76" s="9" t="s">
        <v>237</v>
      </c>
      <c r="F76" s="9" t="s">
        <v>237</v>
      </c>
      <c r="G76" s="9"/>
      <c r="H76" s="9" t="s">
        <v>237</v>
      </c>
      <c r="I76" s="9" t="s">
        <v>237</v>
      </c>
      <c r="J76" s="9" t="s">
        <v>237</v>
      </c>
      <c r="K76" s="9" t="s">
        <v>237</v>
      </c>
      <c r="L76" s="9" t="s">
        <v>237</v>
      </c>
      <c r="M76" s="9" t="s">
        <v>237</v>
      </c>
      <c r="N76" s="9" t="s">
        <v>237</v>
      </c>
      <c r="O76" s="9" t="s">
        <v>237</v>
      </c>
      <c r="P76" s="9" t="s">
        <v>237</v>
      </c>
      <c r="Q76" s="9" t="s">
        <v>237</v>
      </c>
      <c r="R76" s="9" t="s">
        <v>237</v>
      </c>
      <c r="S76" s="9" t="s">
        <v>237</v>
      </c>
      <c r="T76" s="9" t="s">
        <v>237</v>
      </c>
      <c r="U76" s="9" t="s">
        <v>237</v>
      </c>
      <c r="V76" s="9" t="s">
        <v>237</v>
      </c>
      <c r="W76" s="9" t="s">
        <v>237</v>
      </c>
      <c r="X76" s="2">
        <f t="shared" si="5"/>
        <v>3</v>
      </c>
      <c r="Y76" s="2">
        <f t="shared" si="6"/>
        <v>12</v>
      </c>
      <c r="Z76" s="5"/>
    </row>
    <row r="77" spans="1:26" s="1" customFormat="1" ht="180" x14ac:dyDescent="0.25">
      <c r="A77" s="24" t="str">
        <f t="shared" si="4"/>
        <v>PRC-010-2 , R3.</v>
      </c>
      <c r="B77" s="64" t="s">
        <v>137</v>
      </c>
      <c r="C77" s="30" t="s">
        <v>3</v>
      </c>
      <c r="D77" s="6" t="s">
        <v>138</v>
      </c>
      <c r="E77" s="9" t="s">
        <v>237</v>
      </c>
      <c r="F77" s="9" t="s">
        <v>237</v>
      </c>
      <c r="G77" s="9"/>
      <c r="H77" s="9" t="s">
        <v>237</v>
      </c>
      <c r="I77" s="9" t="s">
        <v>237</v>
      </c>
      <c r="J77" s="9" t="s">
        <v>237</v>
      </c>
      <c r="K77" s="9" t="s">
        <v>237</v>
      </c>
      <c r="L77" s="9" t="s">
        <v>237</v>
      </c>
      <c r="M77" s="9" t="s">
        <v>237</v>
      </c>
      <c r="N77" s="9" t="s">
        <v>237</v>
      </c>
      <c r="O77" s="9" t="s">
        <v>237</v>
      </c>
      <c r="P77" s="9" t="s">
        <v>237</v>
      </c>
      <c r="Q77" s="9" t="s">
        <v>237</v>
      </c>
      <c r="R77" s="9" t="s">
        <v>237</v>
      </c>
      <c r="S77" s="9" t="s">
        <v>237</v>
      </c>
      <c r="T77" s="9" t="s">
        <v>237</v>
      </c>
      <c r="U77" s="9" t="s">
        <v>237</v>
      </c>
      <c r="V77" s="9" t="s">
        <v>237</v>
      </c>
      <c r="W77" s="9" t="s">
        <v>237</v>
      </c>
      <c r="X77" s="2">
        <f t="shared" si="5"/>
        <v>3</v>
      </c>
      <c r="Y77" s="2">
        <f t="shared" si="6"/>
        <v>12</v>
      </c>
      <c r="Z77" s="5"/>
    </row>
    <row r="78" spans="1:26" s="1" customFormat="1" ht="135" x14ac:dyDescent="0.25">
      <c r="A78" s="24" t="str">
        <f t="shared" si="4"/>
        <v>PRC-010-2 , R4.</v>
      </c>
      <c r="B78" s="64" t="s">
        <v>137</v>
      </c>
      <c r="C78" s="30" t="s">
        <v>56</v>
      </c>
      <c r="D78" s="6" t="s">
        <v>139</v>
      </c>
      <c r="E78" s="9" t="s">
        <v>237</v>
      </c>
      <c r="F78" s="9" t="s">
        <v>237</v>
      </c>
      <c r="G78" s="9" t="s">
        <v>237</v>
      </c>
      <c r="H78" s="9" t="s">
        <v>237</v>
      </c>
      <c r="I78" s="9" t="s">
        <v>237</v>
      </c>
      <c r="J78" s="9" t="s">
        <v>237</v>
      </c>
      <c r="K78" s="9" t="s">
        <v>237</v>
      </c>
      <c r="L78" s="9" t="s">
        <v>237</v>
      </c>
      <c r="M78" s="9" t="s">
        <v>237</v>
      </c>
      <c r="N78" s="9" t="s">
        <v>237</v>
      </c>
      <c r="O78" s="9" t="s">
        <v>237</v>
      </c>
      <c r="P78" s="9" t="s">
        <v>237</v>
      </c>
      <c r="Q78" s="9" t="s">
        <v>237</v>
      </c>
      <c r="R78" s="9" t="s">
        <v>237</v>
      </c>
      <c r="S78" s="9" t="s">
        <v>237</v>
      </c>
      <c r="T78" s="9" t="s">
        <v>237</v>
      </c>
      <c r="U78" s="9" t="s">
        <v>237</v>
      </c>
      <c r="V78" s="9" t="s">
        <v>237</v>
      </c>
      <c r="W78" s="9" t="s">
        <v>237</v>
      </c>
      <c r="X78" s="2">
        <f t="shared" si="5"/>
        <v>3</v>
      </c>
      <c r="Y78" s="2">
        <f t="shared" si="6"/>
        <v>12</v>
      </c>
      <c r="Z78" s="5" t="s">
        <v>243</v>
      </c>
    </row>
    <row r="79" spans="1:26" s="1" customFormat="1" ht="90" x14ac:dyDescent="0.25">
      <c r="A79" s="24" t="str">
        <f t="shared" si="4"/>
        <v>PRC-010-2 , R5.</v>
      </c>
      <c r="B79" s="64" t="s">
        <v>137</v>
      </c>
      <c r="C79" s="30" t="s">
        <v>57</v>
      </c>
      <c r="D79" s="6" t="s">
        <v>140</v>
      </c>
      <c r="E79" s="9" t="s">
        <v>237</v>
      </c>
      <c r="F79" s="9" t="s">
        <v>237</v>
      </c>
      <c r="G79" s="9" t="s">
        <v>237</v>
      </c>
      <c r="H79" s="9" t="s">
        <v>237</v>
      </c>
      <c r="I79" s="9" t="s">
        <v>237</v>
      </c>
      <c r="J79" s="9" t="s">
        <v>237</v>
      </c>
      <c r="K79" s="9" t="s">
        <v>237</v>
      </c>
      <c r="L79" s="9" t="s">
        <v>237</v>
      </c>
      <c r="M79" s="9" t="s">
        <v>237</v>
      </c>
      <c r="N79" s="9" t="s">
        <v>237</v>
      </c>
      <c r="O79" s="9" t="s">
        <v>237</v>
      </c>
      <c r="P79" s="9" t="s">
        <v>237</v>
      </c>
      <c r="Q79" s="9" t="s">
        <v>237</v>
      </c>
      <c r="R79" s="9" t="s">
        <v>237</v>
      </c>
      <c r="S79" s="9" t="s">
        <v>237</v>
      </c>
      <c r="T79" s="9" t="s">
        <v>237</v>
      </c>
      <c r="U79" s="9" t="s">
        <v>237</v>
      </c>
      <c r="V79" s="9" t="s">
        <v>237</v>
      </c>
      <c r="W79" s="9" t="s">
        <v>237</v>
      </c>
      <c r="X79" s="2">
        <f t="shared" si="5"/>
        <v>3</v>
      </c>
      <c r="Y79" s="2">
        <f t="shared" si="6"/>
        <v>12</v>
      </c>
      <c r="Z79" s="5" t="s">
        <v>243</v>
      </c>
    </row>
    <row r="80" spans="1:26" s="1" customFormat="1" ht="60" x14ac:dyDescent="0.25">
      <c r="A80" s="24" t="str">
        <f t="shared" si="4"/>
        <v>PRC-010-2 , R6.</v>
      </c>
      <c r="B80" s="64" t="s">
        <v>137</v>
      </c>
      <c r="C80" s="30" t="s">
        <v>58</v>
      </c>
      <c r="D80" s="6" t="s">
        <v>141</v>
      </c>
      <c r="E80" s="9" t="s">
        <v>237</v>
      </c>
      <c r="F80" s="9" t="s">
        <v>237</v>
      </c>
      <c r="G80" s="9" t="s">
        <v>237</v>
      </c>
      <c r="H80" s="9" t="s">
        <v>237</v>
      </c>
      <c r="I80" s="9" t="s">
        <v>237</v>
      </c>
      <c r="J80" s="9" t="s">
        <v>237</v>
      </c>
      <c r="K80" s="9" t="s">
        <v>237</v>
      </c>
      <c r="L80" s="9" t="s">
        <v>237</v>
      </c>
      <c r="M80" s="9" t="s">
        <v>237</v>
      </c>
      <c r="N80" s="9" t="s">
        <v>237</v>
      </c>
      <c r="O80" s="9" t="s">
        <v>237</v>
      </c>
      <c r="P80" s="9" t="s">
        <v>237</v>
      </c>
      <c r="Q80" s="9" t="s">
        <v>237</v>
      </c>
      <c r="R80" s="9" t="s">
        <v>237</v>
      </c>
      <c r="S80" s="9" t="s">
        <v>237</v>
      </c>
      <c r="T80" s="9" t="s">
        <v>237</v>
      </c>
      <c r="U80" s="9" t="s">
        <v>237</v>
      </c>
      <c r="V80" s="9" t="s">
        <v>237</v>
      </c>
      <c r="W80" s="9" t="s">
        <v>237</v>
      </c>
      <c r="X80" s="2">
        <f t="shared" si="5"/>
        <v>3</v>
      </c>
      <c r="Y80" s="2">
        <f t="shared" si="6"/>
        <v>12</v>
      </c>
      <c r="Z80" s="5" t="s">
        <v>243</v>
      </c>
    </row>
    <row r="81" spans="1:26" s="1" customFormat="1" ht="60" x14ac:dyDescent="0.25">
      <c r="A81" s="24" t="str">
        <f t="shared" si="4"/>
        <v>PRC-010-2 , R7.</v>
      </c>
      <c r="B81" s="64" t="s">
        <v>137</v>
      </c>
      <c r="C81" s="30" t="s">
        <v>59</v>
      </c>
      <c r="D81" s="6" t="s">
        <v>142</v>
      </c>
      <c r="E81" s="9" t="s">
        <v>237</v>
      </c>
      <c r="F81" s="9" t="s">
        <v>237</v>
      </c>
      <c r="G81" s="9"/>
      <c r="H81" s="9" t="s">
        <v>237</v>
      </c>
      <c r="I81" s="9" t="s">
        <v>237</v>
      </c>
      <c r="J81" s="9" t="s">
        <v>237</v>
      </c>
      <c r="K81" s="9" t="s">
        <v>237</v>
      </c>
      <c r="L81" s="9" t="s">
        <v>237</v>
      </c>
      <c r="M81" s="9" t="s">
        <v>237</v>
      </c>
      <c r="N81" s="9" t="s">
        <v>237</v>
      </c>
      <c r="O81" s="9" t="s">
        <v>237</v>
      </c>
      <c r="P81" s="9" t="s">
        <v>237</v>
      </c>
      <c r="Q81" s="9" t="s">
        <v>237</v>
      </c>
      <c r="R81" s="9" t="s">
        <v>237</v>
      </c>
      <c r="S81" s="9" t="s">
        <v>237</v>
      </c>
      <c r="T81" s="9" t="s">
        <v>237</v>
      </c>
      <c r="U81" s="9" t="s">
        <v>237</v>
      </c>
      <c r="V81" s="9" t="s">
        <v>237</v>
      </c>
      <c r="W81" s="9" t="s">
        <v>237</v>
      </c>
      <c r="X81" s="2">
        <f t="shared" si="5"/>
        <v>3</v>
      </c>
      <c r="Y81" s="2">
        <f t="shared" si="6"/>
        <v>12</v>
      </c>
      <c r="Z81" s="5"/>
    </row>
    <row r="82" spans="1:26" s="1" customFormat="1" ht="75" x14ac:dyDescent="0.25">
      <c r="A82" s="24" t="str">
        <f t="shared" si="4"/>
        <v>PRC-010-2 , R8.</v>
      </c>
      <c r="B82" s="64" t="s">
        <v>137</v>
      </c>
      <c r="C82" s="30" t="s">
        <v>60</v>
      </c>
      <c r="D82" s="6" t="s">
        <v>143</v>
      </c>
      <c r="E82" s="9" t="s">
        <v>237</v>
      </c>
      <c r="F82" s="9" t="s">
        <v>237</v>
      </c>
      <c r="G82" s="9" t="s">
        <v>237</v>
      </c>
      <c r="H82" s="9" t="s">
        <v>237</v>
      </c>
      <c r="I82" s="9" t="s">
        <v>237</v>
      </c>
      <c r="J82" s="9" t="s">
        <v>237</v>
      </c>
      <c r="K82" s="9" t="s">
        <v>237</v>
      </c>
      <c r="L82" s="9" t="s">
        <v>237</v>
      </c>
      <c r="M82" s="9" t="s">
        <v>237</v>
      </c>
      <c r="N82" s="9" t="s">
        <v>237</v>
      </c>
      <c r="O82" s="9" t="s">
        <v>237</v>
      </c>
      <c r="P82" s="9" t="s">
        <v>237</v>
      </c>
      <c r="Q82" s="9" t="s">
        <v>237</v>
      </c>
      <c r="R82" s="9" t="s">
        <v>237</v>
      </c>
      <c r="S82" s="9" t="s">
        <v>237</v>
      </c>
      <c r="T82" s="9" t="s">
        <v>237</v>
      </c>
      <c r="U82" s="9" t="s">
        <v>237</v>
      </c>
      <c r="V82" s="9" t="s">
        <v>237</v>
      </c>
      <c r="W82" s="9" t="s">
        <v>237</v>
      </c>
      <c r="X82" s="2">
        <f t="shared" si="5"/>
        <v>3</v>
      </c>
      <c r="Y82" s="2">
        <f t="shared" si="6"/>
        <v>12</v>
      </c>
      <c r="Z82" s="5" t="s">
        <v>243</v>
      </c>
    </row>
    <row r="83" spans="1:26" s="1" customFormat="1" ht="105" x14ac:dyDescent="0.25">
      <c r="A83" s="24" t="str">
        <f t="shared" si="4"/>
        <v>PRC-018-1 , R1.</v>
      </c>
      <c r="B83" s="64" t="s">
        <v>109</v>
      </c>
      <c r="C83" s="30" t="s">
        <v>73</v>
      </c>
      <c r="D83" s="6" t="s">
        <v>103</v>
      </c>
      <c r="E83" s="9" t="s">
        <v>237</v>
      </c>
      <c r="F83" s="9" t="s">
        <v>237</v>
      </c>
      <c r="G83" s="9"/>
      <c r="H83" s="9" t="s">
        <v>237</v>
      </c>
      <c r="I83" s="9" t="s">
        <v>237</v>
      </c>
      <c r="J83" s="9" t="s">
        <v>237</v>
      </c>
      <c r="K83" s="9" t="s">
        <v>237</v>
      </c>
      <c r="L83" s="9" t="s">
        <v>237</v>
      </c>
      <c r="M83" s="9" t="s">
        <v>237</v>
      </c>
      <c r="N83" s="9" t="s">
        <v>237</v>
      </c>
      <c r="O83" s="9" t="s">
        <v>237</v>
      </c>
      <c r="P83" s="9" t="s">
        <v>237</v>
      </c>
      <c r="Q83" s="9" t="s">
        <v>237</v>
      </c>
      <c r="R83" s="9" t="s">
        <v>237</v>
      </c>
      <c r="S83" s="9" t="s">
        <v>237</v>
      </c>
      <c r="T83" s="9" t="s">
        <v>237</v>
      </c>
      <c r="U83" s="9" t="s">
        <v>237</v>
      </c>
      <c r="V83" s="9" t="s">
        <v>237</v>
      </c>
      <c r="W83" s="9" t="s">
        <v>237</v>
      </c>
      <c r="X83" s="2">
        <f t="shared" si="5"/>
        <v>3</v>
      </c>
      <c r="Y83" s="2">
        <f t="shared" si="6"/>
        <v>12</v>
      </c>
      <c r="Z83" s="5" t="s">
        <v>244</v>
      </c>
    </row>
    <row r="84" spans="1:26" s="1" customFormat="1" ht="45" x14ac:dyDescent="0.25">
      <c r="A84" s="24" t="str">
        <f t="shared" si="4"/>
        <v>PRC-018-1 , R2.</v>
      </c>
      <c r="B84" s="64" t="s">
        <v>109</v>
      </c>
      <c r="C84" s="30" t="s">
        <v>50</v>
      </c>
      <c r="D84" s="6" t="s">
        <v>104</v>
      </c>
      <c r="E84" s="9" t="s">
        <v>237</v>
      </c>
      <c r="F84" s="9" t="s">
        <v>237</v>
      </c>
      <c r="G84" s="9"/>
      <c r="H84" s="9" t="s">
        <v>237</v>
      </c>
      <c r="I84" s="9" t="s">
        <v>237</v>
      </c>
      <c r="J84" s="9" t="s">
        <v>237</v>
      </c>
      <c r="K84" s="9" t="s">
        <v>237</v>
      </c>
      <c r="L84" s="9" t="s">
        <v>237</v>
      </c>
      <c r="M84" s="9" t="s">
        <v>237</v>
      </c>
      <c r="N84" s="9" t="s">
        <v>237</v>
      </c>
      <c r="O84" s="9" t="s">
        <v>237</v>
      </c>
      <c r="P84" s="9" t="s">
        <v>237</v>
      </c>
      <c r="Q84" s="9" t="s">
        <v>237</v>
      </c>
      <c r="R84" s="9" t="s">
        <v>237</v>
      </c>
      <c r="S84" s="9" t="s">
        <v>237</v>
      </c>
      <c r="T84" s="9" t="s">
        <v>237</v>
      </c>
      <c r="U84" s="9" t="s">
        <v>237</v>
      </c>
      <c r="V84" s="9" t="s">
        <v>237</v>
      </c>
      <c r="W84" s="9" t="s">
        <v>237</v>
      </c>
      <c r="X84" s="2">
        <f t="shared" si="5"/>
        <v>3</v>
      </c>
      <c r="Y84" s="2">
        <f t="shared" si="6"/>
        <v>12</v>
      </c>
      <c r="Z84" s="5" t="s">
        <v>244</v>
      </c>
    </row>
    <row r="85" spans="1:26" s="1" customFormat="1" ht="210" x14ac:dyDescent="0.25">
      <c r="A85" s="24" t="str">
        <f t="shared" si="4"/>
        <v>PRC-018-1 , R3.</v>
      </c>
      <c r="B85" s="64" t="s">
        <v>109</v>
      </c>
      <c r="C85" s="30" t="s">
        <v>3</v>
      </c>
      <c r="D85" s="6" t="s">
        <v>105</v>
      </c>
      <c r="E85" s="9" t="s">
        <v>237</v>
      </c>
      <c r="F85" s="9" t="s">
        <v>237</v>
      </c>
      <c r="G85" s="9" t="s">
        <v>237</v>
      </c>
      <c r="H85" s="9" t="s">
        <v>237</v>
      </c>
      <c r="I85" s="9" t="s">
        <v>237</v>
      </c>
      <c r="J85" s="9" t="s">
        <v>237</v>
      </c>
      <c r="K85" s="9" t="s">
        <v>237</v>
      </c>
      <c r="L85" s="9" t="s">
        <v>237</v>
      </c>
      <c r="M85" s="9" t="s">
        <v>237</v>
      </c>
      <c r="N85" s="9" t="s">
        <v>237</v>
      </c>
      <c r="O85" s="9" t="s">
        <v>237</v>
      </c>
      <c r="P85" s="9" t="s">
        <v>237</v>
      </c>
      <c r="Q85" s="9" t="s">
        <v>237</v>
      </c>
      <c r="R85" s="9" t="s">
        <v>237</v>
      </c>
      <c r="S85" s="9" t="s">
        <v>237</v>
      </c>
      <c r="T85" s="9" t="s">
        <v>237</v>
      </c>
      <c r="U85" s="9" t="s">
        <v>237</v>
      </c>
      <c r="V85" s="9" t="s">
        <v>237</v>
      </c>
      <c r="W85" s="9" t="s">
        <v>237</v>
      </c>
      <c r="X85" s="2">
        <f t="shared" si="5"/>
        <v>3</v>
      </c>
      <c r="Y85" s="2">
        <f t="shared" si="6"/>
        <v>12</v>
      </c>
      <c r="Z85" s="5" t="s">
        <v>243</v>
      </c>
    </row>
    <row r="86" spans="1:26" s="1" customFormat="1" ht="45" x14ac:dyDescent="0.25">
      <c r="A86" s="24" t="str">
        <f t="shared" si="4"/>
        <v>PRC-018-1 , R4.</v>
      </c>
      <c r="B86" s="64" t="s">
        <v>109</v>
      </c>
      <c r="C86" s="30" t="s">
        <v>56</v>
      </c>
      <c r="D86" s="6" t="s">
        <v>106</v>
      </c>
      <c r="E86" s="9" t="s">
        <v>237</v>
      </c>
      <c r="F86" s="9" t="s">
        <v>237</v>
      </c>
      <c r="G86" s="9"/>
      <c r="H86" s="9" t="s">
        <v>237</v>
      </c>
      <c r="I86" s="9" t="s">
        <v>237</v>
      </c>
      <c r="J86" s="9" t="s">
        <v>237</v>
      </c>
      <c r="K86" s="9" t="s">
        <v>237</v>
      </c>
      <c r="L86" s="9" t="s">
        <v>237</v>
      </c>
      <c r="M86" s="9" t="s">
        <v>237</v>
      </c>
      <c r="N86" s="9" t="s">
        <v>237</v>
      </c>
      <c r="O86" s="9" t="s">
        <v>237</v>
      </c>
      <c r="P86" s="9" t="s">
        <v>237</v>
      </c>
      <c r="Q86" s="9" t="s">
        <v>237</v>
      </c>
      <c r="R86" s="9" t="s">
        <v>237</v>
      </c>
      <c r="S86" s="9" t="s">
        <v>237</v>
      </c>
      <c r="T86" s="9" t="s">
        <v>237</v>
      </c>
      <c r="U86" s="9" t="s">
        <v>237</v>
      </c>
      <c r="V86" s="9" t="s">
        <v>237</v>
      </c>
      <c r="W86" s="9" t="s">
        <v>237</v>
      </c>
      <c r="X86" s="2">
        <f t="shared" si="5"/>
        <v>3</v>
      </c>
      <c r="Y86" s="2">
        <f t="shared" si="6"/>
        <v>12</v>
      </c>
      <c r="Z86" s="5"/>
    </row>
    <row r="87" spans="1:26" s="1" customFormat="1" ht="30" x14ac:dyDescent="0.25">
      <c r="A87" s="24" t="str">
        <f t="shared" si="4"/>
        <v>PRC-018-1 , R5.</v>
      </c>
      <c r="B87" s="64" t="s">
        <v>109</v>
      </c>
      <c r="C87" s="30" t="s">
        <v>57</v>
      </c>
      <c r="D87" s="6" t="s">
        <v>107</v>
      </c>
      <c r="E87" s="9" t="s">
        <v>237</v>
      </c>
      <c r="F87" s="9"/>
      <c r="G87" s="9"/>
      <c r="H87" s="9" t="s">
        <v>237</v>
      </c>
      <c r="I87" s="9" t="s">
        <v>237</v>
      </c>
      <c r="J87" s="9" t="s">
        <v>237</v>
      </c>
      <c r="K87" s="9" t="s">
        <v>237</v>
      </c>
      <c r="L87" s="9" t="s">
        <v>237</v>
      </c>
      <c r="M87" s="9" t="s">
        <v>237</v>
      </c>
      <c r="N87" s="9" t="s">
        <v>237</v>
      </c>
      <c r="O87" s="9" t="s">
        <v>237</v>
      </c>
      <c r="P87" s="9" t="s">
        <v>237</v>
      </c>
      <c r="Q87" s="9" t="s">
        <v>237</v>
      </c>
      <c r="R87" s="9" t="s">
        <v>237</v>
      </c>
      <c r="S87" s="9" t="s">
        <v>237</v>
      </c>
      <c r="T87" s="9" t="s">
        <v>237</v>
      </c>
      <c r="U87" s="9" t="s">
        <v>237</v>
      </c>
      <c r="V87" s="9" t="s">
        <v>237</v>
      </c>
      <c r="W87" s="9" t="s">
        <v>237</v>
      </c>
      <c r="X87" s="2">
        <f t="shared" si="5"/>
        <v>3</v>
      </c>
      <c r="Y87" s="2">
        <f t="shared" si="6"/>
        <v>12</v>
      </c>
      <c r="Z87" s="5" t="s">
        <v>245</v>
      </c>
    </row>
    <row r="88" spans="1:26" s="1" customFormat="1" ht="90" x14ac:dyDescent="0.25">
      <c r="A88" s="24" t="str">
        <f t="shared" si="4"/>
        <v>PRC-018-1 , R6.</v>
      </c>
      <c r="B88" s="64" t="s">
        <v>109</v>
      </c>
      <c r="C88" s="30" t="s">
        <v>58</v>
      </c>
      <c r="D88" s="6" t="s">
        <v>108</v>
      </c>
      <c r="E88" s="9" t="s">
        <v>237</v>
      </c>
      <c r="F88" s="9" t="s">
        <v>237</v>
      </c>
      <c r="G88" s="9"/>
      <c r="H88" s="9" t="s">
        <v>237</v>
      </c>
      <c r="I88" s="9" t="s">
        <v>237</v>
      </c>
      <c r="J88" s="9" t="s">
        <v>237</v>
      </c>
      <c r="K88" s="9" t="s">
        <v>237</v>
      </c>
      <c r="L88" s="9" t="s">
        <v>237</v>
      </c>
      <c r="M88" s="9" t="s">
        <v>237</v>
      </c>
      <c r="N88" s="9" t="s">
        <v>237</v>
      </c>
      <c r="O88" s="9" t="s">
        <v>237</v>
      </c>
      <c r="P88" s="9" t="s">
        <v>237</v>
      </c>
      <c r="Q88" s="9" t="s">
        <v>237</v>
      </c>
      <c r="R88" s="9" t="s">
        <v>237</v>
      </c>
      <c r="S88" s="9" t="s">
        <v>237</v>
      </c>
      <c r="T88" s="9" t="s">
        <v>237</v>
      </c>
      <c r="U88" s="9" t="s">
        <v>237</v>
      </c>
      <c r="V88" s="9" t="s">
        <v>237</v>
      </c>
      <c r="W88" s="9" t="s">
        <v>237</v>
      </c>
      <c r="X88" s="2">
        <f t="shared" si="5"/>
        <v>3</v>
      </c>
      <c r="Y88" s="2">
        <f t="shared" si="6"/>
        <v>12</v>
      </c>
      <c r="Z88" s="5"/>
    </row>
    <row r="89" spans="1:26" s="1" customFormat="1" ht="210" x14ac:dyDescent="0.25">
      <c r="A89" s="24" t="str">
        <f t="shared" si="4"/>
        <v>PRC-019-2 , R1.</v>
      </c>
      <c r="B89" s="64" t="s">
        <v>164</v>
      </c>
      <c r="C89" s="30" t="s">
        <v>73</v>
      </c>
      <c r="D89" s="6" t="s">
        <v>162</v>
      </c>
      <c r="E89" s="9" t="s">
        <v>237</v>
      </c>
      <c r="F89" s="9" t="s">
        <v>237</v>
      </c>
      <c r="G89" s="9"/>
      <c r="H89" s="9" t="s">
        <v>237</v>
      </c>
      <c r="I89" s="9" t="s">
        <v>237</v>
      </c>
      <c r="J89" s="9" t="s">
        <v>237</v>
      </c>
      <c r="K89" s="9" t="s">
        <v>237</v>
      </c>
      <c r="L89" s="9" t="s">
        <v>237</v>
      </c>
      <c r="M89" s="9" t="s">
        <v>237</v>
      </c>
      <c r="N89" s="9" t="s">
        <v>237</v>
      </c>
      <c r="O89" s="9" t="s">
        <v>237</v>
      </c>
      <c r="P89" s="9" t="s">
        <v>237</v>
      </c>
      <c r="Q89" s="9" t="s">
        <v>237</v>
      </c>
      <c r="R89" s="9" t="s">
        <v>237</v>
      </c>
      <c r="S89" s="9" t="s">
        <v>237</v>
      </c>
      <c r="T89" s="9" t="s">
        <v>237</v>
      </c>
      <c r="U89" s="9" t="s">
        <v>237</v>
      </c>
      <c r="V89" s="9" t="s">
        <v>237</v>
      </c>
      <c r="W89" s="9" t="s">
        <v>237</v>
      </c>
      <c r="X89" s="2">
        <f t="shared" si="5"/>
        <v>3</v>
      </c>
      <c r="Y89" s="2">
        <f t="shared" si="6"/>
        <v>12</v>
      </c>
      <c r="Z89" s="5"/>
    </row>
    <row r="90" spans="1:26" s="1" customFormat="1" ht="165" x14ac:dyDescent="0.25">
      <c r="A90" s="24" t="str">
        <f t="shared" si="4"/>
        <v>PRC-019-2 , R2.</v>
      </c>
      <c r="B90" s="64" t="s">
        <v>164</v>
      </c>
      <c r="C90" s="30" t="s">
        <v>50</v>
      </c>
      <c r="D90" s="6" t="s">
        <v>163</v>
      </c>
      <c r="E90" s="9" t="s">
        <v>237</v>
      </c>
      <c r="F90" s="9" t="s">
        <v>237</v>
      </c>
      <c r="G90" s="9"/>
      <c r="H90" s="9" t="s">
        <v>237</v>
      </c>
      <c r="I90" s="9" t="s">
        <v>237</v>
      </c>
      <c r="J90" s="9" t="s">
        <v>237</v>
      </c>
      <c r="K90" s="9" t="s">
        <v>237</v>
      </c>
      <c r="L90" s="9" t="s">
        <v>237</v>
      </c>
      <c r="M90" s="9" t="s">
        <v>237</v>
      </c>
      <c r="N90" s="9" t="s">
        <v>237</v>
      </c>
      <c r="O90" s="9" t="s">
        <v>237</v>
      </c>
      <c r="P90" s="9" t="s">
        <v>237</v>
      </c>
      <c r="Q90" s="9" t="s">
        <v>237</v>
      </c>
      <c r="R90" s="9" t="s">
        <v>237</v>
      </c>
      <c r="S90" s="9" t="s">
        <v>237</v>
      </c>
      <c r="T90" s="9" t="s">
        <v>237</v>
      </c>
      <c r="U90" s="9" t="s">
        <v>237</v>
      </c>
      <c r="V90" s="9" t="s">
        <v>237</v>
      </c>
      <c r="W90" s="9" t="s">
        <v>237</v>
      </c>
      <c r="X90" s="2">
        <f t="shared" si="5"/>
        <v>3</v>
      </c>
      <c r="Y90" s="2">
        <f t="shared" si="6"/>
        <v>12</v>
      </c>
      <c r="Z90" s="5"/>
    </row>
    <row r="91" spans="1:26" s="1" customFormat="1" ht="105" x14ac:dyDescent="0.25">
      <c r="A91" s="24" t="str">
        <f t="shared" si="4"/>
        <v>PRC-023-4 , R1.</v>
      </c>
      <c r="B91" s="64" t="s">
        <v>144</v>
      </c>
      <c r="C91" s="30" t="s">
        <v>73</v>
      </c>
      <c r="D91" s="6" t="s">
        <v>221</v>
      </c>
      <c r="E91" s="9" t="s">
        <v>237</v>
      </c>
      <c r="F91" s="9" t="s">
        <v>237</v>
      </c>
      <c r="G91" s="9"/>
      <c r="H91" s="9" t="s">
        <v>237</v>
      </c>
      <c r="I91" s="9" t="s">
        <v>237</v>
      </c>
      <c r="J91" s="9" t="s">
        <v>237</v>
      </c>
      <c r="K91" s="9" t="s">
        <v>237</v>
      </c>
      <c r="L91" s="9" t="s">
        <v>237</v>
      </c>
      <c r="M91" s="9" t="s">
        <v>237</v>
      </c>
      <c r="N91" s="9" t="s">
        <v>237</v>
      </c>
      <c r="O91" s="9" t="s">
        <v>237</v>
      </c>
      <c r="P91" s="9" t="s">
        <v>237</v>
      </c>
      <c r="Q91" s="9" t="s">
        <v>237</v>
      </c>
      <c r="R91" s="9" t="s">
        <v>237</v>
      </c>
      <c r="S91" s="9" t="s">
        <v>237</v>
      </c>
      <c r="T91" s="9" t="s">
        <v>237</v>
      </c>
      <c r="U91" s="9" t="s">
        <v>237</v>
      </c>
      <c r="V91" s="9" t="s">
        <v>237</v>
      </c>
      <c r="W91" s="9" t="s">
        <v>237</v>
      </c>
      <c r="X91" s="2">
        <f t="shared" si="5"/>
        <v>3</v>
      </c>
      <c r="Y91" s="2">
        <f t="shared" si="6"/>
        <v>12</v>
      </c>
      <c r="Z91" s="5"/>
    </row>
    <row r="92" spans="1:26" s="1" customFormat="1" ht="60" x14ac:dyDescent="0.25">
      <c r="A92" s="24" t="str">
        <f t="shared" si="4"/>
        <v>PRC-023-4 , R2.</v>
      </c>
      <c r="B92" s="64" t="s">
        <v>144</v>
      </c>
      <c r="C92" s="30" t="s">
        <v>50</v>
      </c>
      <c r="D92" s="6" t="s">
        <v>145</v>
      </c>
      <c r="E92" s="9" t="s">
        <v>237</v>
      </c>
      <c r="F92" s="9" t="s">
        <v>237</v>
      </c>
      <c r="G92" s="9"/>
      <c r="H92" s="9" t="s">
        <v>237</v>
      </c>
      <c r="I92" s="9" t="s">
        <v>237</v>
      </c>
      <c r="J92" s="9" t="s">
        <v>237</v>
      </c>
      <c r="K92" s="9" t="s">
        <v>237</v>
      </c>
      <c r="L92" s="9" t="s">
        <v>237</v>
      </c>
      <c r="M92" s="9" t="s">
        <v>237</v>
      </c>
      <c r="N92" s="9" t="s">
        <v>237</v>
      </c>
      <c r="O92" s="9" t="s">
        <v>237</v>
      </c>
      <c r="P92" s="9" t="s">
        <v>237</v>
      </c>
      <c r="Q92" s="9" t="s">
        <v>237</v>
      </c>
      <c r="R92" s="9" t="s">
        <v>237</v>
      </c>
      <c r="S92" s="9" t="s">
        <v>237</v>
      </c>
      <c r="T92" s="9" t="s">
        <v>237</v>
      </c>
      <c r="U92" s="9" t="s">
        <v>237</v>
      </c>
      <c r="V92" s="9" t="s">
        <v>237</v>
      </c>
      <c r="W92" s="9" t="s">
        <v>237</v>
      </c>
      <c r="X92" s="2">
        <f t="shared" si="5"/>
        <v>3</v>
      </c>
      <c r="Y92" s="2">
        <f t="shared" si="6"/>
        <v>12</v>
      </c>
      <c r="Z92" s="5"/>
    </row>
    <row r="93" spans="1:26" s="1" customFormat="1" ht="90" x14ac:dyDescent="0.25">
      <c r="A93" s="24" t="str">
        <f t="shared" si="4"/>
        <v>PRC-023-4 , R3.</v>
      </c>
      <c r="B93" s="64" t="s">
        <v>144</v>
      </c>
      <c r="C93" s="30" t="s">
        <v>3</v>
      </c>
      <c r="D93" s="6" t="s">
        <v>146</v>
      </c>
      <c r="E93" s="9" t="s">
        <v>237</v>
      </c>
      <c r="F93" s="9" t="s">
        <v>237</v>
      </c>
      <c r="G93" s="9"/>
      <c r="H93" s="9" t="s">
        <v>237</v>
      </c>
      <c r="I93" s="9" t="s">
        <v>237</v>
      </c>
      <c r="J93" s="9" t="s">
        <v>237</v>
      </c>
      <c r="K93" s="9" t="s">
        <v>237</v>
      </c>
      <c r="L93" s="9" t="s">
        <v>237</v>
      </c>
      <c r="M93" s="9" t="s">
        <v>237</v>
      </c>
      <c r="N93" s="9" t="s">
        <v>237</v>
      </c>
      <c r="O93" s="9" t="s">
        <v>237</v>
      </c>
      <c r="P93" s="9" t="s">
        <v>237</v>
      </c>
      <c r="Q93" s="9" t="s">
        <v>237</v>
      </c>
      <c r="R93" s="9" t="s">
        <v>237</v>
      </c>
      <c r="S93" s="9" t="s">
        <v>237</v>
      </c>
      <c r="T93" s="9" t="s">
        <v>237</v>
      </c>
      <c r="U93" s="9" t="s">
        <v>237</v>
      </c>
      <c r="V93" s="9" t="s">
        <v>237</v>
      </c>
      <c r="W93" s="9" t="s">
        <v>237</v>
      </c>
      <c r="X93" s="2">
        <f t="shared" si="5"/>
        <v>3</v>
      </c>
      <c r="Y93" s="2">
        <f t="shared" si="6"/>
        <v>12</v>
      </c>
      <c r="Z93" s="5"/>
    </row>
    <row r="94" spans="1:26" s="1" customFormat="1" ht="90" x14ac:dyDescent="0.25">
      <c r="A94" s="24" t="str">
        <f t="shared" si="4"/>
        <v>PRC-023-4 , R4.</v>
      </c>
      <c r="B94" s="64" t="s">
        <v>144</v>
      </c>
      <c r="C94" s="30" t="s">
        <v>56</v>
      </c>
      <c r="D94" s="6" t="s">
        <v>148</v>
      </c>
      <c r="E94" s="9" t="s">
        <v>237</v>
      </c>
      <c r="F94" s="9" t="s">
        <v>237</v>
      </c>
      <c r="G94" s="9"/>
      <c r="H94" s="9" t="s">
        <v>237</v>
      </c>
      <c r="I94" s="9" t="s">
        <v>237</v>
      </c>
      <c r="J94" s="9" t="s">
        <v>237</v>
      </c>
      <c r="K94" s="9" t="s">
        <v>237</v>
      </c>
      <c r="L94" s="9" t="s">
        <v>237</v>
      </c>
      <c r="M94" s="9" t="s">
        <v>237</v>
      </c>
      <c r="N94" s="9" t="s">
        <v>237</v>
      </c>
      <c r="O94" s="9" t="s">
        <v>237</v>
      </c>
      <c r="P94" s="9" t="s">
        <v>237</v>
      </c>
      <c r="Q94" s="9" t="s">
        <v>237</v>
      </c>
      <c r="R94" s="9" t="s">
        <v>237</v>
      </c>
      <c r="S94" s="9" t="s">
        <v>237</v>
      </c>
      <c r="T94" s="9" t="s">
        <v>237</v>
      </c>
      <c r="U94" s="9" t="s">
        <v>237</v>
      </c>
      <c r="V94" s="9" t="s">
        <v>237</v>
      </c>
      <c r="W94" s="9" t="s">
        <v>237</v>
      </c>
      <c r="X94" s="2">
        <f t="shared" si="5"/>
        <v>3</v>
      </c>
      <c r="Y94" s="2">
        <f t="shared" si="6"/>
        <v>12</v>
      </c>
      <c r="Z94" s="5"/>
    </row>
    <row r="95" spans="1:26" s="1" customFormat="1" ht="90" x14ac:dyDescent="0.25">
      <c r="A95" s="24" t="str">
        <f t="shared" si="4"/>
        <v>PRC-023-4 , R5.</v>
      </c>
      <c r="B95" s="64" t="s">
        <v>144</v>
      </c>
      <c r="C95" s="30" t="s">
        <v>57</v>
      </c>
      <c r="D95" s="6" t="s">
        <v>147</v>
      </c>
      <c r="E95" s="9" t="s">
        <v>237</v>
      </c>
      <c r="F95" s="9" t="s">
        <v>237</v>
      </c>
      <c r="G95" s="9"/>
      <c r="H95" s="9" t="s">
        <v>237</v>
      </c>
      <c r="I95" s="9" t="s">
        <v>237</v>
      </c>
      <c r="J95" s="9" t="s">
        <v>237</v>
      </c>
      <c r="K95" s="9" t="s">
        <v>237</v>
      </c>
      <c r="L95" s="9" t="s">
        <v>237</v>
      </c>
      <c r="M95" s="9" t="s">
        <v>237</v>
      </c>
      <c r="N95" s="9" t="s">
        <v>237</v>
      </c>
      <c r="O95" s="9" t="s">
        <v>237</v>
      </c>
      <c r="P95" s="9" t="s">
        <v>237</v>
      </c>
      <c r="Q95" s="9" t="s">
        <v>237</v>
      </c>
      <c r="R95" s="9" t="s">
        <v>237</v>
      </c>
      <c r="S95" s="9" t="s">
        <v>237</v>
      </c>
      <c r="T95" s="9" t="s">
        <v>237</v>
      </c>
      <c r="U95" s="9" t="s">
        <v>237</v>
      </c>
      <c r="V95" s="9" t="s">
        <v>237</v>
      </c>
      <c r="W95" s="9" t="s">
        <v>237</v>
      </c>
      <c r="X95" s="2">
        <f t="shared" si="5"/>
        <v>3</v>
      </c>
      <c r="Y95" s="2">
        <f t="shared" si="6"/>
        <v>12</v>
      </c>
      <c r="Z95" s="5"/>
    </row>
    <row r="96" spans="1:26" s="1" customFormat="1" ht="210" x14ac:dyDescent="0.25">
      <c r="A96" s="24" t="str">
        <f t="shared" si="4"/>
        <v>PRC-023-4 , R6.</v>
      </c>
      <c r="B96" s="64" t="s">
        <v>144</v>
      </c>
      <c r="C96" s="30" t="s">
        <v>58</v>
      </c>
      <c r="D96" s="6" t="s">
        <v>149</v>
      </c>
      <c r="E96" s="9" t="s">
        <v>237</v>
      </c>
      <c r="F96" s="9" t="s">
        <v>237</v>
      </c>
      <c r="G96" s="9"/>
      <c r="H96" s="9" t="s">
        <v>237</v>
      </c>
      <c r="I96" s="9" t="s">
        <v>237</v>
      </c>
      <c r="J96" s="9" t="s">
        <v>237</v>
      </c>
      <c r="K96" s="9" t="s">
        <v>237</v>
      </c>
      <c r="L96" s="9" t="s">
        <v>237</v>
      </c>
      <c r="M96" s="9" t="s">
        <v>237</v>
      </c>
      <c r="N96" s="9" t="s">
        <v>237</v>
      </c>
      <c r="O96" s="9" t="s">
        <v>237</v>
      </c>
      <c r="P96" s="9" t="s">
        <v>237</v>
      </c>
      <c r="Q96" s="9" t="s">
        <v>237</v>
      </c>
      <c r="R96" s="9" t="s">
        <v>237</v>
      </c>
      <c r="S96" s="9" t="s">
        <v>237</v>
      </c>
      <c r="T96" s="9" t="s">
        <v>237</v>
      </c>
      <c r="U96" s="9" t="s">
        <v>237</v>
      </c>
      <c r="V96" s="9" t="s">
        <v>237</v>
      </c>
      <c r="W96" s="9" t="s">
        <v>237</v>
      </c>
      <c r="X96" s="2">
        <f t="shared" si="5"/>
        <v>3</v>
      </c>
      <c r="Y96" s="2">
        <f t="shared" si="6"/>
        <v>12</v>
      </c>
      <c r="Z96" s="5"/>
    </row>
    <row r="97" spans="1:26" s="1" customFormat="1" ht="225" x14ac:dyDescent="0.25">
      <c r="A97" s="24" t="str">
        <f t="shared" si="4"/>
        <v>PRC-024-2 , R1.</v>
      </c>
      <c r="B97" s="64" t="s">
        <v>167</v>
      </c>
      <c r="C97" s="30" t="s">
        <v>73</v>
      </c>
      <c r="D97" s="6" t="s">
        <v>165</v>
      </c>
      <c r="E97" s="9" t="s">
        <v>237</v>
      </c>
      <c r="F97" s="9" t="s">
        <v>237</v>
      </c>
      <c r="G97" s="9"/>
      <c r="H97" s="9" t="s">
        <v>237</v>
      </c>
      <c r="I97" s="9" t="s">
        <v>237</v>
      </c>
      <c r="J97" s="9" t="s">
        <v>237</v>
      </c>
      <c r="K97" s="9" t="s">
        <v>237</v>
      </c>
      <c r="L97" s="9" t="s">
        <v>237</v>
      </c>
      <c r="M97" s="9" t="s">
        <v>237</v>
      </c>
      <c r="N97" s="9" t="s">
        <v>237</v>
      </c>
      <c r="O97" s="9" t="s">
        <v>237</v>
      </c>
      <c r="P97" s="9" t="s">
        <v>237</v>
      </c>
      <c r="Q97" s="9" t="s">
        <v>237</v>
      </c>
      <c r="R97" s="9" t="s">
        <v>237</v>
      </c>
      <c r="S97" s="9" t="s">
        <v>237</v>
      </c>
      <c r="T97" s="9" t="s">
        <v>237</v>
      </c>
      <c r="U97" s="9" t="s">
        <v>237</v>
      </c>
      <c r="V97" s="9" t="s">
        <v>237</v>
      </c>
      <c r="W97" s="9" t="s">
        <v>237</v>
      </c>
      <c r="X97" s="2">
        <f t="shared" si="5"/>
        <v>3</v>
      </c>
      <c r="Y97" s="2">
        <f t="shared" si="6"/>
        <v>12</v>
      </c>
      <c r="Z97" s="5"/>
    </row>
    <row r="98" spans="1:26" s="1" customFormat="1" ht="345" x14ac:dyDescent="0.25">
      <c r="A98" s="24" t="str">
        <f t="shared" si="4"/>
        <v>PRC-024-2 , R2.</v>
      </c>
      <c r="B98" s="64" t="s">
        <v>167</v>
      </c>
      <c r="C98" s="30" t="s">
        <v>50</v>
      </c>
      <c r="D98" s="6" t="s">
        <v>166</v>
      </c>
      <c r="E98" s="9" t="s">
        <v>237</v>
      </c>
      <c r="F98" s="9" t="s">
        <v>237</v>
      </c>
      <c r="G98" s="9"/>
      <c r="H98" s="9" t="s">
        <v>237</v>
      </c>
      <c r="I98" s="9" t="s">
        <v>237</v>
      </c>
      <c r="J98" s="9" t="s">
        <v>237</v>
      </c>
      <c r="K98" s="9" t="s">
        <v>237</v>
      </c>
      <c r="L98" s="9" t="s">
        <v>237</v>
      </c>
      <c r="M98" s="9" t="s">
        <v>237</v>
      </c>
      <c r="N98" s="9" t="s">
        <v>237</v>
      </c>
      <c r="O98" s="9" t="s">
        <v>237</v>
      </c>
      <c r="P98" s="9" t="s">
        <v>237</v>
      </c>
      <c r="Q98" s="9" t="s">
        <v>237</v>
      </c>
      <c r="R98" s="9" t="s">
        <v>237</v>
      </c>
      <c r="S98" s="9" t="s">
        <v>237</v>
      </c>
      <c r="T98" s="9" t="s">
        <v>237</v>
      </c>
      <c r="U98" s="9" t="s">
        <v>237</v>
      </c>
      <c r="V98" s="9" t="s">
        <v>237</v>
      </c>
      <c r="W98" s="9" t="s">
        <v>237</v>
      </c>
      <c r="X98" s="2">
        <f t="shared" si="5"/>
        <v>3</v>
      </c>
      <c r="Y98" s="2">
        <f t="shared" si="6"/>
        <v>12</v>
      </c>
      <c r="Z98" s="5"/>
    </row>
    <row r="99" spans="1:26" s="1" customFormat="1" ht="255" x14ac:dyDescent="0.25">
      <c r="A99" s="24" t="str">
        <f t="shared" ref="A99:A117" si="7">CONCATENATE(B99," , ",C99)</f>
        <v>PRC-024-2 , R3.</v>
      </c>
      <c r="B99" s="64" t="s">
        <v>167</v>
      </c>
      <c r="C99" s="30" t="s">
        <v>3</v>
      </c>
      <c r="D99" s="6" t="s">
        <v>168</v>
      </c>
      <c r="E99" s="9" t="s">
        <v>237</v>
      </c>
      <c r="F99" s="9" t="s">
        <v>237</v>
      </c>
      <c r="G99" s="9"/>
      <c r="H99" s="9" t="s">
        <v>237</v>
      </c>
      <c r="I99" s="9" t="s">
        <v>237</v>
      </c>
      <c r="J99" s="9" t="s">
        <v>237</v>
      </c>
      <c r="K99" s="9" t="s">
        <v>237</v>
      </c>
      <c r="L99" s="9" t="s">
        <v>237</v>
      </c>
      <c r="M99" s="9" t="s">
        <v>237</v>
      </c>
      <c r="N99" s="9" t="s">
        <v>237</v>
      </c>
      <c r="O99" s="9" t="s">
        <v>237</v>
      </c>
      <c r="P99" s="9" t="s">
        <v>237</v>
      </c>
      <c r="Q99" s="9" t="s">
        <v>237</v>
      </c>
      <c r="R99" s="9" t="s">
        <v>237</v>
      </c>
      <c r="S99" s="9" t="s">
        <v>237</v>
      </c>
      <c r="T99" s="9" t="s">
        <v>237</v>
      </c>
      <c r="U99" s="9" t="s">
        <v>237</v>
      </c>
      <c r="V99" s="9" t="s">
        <v>237</v>
      </c>
      <c r="W99" s="9" t="s">
        <v>237</v>
      </c>
      <c r="X99" s="2">
        <f t="shared" si="5"/>
        <v>3</v>
      </c>
      <c r="Y99" s="2">
        <f t="shared" si="6"/>
        <v>12</v>
      </c>
      <c r="Z99" s="5"/>
    </row>
    <row r="100" spans="1:26" s="1" customFormat="1" ht="105" x14ac:dyDescent="0.25">
      <c r="A100" s="24" t="str">
        <f t="shared" si="7"/>
        <v>PRC-024-2 , R4.</v>
      </c>
      <c r="B100" s="64" t="s">
        <v>167</v>
      </c>
      <c r="C100" s="30" t="s">
        <v>56</v>
      </c>
      <c r="D100" s="6" t="s">
        <v>169</v>
      </c>
      <c r="E100" s="9" t="s">
        <v>237</v>
      </c>
      <c r="F100" s="9" t="s">
        <v>237</v>
      </c>
      <c r="G100" s="9"/>
      <c r="H100" s="9" t="s">
        <v>237</v>
      </c>
      <c r="I100" s="9" t="s">
        <v>237</v>
      </c>
      <c r="J100" s="9" t="s">
        <v>237</v>
      </c>
      <c r="K100" s="9" t="s">
        <v>237</v>
      </c>
      <c r="L100" s="9" t="s">
        <v>237</v>
      </c>
      <c r="M100" s="9" t="s">
        <v>237</v>
      </c>
      <c r="N100" s="9" t="s">
        <v>237</v>
      </c>
      <c r="O100" s="9" t="s">
        <v>237</v>
      </c>
      <c r="P100" s="9" t="s">
        <v>237</v>
      </c>
      <c r="Q100" s="9" t="s">
        <v>237</v>
      </c>
      <c r="R100" s="9" t="s">
        <v>237</v>
      </c>
      <c r="S100" s="9" t="s">
        <v>237</v>
      </c>
      <c r="T100" s="9" t="s">
        <v>237</v>
      </c>
      <c r="U100" s="9" t="s">
        <v>237</v>
      </c>
      <c r="V100" s="9" t="s">
        <v>237</v>
      </c>
      <c r="W100" s="9" t="s">
        <v>237</v>
      </c>
      <c r="X100" s="2">
        <f t="shared" si="5"/>
        <v>3</v>
      </c>
      <c r="Y100" s="2">
        <f t="shared" si="6"/>
        <v>12</v>
      </c>
      <c r="Z100" s="5"/>
    </row>
    <row r="101" spans="1:26" s="1" customFormat="1" ht="45" x14ac:dyDescent="0.25">
      <c r="A101" s="24" t="str">
        <f t="shared" si="7"/>
        <v>PRC-025-1 , R1.</v>
      </c>
      <c r="B101" s="64" t="s">
        <v>110</v>
      </c>
      <c r="C101" s="30" t="s">
        <v>73</v>
      </c>
      <c r="D101" s="6" t="s">
        <v>111</v>
      </c>
      <c r="E101" s="9" t="s">
        <v>237</v>
      </c>
      <c r="F101" s="9" t="s">
        <v>237</v>
      </c>
      <c r="G101" s="9"/>
      <c r="H101" s="9" t="s">
        <v>237</v>
      </c>
      <c r="I101" s="9" t="s">
        <v>237</v>
      </c>
      <c r="J101" s="9" t="s">
        <v>237</v>
      </c>
      <c r="K101" s="9" t="s">
        <v>237</v>
      </c>
      <c r="L101" s="9" t="s">
        <v>237</v>
      </c>
      <c r="M101" s="9" t="s">
        <v>237</v>
      </c>
      <c r="N101" s="9" t="s">
        <v>237</v>
      </c>
      <c r="O101" s="9" t="s">
        <v>237</v>
      </c>
      <c r="P101" s="9" t="s">
        <v>237</v>
      </c>
      <c r="Q101" s="9" t="s">
        <v>237</v>
      </c>
      <c r="R101" s="9" t="s">
        <v>237</v>
      </c>
      <c r="S101" s="9" t="s">
        <v>237</v>
      </c>
      <c r="T101" s="9" t="s">
        <v>237</v>
      </c>
      <c r="U101" s="9" t="s">
        <v>237</v>
      </c>
      <c r="V101" s="9" t="s">
        <v>237</v>
      </c>
      <c r="W101" s="9" t="s">
        <v>237</v>
      </c>
      <c r="X101" s="2">
        <f t="shared" si="5"/>
        <v>3</v>
      </c>
      <c r="Y101" s="2">
        <f t="shared" si="6"/>
        <v>12</v>
      </c>
      <c r="Z101" s="5"/>
    </row>
    <row r="102" spans="1:26" s="1" customFormat="1" ht="270" x14ac:dyDescent="0.25">
      <c r="A102" s="24" t="str">
        <f t="shared" si="7"/>
        <v>PRC-026-1 , R1.</v>
      </c>
      <c r="B102" s="64" t="s">
        <v>150</v>
      </c>
      <c r="C102" s="30" t="s">
        <v>73</v>
      </c>
      <c r="D102" s="6" t="s">
        <v>151</v>
      </c>
      <c r="E102" s="9" t="s">
        <v>237</v>
      </c>
      <c r="F102" s="9" t="s">
        <v>237</v>
      </c>
      <c r="G102" s="9" t="s">
        <v>237</v>
      </c>
      <c r="H102" s="9" t="s">
        <v>237</v>
      </c>
      <c r="I102" s="9" t="s">
        <v>237</v>
      </c>
      <c r="J102" s="9" t="s">
        <v>237</v>
      </c>
      <c r="K102" s="9" t="s">
        <v>237</v>
      </c>
      <c r="L102" s="9" t="s">
        <v>237</v>
      </c>
      <c r="M102" s="9" t="s">
        <v>237</v>
      </c>
      <c r="N102" s="9" t="s">
        <v>237</v>
      </c>
      <c r="O102" s="9" t="s">
        <v>237</v>
      </c>
      <c r="P102" s="9" t="s">
        <v>237</v>
      </c>
      <c r="Q102" s="9" t="s">
        <v>237</v>
      </c>
      <c r="R102" s="9" t="s">
        <v>237</v>
      </c>
      <c r="S102" s="9" t="s">
        <v>237</v>
      </c>
      <c r="T102" s="9" t="s">
        <v>237</v>
      </c>
      <c r="U102" s="9" t="s">
        <v>237</v>
      </c>
      <c r="V102" s="9" t="s">
        <v>237</v>
      </c>
      <c r="W102" s="9" t="s">
        <v>237</v>
      </c>
      <c r="X102" s="2">
        <f t="shared" si="5"/>
        <v>3</v>
      </c>
      <c r="Y102" s="2">
        <f t="shared" si="6"/>
        <v>12</v>
      </c>
      <c r="Z102" s="5" t="s">
        <v>243</v>
      </c>
    </row>
    <row r="103" spans="1:26" s="1" customFormat="1" ht="195" x14ac:dyDescent="0.25">
      <c r="A103" s="24" t="str">
        <f t="shared" si="7"/>
        <v>PRC-026-1 , R2.</v>
      </c>
      <c r="B103" s="64" t="s">
        <v>150</v>
      </c>
      <c r="C103" s="30" t="s">
        <v>50</v>
      </c>
      <c r="D103" s="6" t="s">
        <v>152</v>
      </c>
      <c r="E103" s="9" t="s">
        <v>237</v>
      </c>
      <c r="F103" s="9" t="s">
        <v>237</v>
      </c>
      <c r="G103" s="9"/>
      <c r="H103" s="9" t="s">
        <v>237</v>
      </c>
      <c r="I103" s="9" t="s">
        <v>237</v>
      </c>
      <c r="J103" s="9" t="s">
        <v>237</v>
      </c>
      <c r="K103" s="9" t="s">
        <v>237</v>
      </c>
      <c r="L103" s="9" t="s">
        <v>237</v>
      </c>
      <c r="M103" s="9" t="s">
        <v>237</v>
      </c>
      <c r="N103" s="9" t="s">
        <v>237</v>
      </c>
      <c r="O103" s="9" t="s">
        <v>237</v>
      </c>
      <c r="P103" s="9" t="s">
        <v>237</v>
      </c>
      <c r="Q103" s="9" t="s">
        <v>237</v>
      </c>
      <c r="R103" s="9" t="s">
        <v>237</v>
      </c>
      <c r="S103" s="9" t="s">
        <v>237</v>
      </c>
      <c r="T103" s="9" t="s">
        <v>237</v>
      </c>
      <c r="U103" s="9" t="s">
        <v>237</v>
      </c>
      <c r="V103" s="9" t="s">
        <v>237</v>
      </c>
      <c r="W103" s="9" t="s">
        <v>237</v>
      </c>
      <c r="X103" s="2">
        <f t="shared" si="5"/>
        <v>3</v>
      </c>
      <c r="Y103" s="2">
        <f t="shared" si="6"/>
        <v>12</v>
      </c>
      <c r="Z103" s="5"/>
    </row>
    <row r="104" spans="1:26" s="1" customFormat="1" ht="210" x14ac:dyDescent="0.25">
      <c r="A104" s="24" t="str">
        <f t="shared" si="7"/>
        <v>PRC-026-1 , R3.</v>
      </c>
      <c r="B104" s="64" t="s">
        <v>150</v>
      </c>
      <c r="C104" s="30" t="s">
        <v>3</v>
      </c>
      <c r="D104" s="6" t="s">
        <v>153</v>
      </c>
      <c r="E104" s="9" t="s">
        <v>237</v>
      </c>
      <c r="F104" s="9" t="s">
        <v>237</v>
      </c>
      <c r="G104" s="9"/>
      <c r="H104" s="9" t="s">
        <v>237</v>
      </c>
      <c r="I104" s="9" t="s">
        <v>237</v>
      </c>
      <c r="J104" s="9" t="s">
        <v>237</v>
      </c>
      <c r="K104" s="9" t="s">
        <v>237</v>
      </c>
      <c r="L104" s="9" t="s">
        <v>237</v>
      </c>
      <c r="M104" s="9" t="s">
        <v>237</v>
      </c>
      <c r="N104" s="9" t="s">
        <v>237</v>
      </c>
      <c r="O104" s="9" t="s">
        <v>237</v>
      </c>
      <c r="P104" s="9" t="s">
        <v>237</v>
      </c>
      <c r="Q104" s="9" t="s">
        <v>237</v>
      </c>
      <c r="R104" s="9" t="s">
        <v>237</v>
      </c>
      <c r="S104" s="9" t="s">
        <v>237</v>
      </c>
      <c r="T104" s="9" t="s">
        <v>237</v>
      </c>
      <c r="U104" s="9" t="s">
        <v>237</v>
      </c>
      <c r="V104" s="9" t="s">
        <v>237</v>
      </c>
      <c r="W104" s="9" t="s">
        <v>237</v>
      </c>
      <c r="X104" s="2">
        <f t="shared" si="5"/>
        <v>3</v>
      </c>
      <c r="Y104" s="2">
        <f t="shared" si="6"/>
        <v>12</v>
      </c>
      <c r="Z104" s="5"/>
    </row>
    <row r="105" spans="1:26" s="1" customFormat="1" ht="60" x14ac:dyDescent="0.25">
      <c r="A105" s="24" t="str">
        <f t="shared" si="7"/>
        <v>PRC-026-1 , R4.</v>
      </c>
      <c r="B105" s="64" t="s">
        <v>150</v>
      </c>
      <c r="C105" s="30" t="s">
        <v>56</v>
      </c>
      <c r="D105" s="6" t="s">
        <v>154</v>
      </c>
      <c r="E105" s="9" t="s">
        <v>237</v>
      </c>
      <c r="F105" s="9" t="s">
        <v>237</v>
      </c>
      <c r="G105" s="9" t="s">
        <v>237</v>
      </c>
      <c r="H105" s="9" t="s">
        <v>237</v>
      </c>
      <c r="I105" s="9" t="s">
        <v>237</v>
      </c>
      <c r="J105" s="9" t="s">
        <v>237</v>
      </c>
      <c r="K105" s="9" t="s">
        <v>237</v>
      </c>
      <c r="L105" s="9" t="s">
        <v>237</v>
      </c>
      <c r="M105" s="9" t="s">
        <v>237</v>
      </c>
      <c r="N105" s="9" t="s">
        <v>237</v>
      </c>
      <c r="O105" s="9" t="s">
        <v>237</v>
      </c>
      <c r="P105" s="9" t="s">
        <v>237</v>
      </c>
      <c r="Q105" s="9" t="s">
        <v>237</v>
      </c>
      <c r="R105" s="9" t="s">
        <v>237</v>
      </c>
      <c r="S105" s="9" t="s">
        <v>237</v>
      </c>
      <c r="T105" s="9" t="s">
        <v>237</v>
      </c>
      <c r="U105" s="9" t="s">
        <v>237</v>
      </c>
      <c r="V105" s="9" t="s">
        <v>237</v>
      </c>
      <c r="W105" s="9" t="s">
        <v>237</v>
      </c>
      <c r="X105" s="2">
        <f t="shared" si="5"/>
        <v>3</v>
      </c>
      <c r="Y105" s="2">
        <f t="shared" si="6"/>
        <v>12</v>
      </c>
      <c r="Z105" s="5" t="s">
        <v>243</v>
      </c>
    </row>
    <row r="106" spans="1:26" s="1" customFormat="1" ht="120" x14ac:dyDescent="0.25">
      <c r="A106" s="24" t="str">
        <f t="shared" si="7"/>
        <v>VAR-001-4.1 , R1.</v>
      </c>
      <c r="B106" s="64" t="s">
        <v>83</v>
      </c>
      <c r="C106" s="25" t="s">
        <v>73</v>
      </c>
      <c r="D106" s="6" t="s">
        <v>77</v>
      </c>
      <c r="E106" s="9" t="s">
        <v>237</v>
      </c>
      <c r="F106" s="9" t="s">
        <v>237</v>
      </c>
      <c r="G106" s="9"/>
      <c r="H106" s="9" t="s">
        <v>237</v>
      </c>
      <c r="I106" s="9" t="s">
        <v>237</v>
      </c>
      <c r="J106" s="9" t="s">
        <v>237</v>
      </c>
      <c r="K106" s="9" t="s">
        <v>237</v>
      </c>
      <c r="L106" s="9" t="s">
        <v>237</v>
      </c>
      <c r="M106" s="9" t="s">
        <v>237</v>
      </c>
      <c r="N106" s="9" t="s">
        <v>237</v>
      </c>
      <c r="O106" s="9" t="s">
        <v>237</v>
      </c>
      <c r="P106" s="9" t="s">
        <v>237</v>
      </c>
      <c r="Q106" s="9" t="s">
        <v>237</v>
      </c>
      <c r="R106" s="9" t="s">
        <v>237</v>
      </c>
      <c r="S106" s="9" t="s">
        <v>237</v>
      </c>
      <c r="T106" s="9" t="s">
        <v>237</v>
      </c>
      <c r="U106" s="9" t="s">
        <v>237</v>
      </c>
      <c r="V106" s="9" t="s">
        <v>237</v>
      </c>
      <c r="W106" s="9" t="s">
        <v>237</v>
      </c>
      <c r="X106" s="2">
        <f t="shared" si="5"/>
        <v>3</v>
      </c>
      <c r="Y106" s="2">
        <f t="shared" si="6"/>
        <v>12</v>
      </c>
      <c r="Z106" s="5"/>
    </row>
    <row r="107" spans="1:26" s="1" customFormat="1" ht="75" x14ac:dyDescent="0.25">
      <c r="A107" s="24" t="str">
        <f t="shared" si="7"/>
        <v>VAR-001-4.1 , R2.</v>
      </c>
      <c r="B107" s="64" t="s">
        <v>83</v>
      </c>
      <c r="C107" s="25" t="s">
        <v>50</v>
      </c>
      <c r="D107" s="6" t="s">
        <v>78</v>
      </c>
      <c r="E107" s="9" t="s">
        <v>237</v>
      </c>
      <c r="F107" s="9" t="s">
        <v>237</v>
      </c>
      <c r="G107" s="9"/>
      <c r="H107" s="9" t="s">
        <v>237</v>
      </c>
      <c r="I107" s="9" t="s">
        <v>237</v>
      </c>
      <c r="J107" s="9" t="s">
        <v>237</v>
      </c>
      <c r="K107" s="9" t="s">
        <v>237</v>
      </c>
      <c r="L107" s="9" t="s">
        <v>237</v>
      </c>
      <c r="M107" s="9" t="s">
        <v>237</v>
      </c>
      <c r="N107" s="9" t="s">
        <v>237</v>
      </c>
      <c r="O107" s="9" t="s">
        <v>237</v>
      </c>
      <c r="P107" s="9" t="s">
        <v>237</v>
      </c>
      <c r="Q107" s="9" t="s">
        <v>237</v>
      </c>
      <c r="R107" s="9" t="s">
        <v>237</v>
      </c>
      <c r="S107" s="9" t="s">
        <v>237</v>
      </c>
      <c r="T107" s="9" t="s">
        <v>237</v>
      </c>
      <c r="U107" s="9" t="s">
        <v>237</v>
      </c>
      <c r="V107" s="9" t="s">
        <v>237</v>
      </c>
      <c r="W107" s="9" t="s">
        <v>237</v>
      </c>
      <c r="X107" s="2">
        <f t="shared" si="5"/>
        <v>3</v>
      </c>
      <c r="Y107" s="2">
        <f t="shared" si="6"/>
        <v>12</v>
      </c>
      <c r="Z107" s="5"/>
    </row>
    <row r="108" spans="1:26" s="1" customFormat="1" ht="30" x14ac:dyDescent="0.25">
      <c r="A108" s="24" t="str">
        <f t="shared" si="7"/>
        <v>VAR-001-4.1 , R3.</v>
      </c>
      <c r="B108" s="64" t="s">
        <v>83</v>
      </c>
      <c r="C108" s="30" t="s">
        <v>3</v>
      </c>
      <c r="D108" s="6" t="s">
        <v>79</v>
      </c>
      <c r="E108" s="9" t="s">
        <v>237</v>
      </c>
      <c r="F108" s="9" t="s">
        <v>237</v>
      </c>
      <c r="G108" s="9"/>
      <c r="H108" s="9" t="s">
        <v>237</v>
      </c>
      <c r="I108" s="9" t="s">
        <v>237</v>
      </c>
      <c r="J108" s="9" t="s">
        <v>237</v>
      </c>
      <c r="K108" s="9" t="s">
        <v>237</v>
      </c>
      <c r="L108" s="9" t="s">
        <v>237</v>
      </c>
      <c r="M108" s="9" t="s">
        <v>237</v>
      </c>
      <c r="N108" s="9" t="s">
        <v>237</v>
      </c>
      <c r="O108" s="9" t="s">
        <v>237</v>
      </c>
      <c r="P108" s="9" t="s">
        <v>237</v>
      </c>
      <c r="Q108" s="9" t="s">
        <v>237</v>
      </c>
      <c r="R108" s="9" t="s">
        <v>237</v>
      </c>
      <c r="S108" s="9" t="s">
        <v>237</v>
      </c>
      <c r="T108" s="9" t="s">
        <v>237</v>
      </c>
      <c r="U108" s="9" t="s">
        <v>237</v>
      </c>
      <c r="V108" s="9" t="s">
        <v>237</v>
      </c>
      <c r="W108" s="9" t="s">
        <v>237</v>
      </c>
      <c r="X108" s="2">
        <f t="shared" si="5"/>
        <v>3</v>
      </c>
      <c r="Y108" s="2">
        <f t="shared" si="6"/>
        <v>12</v>
      </c>
      <c r="Z108" s="5"/>
    </row>
    <row r="109" spans="1:26" s="1" customFormat="1" ht="120" x14ac:dyDescent="0.25">
      <c r="A109" s="24" t="str">
        <f t="shared" si="7"/>
        <v>VAR-001-4.1 , R4.</v>
      </c>
      <c r="B109" s="64" t="s">
        <v>83</v>
      </c>
      <c r="C109" s="25" t="s">
        <v>56</v>
      </c>
      <c r="D109" s="6" t="s">
        <v>80</v>
      </c>
      <c r="E109" s="9" t="s">
        <v>237</v>
      </c>
      <c r="F109" s="9" t="s">
        <v>237</v>
      </c>
      <c r="G109" s="9" t="s">
        <v>237</v>
      </c>
      <c r="H109" s="9" t="s">
        <v>237</v>
      </c>
      <c r="I109" s="9" t="s">
        <v>237</v>
      </c>
      <c r="J109" s="9" t="s">
        <v>237</v>
      </c>
      <c r="K109" s="9" t="s">
        <v>237</v>
      </c>
      <c r="L109" s="9" t="s">
        <v>237</v>
      </c>
      <c r="M109" s="9" t="s">
        <v>237</v>
      </c>
      <c r="N109" s="9" t="s">
        <v>237</v>
      </c>
      <c r="O109" s="9" t="s">
        <v>237</v>
      </c>
      <c r="P109" s="9" t="s">
        <v>237</v>
      </c>
      <c r="Q109" s="9" t="s">
        <v>237</v>
      </c>
      <c r="R109" s="9" t="s">
        <v>237</v>
      </c>
      <c r="S109" s="9" t="s">
        <v>237</v>
      </c>
      <c r="T109" s="9" t="s">
        <v>237</v>
      </c>
      <c r="U109" s="9" t="s">
        <v>237</v>
      </c>
      <c r="V109" s="9" t="s">
        <v>237</v>
      </c>
      <c r="W109" s="9" t="s">
        <v>237</v>
      </c>
      <c r="X109" s="2">
        <f t="shared" si="5"/>
        <v>3</v>
      </c>
      <c r="Y109" s="2">
        <f t="shared" si="6"/>
        <v>12</v>
      </c>
      <c r="Z109" s="5" t="s">
        <v>246</v>
      </c>
    </row>
    <row r="110" spans="1:26" s="1" customFormat="1" ht="270" x14ac:dyDescent="0.25">
      <c r="A110" s="24" t="str">
        <f t="shared" si="7"/>
        <v>VAR-001-4.1 , R5.</v>
      </c>
      <c r="B110" s="64" t="s">
        <v>83</v>
      </c>
      <c r="C110" s="25" t="s">
        <v>57</v>
      </c>
      <c r="D110" s="6" t="s">
        <v>81</v>
      </c>
      <c r="E110" s="9" t="s">
        <v>237</v>
      </c>
      <c r="F110" s="9" t="s">
        <v>237</v>
      </c>
      <c r="G110" s="9"/>
      <c r="H110" s="9" t="s">
        <v>237</v>
      </c>
      <c r="I110" s="9" t="s">
        <v>237</v>
      </c>
      <c r="J110" s="9" t="s">
        <v>237</v>
      </c>
      <c r="K110" s="9" t="s">
        <v>237</v>
      </c>
      <c r="L110" s="9" t="s">
        <v>237</v>
      </c>
      <c r="M110" s="9" t="s">
        <v>237</v>
      </c>
      <c r="N110" s="9" t="s">
        <v>237</v>
      </c>
      <c r="O110" s="9" t="s">
        <v>237</v>
      </c>
      <c r="P110" s="9" t="s">
        <v>237</v>
      </c>
      <c r="Q110" s="9" t="s">
        <v>237</v>
      </c>
      <c r="R110" s="9" t="s">
        <v>237</v>
      </c>
      <c r="S110" s="9" t="s">
        <v>237</v>
      </c>
      <c r="T110" s="9" t="s">
        <v>237</v>
      </c>
      <c r="U110" s="9" t="s">
        <v>237</v>
      </c>
      <c r="V110" s="9" t="s">
        <v>237</v>
      </c>
      <c r="W110" s="9" t="s">
        <v>237</v>
      </c>
      <c r="X110" s="2">
        <f t="shared" si="5"/>
        <v>3</v>
      </c>
      <c r="Y110" s="2">
        <f t="shared" si="6"/>
        <v>12</v>
      </c>
      <c r="Z110" s="5"/>
    </row>
    <row r="111" spans="1:26" s="1" customFormat="1" ht="75" x14ac:dyDescent="0.25">
      <c r="A111" s="24" t="str">
        <f t="shared" si="7"/>
        <v>VAR-001-4.1 , R6.</v>
      </c>
      <c r="B111" s="64" t="s">
        <v>83</v>
      </c>
      <c r="C111" s="25" t="s">
        <v>58</v>
      </c>
      <c r="D111" s="6" t="s">
        <v>82</v>
      </c>
      <c r="E111" s="9" t="s">
        <v>237</v>
      </c>
      <c r="F111" s="9" t="s">
        <v>237</v>
      </c>
      <c r="G111" s="9"/>
      <c r="H111" s="9" t="s">
        <v>237</v>
      </c>
      <c r="I111" s="9" t="s">
        <v>237</v>
      </c>
      <c r="J111" s="9" t="s">
        <v>237</v>
      </c>
      <c r="K111" s="9" t="s">
        <v>237</v>
      </c>
      <c r="L111" s="9" t="s">
        <v>237</v>
      </c>
      <c r="M111" s="9" t="s">
        <v>237</v>
      </c>
      <c r="N111" s="9" t="s">
        <v>237</v>
      </c>
      <c r="O111" s="9" t="s">
        <v>237</v>
      </c>
      <c r="P111" s="9" t="s">
        <v>237</v>
      </c>
      <c r="Q111" s="9" t="s">
        <v>237</v>
      </c>
      <c r="R111" s="9" t="s">
        <v>237</v>
      </c>
      <c r="S111" s="9" t="s">
        <v>237</v>
      </c>
      <c r="T111" s="9" t="s">
        <v>237</v>
      </c>
      <c r="U111" s="9" t="s">
        <v>237</v>
      </c>
      <c r="V111" s="9" t="s">
        <v>237</v>
      </c>
      <c r="W111" s="9" t="s">
        <v>237</v>
      </c>
      <c r="X111" s="2">
        <f t="shared" si="5"/>
        <v>3</v>
      </c>
      <c r="Y111" s="2">
        <f t="shared" si="6"/>
        <v>12</v>
      </c>
      <c r="Z111" s="5"/>
    </row>
    <row r="112" spans="1:26" s="1" customFormat="1" ht="210" x14ac:dyDescent="0.25">
      <c r="A112" s="24" t="str">
        <f t="shared" si="7"/>
        <v>VAR-002-4 , R1.</v>
      </c>
      <c r="B112" s="64" t="s">
        <v>155</v>
      </c>
      <c r="C112" s="25" t="s">
        <v>73</v>
      </c>
      <c r="D112" s="6" t="s">
        <v>156</v>
      </c>
      <c r="E112" s="9" t="s">
        <v>237</v>
      </c>
      <c r="F112" s="9" t="s">
        <v>237</v>
      </c>
      <c r="G112" s="9"/>
      <c r="H112" s="9" t="s">
        <v>237</v>
      </c>
      <c r="I112" s="9" t="s">
        <v>237</v>
      </c>
      <c r="J112" s="9" t="s">
        <v>237</v>
      </c>
      <c r="K112" s="9" t="s">
        <v>237</v>
      </c>
      <c r="L112" s="9" t="s">
        <v>237</v>
      </c>
      <c r="M112" s="9" t="s">
        <v>237</v>
      </c>
      <c r="N112" s="9" t="s">
        <v>237</v>
      </c>
      <c r="O112" s="9" t="s">
        <v>237</v>
      </c>
      <c r="P112" s="9" t="s">
        <v>237</v>
      </c>
      <c r="Q112" s="9" t="s">
        <v>237</v>
      </c>
      <c r="R112" s="9" t="s">
        <v>237</v>
      </c>
      <c r="S112" s="9" t="s">
        <v>237</v>
      </c>
      <c r="T112" s="9" t="s">
        <v>237</v>
      </c>
      <c r="U112" s="9" t="s">
        <v>237</v>
      </c>
      <c r="V112" s="9" t="s">
        <v>237</v>
      </c>
      <c r="W112" s="9" t="s">
        <v>237</v>
      </c>
      <c r="X112" s="2">
        <f t="shared" si="5"/>
        <v>3</v>
      </c>
      <c r="Y112" s="2">
        <f t="shared" si="6"/>
        <v>12</v>
      </c>
      <c r="Z112" s="5"/>
    </row>
    <row r="113" spans="1:26" s="1" customFormat="1" ht="255" x14ac:dyDescent="0.25">
      <c r="A113" s="24" t="str">
        <f t="shared" si="7"/>
        <v>VAR-002-4 , R2.</v>
      </c>
      <c r="B113" s="64" t="s">
        <v>155</v>
      </c>
      <c r="C113" s="25" t="s">
        <v>50</v>
      </c>
      <c r="D113" s="6" t="s">
        <v>157</v>
      </c>
      <c r="E113" s="9" t="s">
        <v>237</v>
      </c>
      <c r="F113" s="9" t="s">
        <v>237</v>
      </c>
      <c r="G113" s="9"/>
      <c r="H113" s="9" t="s">
        <v>237</v>
      </c>
      <c r="I113" s="9" t="s">
        <v>237</v>
      </c>
      <c r="J113" s="9" t="s">
        <v>237</v>
      </c>
      <c r="K113" s="9" t="s">
        <v>237</v>
      </c>
      <c r="L113" s="9" t="s">
        <v>237</v>
      </c>
      <c r="M113" s="9" t="s">
        <v>237</v>
      </c>
      <c r="N113" s="9" t="s">
        <v>237</v>
      </c>
      <c r="O113" s="9" t="s">
        <v>237</v>
      </c>
      <c r="P113" s="9" t="s">
        <v>237</v>
      </c>
      <c r="Q113" s="9" t="s">
        <v>237</v>
      </c>
      <c r="R113" s="9" t="s">
        <v>237</v>
      </c>
      <c r="S113" s="9" t="s">
        <v>237</v>
      </c>
      <c r="T113" s="9" t="s">
        <v>237</v>
      </c>
      <c r="U113" s="9" t="s">
        <v>237</v>
      </c>
      <c r="V113" s="9" t="s">
        <v>237</v>
      </c>
      <c r="W113" s="9" t="s">
        <v>237</v>
      </c>
      <c r="X113" s="2">
        <f t="shared" si="5"/>
        <v>3</v>
      </c>
      <c r="Y113" s="2">
        <f t="shared" si="6"/>
        <v>12</v>
      </c>
      <c r="Z113" s="5"/>
    </row>
    <row r="114" spans="1:26" s="1" customFormat="1" ht="90" x14ac:dyDescent="0.25">
      <c r="A114" s="24" t="str">
        <f t="shared" si="7"/>
        <v>VAR-002-4 , R3.</v>
      </c>
      <c r="B114" s="64" t="s">
        <v>155</v>
      </c>
      <c r="C114" s="30" t="s">
        <v>3</v>
      </c>
      <c r="D114" s="6" t="s">
        <v>158</v>
      </c>
      <c r="E114" s="9" t="s">
        <v>237</v>
      </c>
      <c r="F114" s="9" t="s">
        <v>237</v>
      </c>
      <c r="G114" s="9"/>
      <c r="H114" s="9" t="s">
        <v>237</v>
      </c>
      <c r="I114" s="9" t="s">
        <v>237</v>
      </c>
      <c r="J114" s="9" t="s">
        <v>237</v>
      </c>
      <c r="K114" s="9" t="s">
        <v>237</v>
      </c>
      <c r="L114" s="9" t="s">
        <v>237</v>
      </c>
      <c r="M114" s="9" t="s">
        <v>237</v>
      </c>
      <c r="N114" s="9" t="s">
        <v>237</v>
      </c>
      <c r="O114" s="9" t="s">
        <v>237</v>
      </c>
      <c r="P114" s="9" t="s">
        <v>237</v>
      </c>
      <c r="Q114" s="9" t="s">
        <v>237</v>
      </c>
      <c r="R114" s="9" t="s">
        <v>237</v>
      </c>
      <c r="S114" s="9" t="s">
        <v>237</v>
      </c>
      <c r="T114" s="9" t="s">
        <v>237</v>
      </c>
      <c r="U114" s="9" t="s">
        <v>237</v>
      </c>
      <c r="V114" s="9" t="s">
        <v>237</v>
      </c>
      <c r="W114" s="9" t="s">
        <v>237</v>
      </c>
      <c r="X114" s="2">
        <f t="shared" si="5"/>
        <v>3</v>
      </c>
      <c r="Y114" s="2">
        <f t="shared" si="6"/>
        <v>12</v>
      </c>
      <c r="Z114" s="5"/>
    </row>
    <row r="115" spans="1:26" s="1" customFormat="1" ht="165" x14ac:dyDescent="0.25">
      <c r="A115" s="24" t="str">
        <f t="shared" si="7"/>
        <v>VAR-002-4 , R4.</v>
      </c>
      <c r="B115" s="64" t="s">
        <v>155</v>
      </c>
      <c r="C115" s="25" t="s">
        <v>56</v>
      </c>
      <c r="D115" s="6" t="s">
        <v>159</v>
      </c>
      <c r="E115" s="9" t="s">
        <v>237</v>
      </c>
      <c r="F115" s="9" t="s">
        <v>237</v>
      </c>
      <c r="G115" s="9"/>
      <c r="H115" s="9" t="s">
        <v>237</v>
      </c>
      <c r="I115" s="9" t="s">
        <v>237</v>
      </c>
      <c r="J115" s="9" t="s">
        <v>237</v>
      </c>
      <c r="K115" s="9" t="s">
        <v>237</v>
      </c>
      <c r="L115" s="9" t="s">
        <v>237</v>
      </c>
      <c r="M115" s="9" t="s">
        <v>237</v>
      </c>
      <c r="N115" s="9" t="s">
        <v>237</v>
      </c>
      <c r="O115" s="9" t="s">
        <v>237</v>
      </c>
      <c r="P115" s="9" t="s">
        <v>237</v>
      </c>
      <c r="Q115" s="9" t="s">
        <v>237</v>
      </c>
      <c r="R115" s="9" t="s">
        <v>237</v>
      </c>
      <c r="S115" s="9" t="s">
        <v>237</v>
      </c>
      <c r="T115" s="9" t="s">
        <v>237</v>
      </c>
      <c r="U115" s="9" t="s">
        <v>237</v>
      </c>
      <c r="V115" s="9" t="s">
        <v>237</v>
      </c>
      <c r="W115" s="9" t="s">
        <v>237</v>
      </c>
      <c r="X115" s="2">
        <f t="shared" si="5"/>
        <v>3</v>
      </c>
      <c r="Y115" s="2">
        <f t="shared" si="6"/>
        <v>12</v>
      </c>
      <c r="Z115" s="5"/>
    </row>
    <row r="116" spans="1:26" s="1" customFormat="1" ht="120" x14ac:dyDescent="0.25">
      <c r="A116" s="24" t="str">
        <f t="shared" si="7"/>
        <v>VAR-002-4 , R5.</v>
      </c>
      <c r="B116" s="64" t="s">
        <v>155</v>
      </c>
      <c r="C116" s="25" t="s">
        <v>57</v>
      </c>
      <c r="D116" s="6" t="s">
        <v>160</v>
      </c>
      <c r="E116" s="9" t="s">
        <v>237</v>
      </c>
      <c r="F116" s="9" t="s">
        <v>237</v>
      </c>
      <c r="G116" s="9"/>
      <c r="H116" s="9" t="s">
        <v>237</v>
      </c>
      <c r="I116" s="9" t="s">
        <v>237</v>
      </c>
      <c r="J116" s="9" t="s">
        <v>237</v>
      </c>
      <c r="K116" s="9" t="s">
        <v>237</v>
      </c>
      <c r="L116" s="9" t="s">
        <v>237</v>
      </c>
      <c r="M116" s="9" t="s">
        <v>237</v>
      </c>
      <c r="N116" s="9" t="s">
        <v>237</v>
      </c>
      <c r="O116" s="9" t="s">
        <v>237</v>
      </c>
      <c r="P116" s="9" t="s">
        <v>237</v>
      </c>
      <c r="Q116" s="9" t="s">
        <v>237</v>
      </c>
      <c r="R116" s="9" t="s">
        <v>237</v>
      </c>
      <c r="S116" s="9" t="s">
        <v>237</v>
      </c>
      <c r="T116" s="9" t="s">
        <v>237</v>
      </c>
      <c r="U116" s="9" t="s">
        <v>237</v>
      </c>
      <c r="V116" s="9" t="s">
        <v>237</v>
      </c>
      <c r="W116" s="9" t="s">
        <v>237</v>
      </c>
      <c r="X116" s="2">
        <f t="shared" si="5"/>
        <v>3</v>
      </c>
      <c r="Y116" s="2">
        <f t="shared" si="6"/>
        <v>12</v>
      </c>
      <c r="Z116" s="5" t="s">
        <v>247</v>
      </c>
    </row>
    <row r="117" spans="1:26" s="1" customFormat="1" ht="135" x14ac:dyDescent="0.25">
      <c r="A117" s="71" t="str">
        <f t="shared" si="7"/>
        <v>VAR-002-4 , R6.</v>
      </c>
      <c r="B117" s="72" t="s">
        <v>155</v>
      </c>
      <c r="C117" s="73" t="s">
        <v>58</v>
      </c>
      <c r="D117" s="74" t="s">
        <v>161</v>
      </c>
      <c r="E117" s="75" t="s">
        <v>237</v>
      </c>
      <c r="F117" s="75" t="s">
        <v>237</v>
      </c>
      <c r="G117" s="75"/>
      <c r="H117" s="75" t="s">
        <v>237</v>
      </c>
      <c r="I117" s="75" t="s">
        <v>237</v>
      </c>
      <c r="J117" s="75" t="s">
        <v>237</v>
      </c>
      <c r="K117" s="75" t="s">
        <v>237</v>
      </c>
      <c r="L117" s="75" t="s">
        <v>237</v>
      </c>
      <c r="M117" s="75" t="s">
        <v>237</v>
      </c>
      <c r="N117" s="75" t="s">
        <v>237</v>
      </c>
      <c r="O117" s="75" t="s">
        <v>237</v>
      </c>
      <c r="P117" s="75" t="s">
        <v>237</v>
      </c>
      <c r="Q117" s="75" t="s">
        <v>237</v>
      </c>
      <c r="R117" s="75" t="s">
        <v>237</v>
      </c>
      <c r="S117" s="75" t="s">
        <v>237</v>
      </c>
      <c r="T117" s="75" t="s">
        <v>237</v>
      </c>
      <c r="U117" s="75" t="s">
        <v>237</v>
      </c>
      <c r="V117" s="75" t="s">
        <v>237</v>
      </c>
      <c r="W117" s="75" t="s">
        <v>237</v>
      </c>
      <c r="X117" s="2">
        <f t="shared" si="5"/>
        <v>3</v>
      </c>
      <c r="Y117" s="2">
        <f t="shared" si="6"/>
        <v>12</v>
      </c>
      <c r="Z117" s="76" t="s">
        <v>248</v>
      </c>
    </row>
    <row r="118" spans="1:26" s="81" customFormat="1" x14ac:dyDescent="0.25">
      <c r="A118" s="77"/>
      <c r="B118" s="77"/>
      <c r="C118" s="77"/>
      <c r="D118" s="78"/>
      <c r="E118" s="79"/>
      <c r="F118" s="79"/>
      <c r="G118" s="79"/>
      <c r="H118" s="79"/>
      <c r="I118" s="79"/>
      <c r="J118" s="79"/>
      <c r="K118" s="80"/>
      <c r="L118" s="80"/>
      <c r="M118" s="80"/>
      <c r="N118" s="80"/>
      <c r="O118" s="80"/>
      <c r="P118" s="80"/>
      <c r="Q118" s="80"/>
      <c r="R118" s="80"/>
      <c r="S118" s="80"/>
      <c r="T118" s="80"/>
      <c r="U118" s="80"/>
      <c r="V118" s="80"/>
      <c r="W118" s="80"/>
      <c r="X118" s="79"/>
      <c r="Y118" s="79"/>
      <c r="Z118" s="79"/>
    </row>
    <row r="119" spans="1:26" s="81" customFormat="1" x14ac:dyDescent="0.25">
      <c r="A119" s="77"/>
      <c r="B119" s="77"/>
      <c r="C119" s="77"/>
      <c r="D119" s="78"/>
      <c r="E119" s="79"/>
      <c r="F119" s="79"/>
      <c r="G119" s="79"/>
      <c r="H119" s="79"/>
      <c r="I119" s="79"/>
      <c r="J119" s="79"/>
      <c r="K119" s="80"/>
      <c r="L119" s="80"/>
      <c r="M119" s="80"/>
      <c r="N119" s="80"/>
      <c r="O119" s="80"/>
      <c r="P119" s="80"/>
      <c r="Q119" s="80"/>
      <c r="R119" s="80"/>
      <c r="S119" s="80"/>
      <c r="T119" s="80"/>
      <c r="U119" s="80"/>
      <c r="V119" s="80"/>
      <c r="W119" s="80"/>
      <c r="X119" s="79"/>
      <c r="Y119" s="79"/>
      <c r="Z119" s="79"/>
    </row>
    <row r="120" spans="1:26" s="81" customFormat="1" x14ac:dyDescent="0.25">
      <c r="A120" s="77"/>
      <c r="B120" s="77"/>
      <c r="C120" s="77"/>
      <c r="D120" s="78"/>
      <c r="E120" s="79"/>
      <c r="F120" s="79"/>
      <c r="G120" s="79"/>
      <c r="H120" s="79"/>
      <c r="I120" s="79"/>
      <c r="J120" s="79"/>
      <c r="K120" s="80"/>
      <c r="L120" s="80"/>
      <c r="M120" s="80"/>
      <c r="N120" s="80"/>
      <c r="O120" s="80"/>
      <c r="P120" s="80"/>
      <c r="Q120" s="80"/>
      <c r="R120" s="80"/>
      <c r="S120" s="80"/>
      <c r="T120" s="80"/>
      <c r="U120" s="80"/>
      <c r="V120" s="80"/>
      <c r="W120" s="80"/>
      <c r="X120" s="79"/>
      <c r="Y120" s="79"/>
      <c r="Z120" s="79"/>
    </row>
    <row r="121" spans="1:26" s="81" customFormat="1" x14ac:dyDescent="0.25">
      <c r="A121" s="77"/>
      <c r="B121" s="77"/>
      <c r="C121" s="77"/>
      <c r="D121" s="78"/>
      <c r="E121" s="79"/>
      <c r="F121" s="79"/>
      <c r="G121" s="79"/>
      <c r="H121" s="79"/>
      <c r="I121" s="79"/>
      <c r="J121" s="79"/>
      <c r="K121" s="80"/>
      <c r="L121" s="80"/>
      <c r="M121" s="80"/>
      <c r="N121" s="80"/>
      <c r="O121" s="80"/>
      <c r="P121" s="80"/>
      <c r="Q121" s="80"/>
      <c r="R121" s="80"/>
      <c r="S121" s="80"/>
      <c r="T121" s="80"/>
      <c r="U121" s="80"/>
      <c r="V121" s="80"/>
      <c r="W121" s="80"/>
      <c r="X121" s="79"/>
      <c r="Y121" s="79"/>
      <c r="Z121" s="79"/>
    </row>
    <row r="122" spans="1:26" s="81" customFormat="1" x14ac:dyDescent="0.25">
      <c r="A122" s="77"/>
      <c r="B122" s="77"/>
      <c r="C122" s="77"/>
      <c r="D122" s="78"/>
      <c r="E122" s="79"/>
      <c r="F122" s="79"/>
      <c r="G122" s="79"/>
      <c r="H122" s="79"/>
      <c r="I122" s="79"/>
      <c r="J122" s="79"/>
      <c r="K122" s="80"/>
      <c r="L122" s="80"/>
      <c r="M122" s="80"/>
      <c r="N122" s="80"/>
      <c r="O122" s="80"/>
      <c r="P122" s="80"/>
      <c r="Q122" s="80"/>
      <c r="R122" s="80"/>
      <c r="S122" s="80"/>
      <c r="T122" s="80"/>
      <c r="U122" s="80"/>
      <c r="V122" s="80"/>
      <c r="W122" s="80"/>
      <c r="X122" s="79"/>
      <c r="Y122" s="79"/>
      <c r="Z122" s="79"/>
    </row>
    <row r="123" spans="1:26" s="81" customFormat="1" x14ac:dyDescent="0.25">
      <c r="A123" s="77"/>
      <c r="B123" s="77"/>
      <c r="C123" s="77"/>
      <c r="D123" s="78"/>
      <c r="E123" s="79"/>
      <c r="F123" s="79"/>
      <c r="G123" s="79"/>
      <c r="H123" s="79"/>
      <c r="I123" s="79"/>
      <c r="J123" s="79"/>
      <c r="K123" s="80"/>
      <c r="L123" s="80"/>
      <c r="M123" s="80"/>
      <c r="N123" s="80"/>
      <c r="O123" s="80"/>
      <c r="P123" s="80"/>
      <c r="Q123" s="80"/>
      <c r="R123" s="80"/>
      <c r="S123" s="80"/>
      <c r="T123" s="80"/>
      <c r="U123" s="80"/>
      <c r="V123" s="80"/>
      <c r="W123" s="80"/>
      <c r="X123" s="79"/>
      <c r="Y123" s="79"/>
      <c r="Z123" s="79"/>
    </row>
    <row r="124" spans="1:26" s="81" customFormat="1" x14ac:dyDescent="0.25">
      <c r="A124" s="77"/>
      <c r="B124" s="77"/>
      <c r="C124" s="77"/>
      <c r="D124" s="78"/>
      <c r="E124" s="79"/>
      <c r="F124" s="79"/>
      <c r="G124" s="79"/>
      <c r="H124" s="79"/>
      <c r="I124" s="79"/>
      <c r="J124" s="79"/>
      <c r="K124" s="80"/>
      <c r="L124" s="80"/>
      <c r="M124" s="80"/>
      <c r="N124" s="80"/>
      <c r="O124" s="80"/>
      <c r="P124" s="80"/>
      <c r="Q124" s="80"/>
      <c r="R124" s="80"/>
      <c r="S124" s="80"/>
      <c r="T124" s="80"/>
      <c r="U124" s="80"/>
      <c r="V124" s="80"/>
      <c r="W124" s="80"/>
      <c r="X124" s="79"/>
      <c r="Y124" s="79"/>
      <c r="Z124" s="79"/>
    </row>
    <row r="125" spans="1:26" s="81" customFormat="1" x14ac:dyDescent="0.25">
      <c r="A125" s="77"/>
      <c r="B125" s="77"/>
      <c r="C125" s="77"/>
      <c r="D125" s="78"/>
      <c r="E125" s="79"/>
      <c r="F125" s="79"/>
      <c r="G125" s="79"/>
      <c r="H125" s="79"/>
      <c r="I125" s="79"/>
      <c r="J125" s="79"/>
      <c r="K125" s="80"/>
      <c r="L125" s="80"/>
      <c r="M125" s="80"/>
      <c r="N125" s="80"/>
      <c r="O125" s="80"/>
      <c r="P125" s="80"/>
      <c r="Q125" s="80"/>
      <c r="R125" s="80"/>
      <c r="S125" s="80"/>
      <c r="T125" s="80"/>
      <c r="U125" s="80"/>
      <c r="V125" s="80"/>
      <c r="W125" s="80"/>
      <c r="X125" s="79"/>
      <c r="Y125" s="79"/>
      <c r="Z125" s="79"/>
    </row>
    <row r="126" spans="1:26" s="81" customFormat="1" x14ac:dyDescent="0.25">
      <c r="A126" s="77"/>
      <c r="B126" s="77"/>
      <c r="C126" s="77"/>
      <c r="D126" s="78"/>
      <c r="E126" s="79"/>
      <c r="F126" s="79"/>
      <c r="G126" s="79"/>
      <c r="H126" s="79"/>
      <c r="I126" s="79"/>
      <c r="J126" s="79"/>
      <c r="K126" s="80"/>
      <c r="L126" s="80"/>
      <c r="M126" s="80"/>
      <c r="N126" s="80"/>
      <c r="O126" s="80"/>
      <c r="P126" s="80"/>
      <c r="Q126" s="80"/>
      <c r="R126" s="80"/>
      <c r="S126" s="80"/>
      <c r="T126" s="80"/>
      <c r="U126" s="80"/>
      <c r="V126" s="80"/>
      <c r="W126" s="80"/>
      <c r="X126" s="79"/>
      <c r="Y126" s="79"/>
      <c r="Z126" s="79"/>
    </row>
    <row r="127" spans="1:26" s="81" customFormat="1" x14ac:dyDescent="0.25">
      <c r="A127" s="77"/>
      <c r="B127" s="77"/>
      <c r="C127" s="77"/>
      <c r="D127" s="78"/>
      <c r="E127" s="79"/>
      <c r="F127" s="79"/>
      <c r="G127" s="79"/>
      <c r="H127" s="79"/>
      <c r="I127" s="79"/>
      <c r="J127" s="79"/>
      <c r="K127" s="80"/>
      <c r="L127" s="80"/>
      <c r="M127" s="80"/>
      <c r="N127" s="80"/>
      <c r="O127" s="80"/>
      <c r="P127" s="80"/>
      <c r="Q127" s="80"/>
      <c r="R127" s="80"/>
      <c r="S127" s="80"/>
      <c r="T127" s="80"/>
      <c r="U127" s="80"/>
      <c r="V127" s="80"/>
      <c r="W127" s="80"/>
      <c r="X127" s="79"/>
      <c r="Y127" s="79"/>
      <c r="Z127" s="79"/>
    </row>
    <row r="128" spans="1:26" s="81" customFormat="1" x14ac:dyDescent="0.25">
      <c r="A128" s="77"/>
      <c r="B128" s="77"/>
      <c r="C128" s="77"/>
      <c r="D128" s="78"/>
      <c r="E128" s="79"/>
      <c r="F128" s="79"/>
      <c r="G128" s="79"/>
      <c r="H128" s="79"/>
      <c r="I128" s="79"/>
      <c r="J128" s="79"/>
      <c r="K128" s="80"/>
      <c r="L128" s="80"/>
      <c r="M128" s="80"/>
      <c r="N128" s="80"/>
      <c r="O128" s="80"/>
      <c r="P128" s="80"/>
      <c r="Q128" s="80"/>
      <c r="R128" s="80"/>
      <c r="S128" s="80"/>
      <c r="T128" s="80"/>
      <c r="U128" s="80"/>
      <c r="V128" s="80"/>
      <c r="W128" s="80"/>
      <c r="X128" s="79"/>
      <c r="Y128" s="79"/>
      <c r="Z128" s="79"/>
    </row>
    <row r="129" spans="1:26" s="81" customFormat="1" x14ac:dyDescent="0.25">
      <c r="A129" s="77"/>
      <c r="B129" s="77"/>
      <c r="C129" s="77"/>
      <c r="D129" s="78"/>
      <c r="E129" s="79"/>
      <c r="F129" s="79"/>
      <c r="G129" s="79"/>
      <c r="H129" s="79"/>
      <c r="I129" s="79"/>
      <c r="J129" s="79"/>
      <c r="K129" s="80"/>
      <c r="L129" s="80"/>
      <c r="M129" s="80"/>
      <c r="N129" s="80"/>
      <c r="O129" s="80"/>
      <c r="P129" s="80"/>
      <c r="Q129" s="80"/>
      <c r="R129" s="80"/>
      <c r="S129" s="80"/>
      <c r="T129" s="80"/>
      <c r="U129" s="80"/>
      <c r="V129" s="80"/>
      <c r="W129" s="80"/>
      <c r="X129" s="79"/>
      <c r="Y129" s="79"/>
      <c r="Z129" s="79"/>
    </row>
    <row r="130" spans="1:26" s="81" customFormat="1" x14ac:dyDescent="0.25">
      <c r="A130" s="77"/>
      <c r="B130" s="77"/>
      <c r="C130" s="77"/>
      <c r="D130" s="78"/>
      <c r="E130" s="79"/>
      <c r="F130" s="79"/>
      <c r="G130" s="79"/>
      <c r="H130" s="79"/>
      <c r="I130" s="79"/>
      <c r="J130" s="79"/>
      <c r="K130" s="80"/>
      <c r="L130" s="80"/>
      <c r="M130" s="80"/>
      <c r="N130" s="80"/>
      <c r="O130" s="80"/>
      <c r="P130" s="80"/>
      <c r="Q130" s="80"/>
      <c r="R130" s="80"/>
      <c r="S130" s="80"/>
      <c r="T130" s="80"/>
      <c r="U130" s="80"/>
      <c r="V130" s="80"/>
      <c r="W130" s="80"/>
      <c r="X130" s="79"/>
      <c r="Y130" s="79"/>
      <c r="Z130" s="79"/>
    </row>
    <row r="131" spans="1:26" s="81" customFormat="1" x14ac:dyDescent="0.25">
      <c r="A131" s="77"/>
      <c r="B131" s="77"/>
      <c r="C131" s="77"/>
      <c r="D131" s="78"/>
      <c r="E131" s="79"/>
      <c r="F131" s="79"/>
      <c r="G131" s="79"/>
      <c r="H131" s="79"/>
      <c r="I131" s="79"/>
      <c r="J131" s="79"/>
      <c r="K131" s="80"/>
      <c r="L131" s="80"/>
      <c r="M131" s="80"/>
      <c r="N131" s="80"/>
      <c r="O131" s="80"/>
      <c r="P131" s="80"/>
      <c r="Q131" s="80"/>
      <c r="R131" s="80"/>
      <c r="S131" s="80"/>
      <c r="T131" s="80"/>
      <c r="U131" s="80"/>
      <c r="V131" s="80"/>
      <c r="W131" s="80"/>
      <c r="X131" s="79"/>
      <c r="Y131" s="79"/>
      <c r="Z131" s="79"/>
    </row>
    <row r="132" spans="1:26" s="81" customFormat="1" x14ac:dyDescent="0.25">
      <c r="A132" s="77"/>
      <c r="B132" s="77"/>
      <c r="C132" s="77"/>
      <c r="D132" s="78"/>
      <c r="E132" s="79"/>
      <c r="F132" s="79"/>
      <c r="G132" s="79"/>
      <c r="H132" s="79"/>
      <c r="I132" s="79"/>
      <c r="J132" s="79"/>
      <c r="K132" s="80"/>
      <c r="L132" s="80"/>
      <c r="M132" s="80"/>
      <c r="N132" s="80"/>
      <c r="O132" s="80"/>
      <c r="P132" s="80"/>
      <c r="Q132" s="80"/>
      <c r="R132" s="80"/>
      <c r="S132" s="80"/>
      <c r="T132" s="80"/>
      <c r="U132" s="80"/>
      <c r="V132" s="80"/>
      <c r="W132" s="80"/>
      <c r="X132" s="79"/>
      <c r="Y132" s="79"/>
      <c r="Z132" s="79"/>
    </row>
    <row r="133" spans="1:26" s="81" customFormat="1" x14ac:dyDescent="0.25">
      <c r="A133" s="77"/>
      <c r="B133" s="77"/>
      <c r="C133" s="77"/>
      <c r="D133" s="78"/>
      <c r="E133" s="79"/>
      <c r="F133" s="79"/>
      <c r="G133" s="79"/>
      <c r="H133" s="79"/>
      <c r="I133" s="79"/>
      <c r="J133" s="79"/>
      <c r="K133" s="80"/>
      <c r="L133" s="80"/>
      <c r="M133" s="80"/>
      <c r="N133" s="80"/>
      <c r="O133" s="80"/>
      <c r="P133" s="80"/>
      <c r="Q133" s="80"/>
      <c r="R133" s="80"/>
      <c r="S133" s="80"/>
      <c r="T133" s="80"/>
      <c r="U133" s="80"/>
      <c r="V133" s="80"/>
      <c r="W133" s="80"/>
      <c r="X133" s="79"/>
      <c r="Y133" s="79"/>
      <c r="Z133" s="79"/>
    </row>
    <row r="134" spans="1:26" s="81" customFormat="1" x14ac:dyDescent="0.25">
      <c r="A134" s="77"/>
      <c r="B134" s="77"/>
      <c r="C134" s="77"/>
      <c r="D134" s="78"/>
      <c r="E134" s="79"/>
      <c r="F134" s="79"/>
      <c r="G134" s="79"/>
      <c r="H134" s="79"/>
      <c r="I134" s="79"/>
      <c r="J134" s="79"/>
      <c r="K134" s="80"/>
      <c r="L134" s="80"/>
      <c r="M134" s="80"/>
      <c r="N134" s="80"/>
      <c r="O134" s="80"/>
      <c r="P134" s="80"/>
      <c r="Q134" s="80"/>
      <c r="R134" s="80"/>
      <c r="S134" s="80"/>
      <c r="T134" s="80"/>
      <c r="U134" s="80"/>
      <c r="V134" s="80"/>
      <c r="W134" s="80"/>
      <c r="X134" s="79"/>
      <c r="Y134" s="79"/>
      <c r="Z134" s="79"/>
    </row>
    <row r="135" spans="1:26" s="81" customFormat="1" x14ac:dyDescent="0.25">
      <c r="A135" s="77"/>
      <c r="B135" s="77"/>
      <c r="C135" s="77"/>
      <c r="D135" s="78"/>
      <c r="E135" s="79"/>
      <c r="F135" s="79"/>
      <c r="G135" s="79"/>
      <c r="H135" s="79"/>
      <c r="I135" s="79"/>
      <c r="J135" s="79"/>
      <c r="K135" s="80"/>
      <c r="L135" s="80"/>
      <c r="M135" s="80"/>
      <c r="N135" s="80"/>
      <c r="O135" s="80"/>
      <c r="P135" s="80"/>
      <c r="Q135" s="80"/>
      <c r="R135" s="80"/>
      <c r="S135" s="80"/>
      <c r="T135" s="80"/>
      <c r="U135" s="80"/>
      <c r="V135" s="80"/>
      <c r="W135" s="80"/>
      <c r="X135" s="79"/>
      <c r="Y135" s="79"/>
      <c r="Z135" s="79"/>
    </row>
    <row r="136" spans="1:26" s="81" customFormat="1" x14ac:dyDescent="0.25">
      <c r="A136" s="77"/>
      <c r="B136" s="77"/>
      <c r="C136" s="77"/>
      <c r="D136" s="78"/>
      <c r="E136" s="79"/>
      <c r="F136" s="79"/>
      <c r="G136" s="79"/>
      <c r="H136" s="79"/>
      <c r="I136" s="79"/>
      <c r="J136" s="79"/>
      <c r="K136" s="80"/>
      <c r="L136" s="80"/>
      <c r="M136" s="80"/>
      <c r="N136" s="80"/>
      <c r="O136" s="80"/>
      <c r="P136" s="80"/>
      <c r="Q136" s="80"/>
      <c r="R136" s="80"/>
      <c r="S136" s="80"/>
      <c r="T136" s="80"/>
      <c r="U136" s="80"/>
      <c r="V136" s="80"/>
      <c r="W136" s="80"/>
      <c r="X136" s="79"/>
      <c r="Y136" s="79"/>
      <c r="Z136" s="79"/>
    </row>
    <row r="137" spans="1:26" s="81" customFormat="1" x14ac:dyDescent="0.25">
      <c r="A137" s="77"/>
      <c r="B137" s="77"/>
      <c r="C137" s="77"/>
      <c r="D137" s="78"/>
      <c r="E137" s="79"/>
      <c r="F137" s="79"/>
      <c r="G137" s="79"/>
      <c r="H137" s="79"/>
      <c r="I137" s="79"/>
      <c r="J137" s="79"/>
      <c r="K137" s="80"/>
      <c r="L137" s="80"/>
      <c r="M137" s="80"/>
      <c r="N137" s="80"/>
      <c r="O137" s="80"/>
      <c r="P137" s="80"/>
      <c r="Q137" s="80"/>
      <c r="R137" s="80"/>
      <c r="S137" s="80"/>
      <c r="T137" s="80"/>
      <c r="U137" s="80"/>
      <c r="V137" s="80"/>
      <c r="W137" s="80"/>
      <c r="X137" s="79"/>
      <c r="Y137" s="79"/>
      <c r="Z137" s="79"/>
    </row>
    <row r="138" spans="1:26" s="81" customFormat="1" x14ac:dyDescent="0.25">
      <c r="A138" s="77"/>
      <c r="B138" s="77"/>
      <c r="C138" s="77"/>
      <c r="D138" s="78"/>
      <c r="E138" s="79"/>
      <c r="F138" s="79"/>
      <c r="G138" s="79"/>
      <c r="H138" s="79"/>
      <c r="I138" s="79"/>
      <c r="J138" s="79"/>
      <c r="K138" s="80"/>
      <c r="L138" s="80"/>
      <c r="M138" s="80"/>
      <c r="N138" s="80"/>
      <c r="O138" s="80"/>
      <c r="P138" s="80"/>
      <c r="Q138" s="80"/>
      <c r="R138" s="80"/>
      <c r="S138" s="80"/>
      <c r="T138" s="80"/>
      <c r="U138" s="80"/>
      <c r="V138" s="80"/>
      <c r="W138" s="80"/>
      <c r="X138" s="79"/>
      <c r="Y138" s="79"/>
      <c r="Z138" s="79"/>
    </row>
    <row r="139" spans="1:26" s="81" customFormat="1" x14ac:dyDescent="0.25">
      <c r="A139" s="77"/>
      <c r="B139" s="77"/>
      <c r="C139" s="77"/>
      <c r="D139" s="78"/>
      <c r="E139" s="79"/>
      <c r="F139" s="79"/>
      <c r="G139" s="79"/>
      <c r="H139" s="79"/>
      <c r="I139" s="79"/>
      <c r="J139" s="79"/>
      <c r="K139" s="80"/>
      <c r="L139" s="80"/>
      <c r="M139" s="80"/>
      <c r="N139" s="80"/>
      <c r="O139" s="80"/>
      <c r="P139" s="80"/>
      <c r="Q139" s="80"/>
      <c r="R139" s="80"/>
      <c r="S139" s="80"/>
      <c r="T139" s="80"/>
      <c r="U139" s="80"/>
      <c r="V139" s="80"/>
      <c r="W139" s="80"/>
      <c r="X139" s="79"/>
      <c r="Y139" s="79"/>
      <c r="Z139" s="79"/>
    </row>
    <row r="140" spans="1:26" s="81" customFormat="1" x14ac:dyDescent="0.25">
      <c r="A140" s="77"/>
      <c r="B140" s="77"/>
      <c r="C140" s="77"/>
      <c r="D140" s="78"/>
      <c r="E140" s="79"/>
      <c r="F140" s="79"/>
      <c r="G140" s="79"/>
      <c r="H140" s="79"/>
      <c r="I140" s="79"/>
      <c r="J140" s="79"/>
      <c r="K140" s="80"/>
      <c r="L140" s="80"/>
      <c r="M140" s="80"/>
      <c r="N140" s="80"/>
      <c r="O140" s="80"/>
      <c r="P140" s="80"/>
      <c r="Q140" s="80"/>
      <c r="R140" s="80"/>
      <c r="S140" s="80"/>
      <c r="T140" s="80"/>
      <c r="U140" s="80"/>
      <c r="V140" s="80"/>
      <c r="W140" s="80"/>
      <c r="X140" s="79"/>
      <c r="Y140" s="79"/>
      <c r="Z140" s="79"/>
    </row>
    <row r="141" spans="1:26" s="81" customFormat="1" x14ac:dyDescent="0.25">
      <c r="A141" s="77"/>
      <c r="B141" s="77"/>
      <c r="C141" s="77"/>
      <c r="D141" s="78"/>
      <c r="E141" s="79"/>
      <c r="F141" s="79"/>
      <c r="G141" s="79"/>
      <c r="H141" s="79"/>
      <c r="I141" s="79"/>
      <c r="J141" s="79"/>
      <c r="K141" s="80"/>
      <c r="L141" s="80"/>
      <c r="M141" s="80"/>
      <c r="N141" s="80"/>
      <c r="O141" s="80"/>
      <c r="P141" s="80"/>
      <c r="Q141" s="80"/>
      <c r="R141" s="80"/>
      <c r="S141" s="80"/>
      <c r="T141" s="80"/>
      <c r="U141" s="80"/>
      <c r="V141" s="80"/>
      <c r="W141" s="80"/>
      <c r="X141" s="79"/>
      <c r="Y141" s="79"/>
      <c r="Z141" s="79"/>
    </row>
    <row r="142" spans="1:26" s="81" customFormat="1" x14ac:dyDescent="0.25">
      <c r="A142" s="77"/>
      <c r="B142" s="77"/>
      <c r="C142" s="77"/>
      <c r="D142" s="78"/>
      <c r="E142" s="79"/>
      <c r="F142" s="79"/>
      <c r="G142" s="79"/>
      <c r="H142" s="79"/>
      <c r="I142" s="79"/>
      <c r="J142" s="79"/>
      <c r="K142" s="80"/>
      <c r="L142" s="80"/>
      <c r="M142" s="80"/>
      <c r="N142" s="80"/>
      <c r="O142" s="80"/>
      <c r="P142" s="80"/>
      <c r="Q142" s="80"/>
      <c r="R142" s="80"/>
      <c r="S142" s="80"/>
      <c r="T142" s="80"/>
      <c r="U142" s="80"/>
      <c r="V142" s="80"/>
      <c r="W142" s="80"/>
      <c r="X142" s="79"/>
      <c r="Y142" s="79"/>
      <c r="Z142" s="79"/>
    </row>
    <row r="143" spans="1:26" s="81" customFormat="1" x14ac:dyDescent="0.25">
      <c r="A143" s="77"/>
      <c r="B143" s="77"/>
      <c r="C143" s="77"/>
      <c r="D143" s="78"/>
      <c r="E143" s="79"/>
      <c r="F143" s="79"/>
      <c r="G143" s="79"/>
      <c r="H143" s="79"/>
      <c r="I143" s="79"/>
      <c r="J143" s="79"/>
      <c r="K143" s="80"/>
      <c r="L143" s="80"/>
      <c r="M143" s="80"/>
      <c r="N143" s="80"/>
      <c r="O143" s="80"/>
      <c r="P143" s="80"/>
      <c r="Q143" s="80"/>
      <c r="R143" s="80"/>
      <c r="S143" s="80"/>
      <c r="T143" s="80"/>
      <c r="U143" s="80"/>
      <c r="V143" s="80"/>
      <c r="W143" s="80"/>
      <c r="X143" s="79"/>
      <c r="Y143" s="79"/>
      <c r="Z143" s="79"/>
    </row>
    <row r="144" spans="1:26" s="81" customFormat="1" x14ac:dyDescent="0.25">
      <c r="A144" s="77"/>
      <c r="B144" s="77"/>
      <c r="C144" s="77"/>
      <c r="D144" s="78"/>
      <c r="E144" s="79"/>
      <c r="F144" s="79"/>
      <c r="G144" s="79"/>
      <c r="H144" s="79"/>
      <c r="I144" s="79"/>
      <c r="J144" s="79"/>
      <c r="K144" s="80"/>
      <c r="L144" s="80"/>
      <c r="M144" s="80"/>
      <c r="N144" s="80"/>
      <c r="O144" s="80"/>
      <c r="P144" s="80"/>
      <c r="Q144" s="80"/>
      <c r="R144" s="80"/>
      <c r="S144" s="80"/>
      <c r="T144" s="80"/>
      <c r="U144" s="80"/>
      <c r="V144" s="80"/>
      <c r="W144" s="80"/>
      <c r="X144" s="79"/>
      <c r="Y144" s="79"/>
      <c r="Z144" s="79"/>
    </row>
    <row r="145" spans="1:26" s="81" customFormat="1" x14ac:dyDescent="0.25">
      <c r="A145" s="77"/>
      <c r="B145" s="77"/>
      <c r="C145" s="77"/>
      <c r="D145" s="78"/>
      <c r="E145" s="79"/>
      <c r="F145" s="79"/>
      <c r="G145" s="79"/>
      <c r="H145" s="79"/>
      <c r="I145" s="79"/>
      <c r="J145" s="79"/>
      <c r="K145" s="80"/>
      <c r="L145" s="80"/>
      <c r="M145" s="80"/>
      <c r="N145" s="80"/>
      <c r="O145" s="80"/>
      <c r="P145" s="80"/>
      <c r="Q145" s="80"/>
      <c r="R145" s="80"/>
      <c r="S145" s="80"/>
      <c r="T145" s="80"/>
      <c r="U145" s="80"/>
      <c r="V145" s="80"/>
      <c r="W145" s="80"/>
      <c r="X145" s="79"/>
      <c r="Y145" s="79"/>
      <c r="Z145" s="79"/>
    </row>
    <row r="146" spans="1:26" s="81" customFormat="1" x14ac:dyDescent="0.25">
      <c r="A146" s="77"/>
      <c r="B146" s="77"/>
      <c r="C146" s="77"/>
      <c r="D146" s="78"/>
      <c r="E146" s="79"/>
      <c r="F146" s="79"/>
      <c r="G146" s="79"/>
      <c r="H146" s="79"/>
      <c r="I146" s="79"/>
      <c r="J146" s="79"/>
      <c r="K146" s="80"/>
      <c r="L146" s="80"/>
      <c r="M146" s="80"/>
      <c r="N146" s="80"/>
      <c r="O146" s="80"/>
      <c r="P146" s="80"/>
      <c r="Q146" s="80"/>
      <c r="R146" s="80"/>
      <c r="S146" s="80"/>
      <c r="T146" s="80"/>
      <c r="U146" s="80"/>
      <c r="V146" s="80"/>
      <c r="W146" s="80"/>
      <c r="X146" s="79"/>
      <c r="Y146" s="79"/>
      <c r="Z146" s="79"/>
    </row>
    <row r="147" spans="1:26" s="81" customFormat="1" x14ac:dyDescent="0.25">
      <c r="A147" s="77"/>
      <c r="B147" s="77"/>
      <c r="C147" s="77"/>
      <c r="D147" s="78"/>
      <c r="E147" s="79"/>
      <c r="F147" s="79"/>
      <c r="G147" s="79"/>
      <c r="H147" s="79"/>
      <c r="I147" s="79"/>
      <c r="J147" s="79"/>
      <c r="K147" s="80"/>
      <c r="L147" s="80"/>
      <c r="M147" s="80"/>
      <c r="N147" s="80"/>
      <c r="O147" s="80"/>
      <c r="P147" s="80"/>
      <c r="Q147" s="80"/>
      <c r="R147" s="80"/>
      <c r="S147" s="80"/>
      <c r="T147" s="80"/>
      <c r="U147" s="80"/>
      <c r="V147" s="80"/>
      <c r="W147" s="80"/>
      <c r="X147" s="79"/>
      <c r="Y147" s="79"/>
      <c r="Z147" s="79"/>
    </row>
    <row r="148" spans="1:26" s="81" customFormat="1" x14ac:dyDescent="0.25">
      <c r="A148" s="77"/>
      <c r="B148" s="77"/>
      <c r="C148" s="77"/>
      <c r="D148" s="78"/>
      <c r="E148" s="79"/>
      <c r="F148" s="79"/>
      <c r="G148" s="79"/>
      <c r="H148" s="79"/>
      <c r="I148" s="79"/>
      <c r="J148" s="79"/>
      <c r="K148" s="80"/>
      <c r="L148" s="80"/>
      <c r="M148" s="80"/>
      <c r="N148" s="80"/>
      <c r="O148" s="80"/>
      <c r="P148" s="80"/>
      <c r="Q148" s="80"/>
      <c r="R148" s="80"/>
      <c r="S148" s="80"/>
      <c r="T148" s="80"/>
      <c r="U148" s="80"/>
      <c r="V148" s="80"/>
      <c r="W148" s="80"/>
      <c r="X148" s="79"/>
      <c r="Y148" s="79"/>
      <c r="Z148" s="79"/>
    </row>
    <row r="149" spans="1:26" s="81" customFormat="1" x14ac:dyDescent="0.25">
      <c r="A149" s="77"/>
      <c r="B149" s="77"/>
      <c r="C149" s="77"/>
      <c r="D149" s="78"/>
      <c r="E149" s="79"/>
      <c r="F149" s="79"/>
      <c r="G149" s="79"/>
      <c r="H149" s="79"/>
      <c r="I149" s="79"/>
      <c r="J149" s="79"/>
      <c r="K149" s="80"/>
      <c r="L149" s="80"/>
      <c r="M149" s="80"/>
      <c r="N149" s="80"/>
      <c r="O149" s="80"/>
      <c r="P149" s="80"/>
      <c r="Q149" s="80"/>
      <c r="R149" s="80"/>
      <c r="S149" s="80"/>
      <c r="T149" s="80"/>
      <c r="U149" s="80"/>
      <c r="V149" s="80"/>
      <c r="W149" s="80"/>
      <c r="X149" s="79"/>
      <c r="Y149" s="79"/>
      <c r="Z149" s="79"/>
    </row>
    <row r="150" spans="1:26" s="81" customFormat="1" x14ac:dyDescent="0.25">
      <c r="A150" s="77"/>
      <c r="B150" s="77"/>
      <c r="C150" s="77"/>
      <c r="D150" s="78"/>
      <c r="E150" s="79"/>
      <c r="F150" s="79"/>
      <c r="G150" s="79"/>
      <c r="H150" s="79"/>
      <c r="I150" s="79"/>
      <c r="J150" s="79"/>
      <c r="K150" s="80"/>
      <c r="L150" s="80"/>
      <c r="M150" s="80"/>
      <c r="N150" s="80"/>
      <c r="O150" s="80"/>
      <c r="P150" s="80"/>
      <c r="Q150" s="80"/>
      <c r="R150" s="80"/>
      <c r="S150" s="80"/>
      <c r="T150" s="80"/>
      <c r="U150" s="80"/>
      <c r="V150" s="80"/>
      <c r="W150" s="80"/>
      <c r="X150" s="79"/>
      <c r="Y150" s="79"/>
      <c r="Z150" s="79"/>
    </row>
    <row r="151" spans="1:26" s="81" customFormat="1" x14ac:dyDescent="0.25">
      <c r="A151" s="77"/>
      <c r="B151" s="77"/>
      <c r="C151" s="77"/>
      <c r="D151" s="78"/>
      <c r="E151" s="79"/>
      <c r="F151" s="79"/>
      <c r="G151" s="79"/>
      <c r="H151" s="79"/>
      <c r="I151" s="79"/>
      <c r="J151" s="79"/>
      <c r="K151" s="80"/>
      <c r="L151" s="80"/>
      <c r="M151" s="80"/>
      <c r="N151" s="80"/>
      <c r="O151" s="80"/>
      <c r="P151" s="80"/>
      <c r="Q151" s="80"/>
      <c r="R151" s="80"/>
      <c r="S151" s="80"/>
      <c r="T151" s="80"/>
      <c r="U151" s="80"/>
      <c r="V151" s="80"/>
      <c r="W151" s="80"/>
      <c r="X151" s="79"/>
      <c r="Y151" s="79"/>
      <c r="Z151" s="79"/>
    </row>
    <row r="152" spans="1:26" s="81" customFormat="1" x14ac:dyDescent="0.25">
      <c r="A152" s="77"/>
      <c r="B152" s="77"/>
      <c r="C152" s="77"/>
      <c r="D152" s="78"/>
      <c r="E152" s="79"/>
      <c r="F152" s="79"/>
      <c r="G152" s="79"/>
      <c r="H152" s="79"/>
      <c r="I152" s="79"/>
      <c r="J152" s="79"/>
      <c r="K152" s="80"/>
      <c r="L152" s="80"/>
      <c r="M152" s="80"/>
      <c r="N152" s="80"/>
      <c r="O152" s="80"/>
      <c r="P152" s="80"/>
      <c r="Q152" s="80"/>
      <c r="R152" s="80"/>
      <c r="S152" s="80"/>
      <c r="T152" s="80"/>
      <c r="U152" s="80"/>
      <c r="V152" s="80"/>
      <c r="W152" s="80"/>
      <c r="X152" s="79"/>
      <c r="Y152" s="79"/>
      <c r="Z152" s="79"/>
    </row>
    <row r="153" spans="1:26" s="81" customFormat="1" x14ac:dyDescent="0.25">
      <c r="A153" s="77"/>
      <c r="B153" s="77"/>
      <c r="C153" s="77"/>
      <c r="D153" s="78"/>
      <c r="E153" s="79"/>
      <c r="F153" s="79"/>
      <c r="G153" s="79"/>
      <c r="H153" s="79"/>
      <c r="I153" s="79"/>
      <c r="J153" s="79"/>
      <c r="K153" s="80"/>
      <c r="L153" s="80"/>
      <c r="M153" s="80"/>
      <c r="N153" s="80"/>
      <c r="O153" s="80"/>
      <c r="P153" s="80"/>
      <c r="Q153" s="80"/>
      <c r="R153" s="80"/>
      <c r="S153" s="80"/>
      <c r="T153" s="80"/>
      <c r="U153" s="80"/>
      <c r="V153" s="80"/>
      <c r="W153" s="80"/>
      <c r="X153" s="79"/>
      <c r="Y153" s="79"/>
      <c r="Z153" s="79"/>
    </row>
    <row r="154" spans="1:26" s="81" customFormat="1" x14ac:dyDescent="0.25">
      <c r="A154" s="77"/>
      <c r="B154" s="77"/>
      <c r="C154" s="77"/>
      <c r="D154" s="78"/>
      <c r="E154" s="79"/>
      <c r="F154" s="79"/>
      <c r="G154" s="79"/>
      <c r="H154" s="79"/>
      <c r="I154" s="79"/>
      <c r="J154" s="79"/>
      <c r="K154" s="80"/>
      <c r="L154" s="80"/>
      <c r="M154" s="80"/>
      <c r="N154" s="80"/>
      <c r="O154" s="80"/>
      <c r="P154" s="80"/>
      <c r="Q154" s="80"/>
      <c r="R154" s="80"/>
      <c r="S154" s="80"/>
      <c r="T154" s="80"/>
      <c r="U154" s="80"/>
      <c r="V154" s="80"/>
      <c r="W154" s="80"/>
      <c r="X154" s="79"/>
      <c r="Y154" s="79"/>
      <c r="Z154" s="79"/>
    </row>
    <row r="155" spans="1:26" s="81" customFormat="1" x14ac:dyDescent="0.25">
      <c r="A155" s="77"/>
      <c r="B155" s="77"/>
      <c r="C155" s="77"/>
      <c r="D155" s="78"/>
      <c r="E155" s="79"/>
      <c r="F155" s="79"/>
      <c r="G155" s="79"/>
      <c r="H155" s="79"/>
      <c r="I155" s="79"/>
      <c r="J155" s="79"/>
      <c r="K155" s="80"/>
      <c r="L155" s="80"/>
      <c r="M155" s="80"/>
      <c r="N155" s="80"/>
      <c r="O155" s="80"/>
      <c r="P155" s="80"/>
      <c r="Q155" s="80"/>
      <c r="R155" s="80"/>
      <c r="S155" s="80"/>
      <c r="T155" s="80"/>
      <c r="U155" s="80"/>
      <c r="V155" s="80"/>
      <c r="W155" s="80"/>
      <c r="X155" s="79"/>
      <c r="Y155" s="79"/>
      <c r="Z155" s="79"/>
    </row>
  </sheetData>
  <autoFilter ref="A1:AC118"/>
  <mergeCells count="9">
    <mergeCell ref="X1:X2"/>
    <mergeCell ref="Y1:Y2"/>
    <mergeCell ref="Z1:Z2"/>
    <mergeCell ref="B1:B2"/>
    <mergeCell ref="C1:C2"/>
    <mergeCell ref="D1:D2"/>
    <mergeCell ref="E1:E2"/>
    <mergeCell ref="F1:F2"/>
    <mergeCell ref="G1:G2"/>
  </mergeCells>
  <pageMargins left="0.7" right="0.7" top="0.75" bottom="0.75" header="0.3" footer="0.3"/>
  <pageSetup scale="15" fitToHeight="0" orientation="portrait" r:id="rId1"/>
  <headerFooter>
    <oddHeader xml:space="preserve">&amp;LCONFIDENTIAL&amp;C&amp;"-,Bold"&amp;14Indepent Experts Spreadsheet 
May 2, 2013
</oddHeader>
    <oddFooter>&amp;CDraft April 24,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Z232"/>
  <sheetViews>
    <sheetView topLeftCell="K1" zoomScale="85" zoomScaleNormal="85" workbookViewId="0">
      <pane ySplit="2" topLeftCell="A3" activePane="bottomLeft" state="frozen"/>
      <selection activeCell="N13" sqref="N13"/>
      <selection pane="bottomLeft" activeCell="Q3" sqref="Q3"/>
    </sheetView>
  </sheetViews>
  <sheetFormatPr defaultRowHeight="15" x14ac:dyDescent="0.25"/>
  <cols>
    <col min="1" max="1" width="15.42578125" style="15" customWidth="1"/>
    <col min="2" max="2" width="19.5703125" style="35" customWidth="1"/>
    <col min="3" max="3" width="15.42578125" style="35" customWidth="1"/>
    <col min="4" max="4" width="81.42578125" style="12" customWidth="1"/>
    <col min="5" max="7" width="25.7109375" style="3" hidden="1" customWidth="1"/>
    <col min="8" max="8" width="27.140625" style="3" customWidth="1"/>
    <col min="9" max="9" width="26.7109375" style="3" customWidth="1"/>
    <col min="10" max="10" width="29.140625" style="3" customWidth="1"/>
    <col min="11" max="11" width="19.7109375" style="11" customWidth="1"/>
    <col min="12" max="12" width="22" style="11" customWidth="1"/>
    <col min="13" max="22" width="19.7109375" style="11" customWidth="1"/>
    <col min="23" max="23" width="22" style="11" customWidth="1"/>
    <col min="24" max="24" width="18.5703125" style="3" customWidth="1"/>
    <col min="25" max="25" width="18.140625" style="3" customWidth="1"/>
    <col min="26" max="26" width="60.85546875" style="3" customWidth="1"/>
    <col min="27" max="16384" width="9.140625" style="8"/>
  </cols>
  <sheetData>
    <row r="1" spans="1:26" ht="23.25" customHeight="1" x14ac:dyDescent="0.25">
      <c r="A1" s="38"/>
      <c r="B1" s="88" t="s">
        <v>338</v>
      </c>
      <c r="C1" s="89" t="s">
        <v>1</v>
      </c>
      <c r="D1" s="90" t="s">
        <v>4</v>
      </c>
      <c r="E1" s="92" t="s">
        <v>115</v>
      </c>
      <c r="F1" s="93" t="s">
        <v>128</v>
      </c>
      <c r="G1" s="94" t="s">
        <v>114</v>
      </c>
      <c r="H1" s="55" t="s">
        <v>322</v>
      </c>
      <c r="I1" s="55" t="s">
        <v>323</v>
      </c>
      <c r="J1" s="55" t="s">
        <v>324</v>
      </c>
      <c r="K1" s="55" t="s">
        <v>325</v>
      </c>
      <c r="L1" s="55" t="s">
        <v>326</v>
      </c>
      <c r="M1" s="55" t="s">
        <v>327</v>
      </c>
      <c r="N1" s="55" t="s">
        <v>328</v>
      </c>
      <c r="O1" s="55" t="s">
        <v>329</v>
      </c>
      <c r="P1" s="55" t="s">
        <v>330</v>
      </c>
      <c r="Q1" s="55" t="s">
        <v>331</v>
      </c>
      <c r="R1" s="55" t="s">
        <v>332</v>
      </c>
      <c r="S1" s="55" t="s">
        <v>333</v>
      </c>
      <c r="T1" s="55" t="s">
        <v>334</v>
      </c>
      <c r="U1" s="55" t="s">
        <v>335</v>
      </c>
      <c r="V1" s="55" t="s">
        <v>336</v>
      </c>
      <c r="W1" s="55" t="s">
        <v>337</v>
      </c>
      <c r="X1" s="85" t="s">
        <v>317</v>
      </c>
      <c r="Y1" s="86" t="s">
        <v>318</v>
      </c>
      <c r="Z1" s="87" t="s">
        <v>6</v>
      </c>
    </row>
    <row r="2" spans="1:26" s="10" customFormat="1" ht="123" customHeight="1" x14ac:dyDescent="0.25">
      <c r="A2" s="61" t="s">
        <v>338</v>
      </c>
      <c r="B2" s="88"/>
      <c r="C2" s="89"/>
      <c r="D2" s="91"/>
      <c r="E2" s="92"/>
      <c r="F2" s="93"/>
      <c r="G2" s="95"/>
      <c r="H2" s="18" t="s">
        <v>125</v>
      </c>
      <c r="I2" s="19" t="s">
        <v>126</v>
      </c>
      <c r="J2" s="18" t="s">
        <v>127</v>
      </c>
      <c r="K2" s="13" t="s">
        <v>14</v>
      </c>
      <c r="L2" s="16" t="s">
        <v>15</v>
      </c>
      <c r="M2" s="13" t="s">
        <v>16</v>
      </c>
      <c r="N2" s="14" t="s">
        <v>17</v>
      </c>
      <c r="O2" s="13" t="s">
        <v>18</v>
      </c>
      <c r="P2" s="14" t="s">
        <v>19</v>
      </c>
      <c r="Q2" s="13" t="s">
        <v>20</v>
      </c>
      <c r="R2" s="14" t="s">
        <v>21</v>
      </c>
      <c r="S2" s="13" t="s">
        <v>22</v>
      </c>
      <c r="T2" s="14" t="s">
        <v>23</v>
      </c>
      <c r="U2" s="13" t="s">
        <v>24</v>
      </c>
      <c r="V2" s="14" t="s">
        <v>25</v>
      </c>
      <c r="W2" s="13" t="s">
        <v>5</v>
      </c>
      <c r="X2" s="85"/>
      <c r="Y2" s="86"/>
      <c r="Z2" s="87"/>
    </row>
    <row r="3" spans="1:26" s="1" customFormat="1" ht="75" x14ac:dyDescent="0.25">
      <c r="A3" s="62" t="str">
        <f t="shared" ref="A3:A34" si="0">CONCATENATE(B3,", ",C3)</f>
        <v>BAL-001-2 , R1</v>
      </c>
      <c r="B3" s="63" t="s">
        <v>28</v>
      </c>
      <c r="C3" s="24" t="s">
        <v>8</v>
      </c>
      <c r="D3" s="6" t="s">
        <v>26</v>
      </c>
      <c r="E3" s="9" t="s">
        <v>10</v>
      </c>
      <c r="F3" s="9"/>
      <c r="G3" s="9"/>
      <c r="H3" s="9" t="s">
        <v>10</v>
      </c>
      <c r="I3" s="9" t="s">
        <v>10</v>
      </c>
      <c r="J3" s="9" t="s">
        <v>10</v>
      </c>
      <c r="K3" s="9" t="s">
        <v>10</v>
      </c>
      <c r="L3" s="9" t="s">
        <v>10</v>
      </c>
      <c r="M3" s="9" t="s">
        <v>10</v>
      </c>
      <c r="N3" s="9" t="s">
        <v>10</v>
      </c>
      <c r="O3" s="9" t="s">
        <v>10</v>
      </c>
      <c r="P3" s="9"/>
      <c r="Q3" s="9" t="s">
        <v>10</v>
      </c>
      <c r="R3" s="9" t="s">
        <v>10</v>
      </c>
      <c r="S3" s="9" t="s">
        <v>13</v>
      </c>
      <c r="T3" s="9" t="s">
        <v>10</v>
      </c>
      <c r="U3" s="9" t="s">
        <v>10</v>
      </c>
      <c r="V3" s="9" t="s">
        <v>10</v>
      </c>
      <c r="W3" s="9" t="s">
        <v>10</v>
      </c>
      <c r="X3" s="2">
        <f>3-(COUNTIF(H3:J3,"no"))</f>
        <v>3</v>
      </c>
      <c r="Y3" s="2">
        <f>12-(COUNTIF(K3:V3,"no"))</f>
        <v>11</v>
      </c>
      <c r="Z3" s="5" t="s">
        <v>236</v>
      </c>
    </row>
    <row r="4" spans="1:26" s="1" customFormat="1" ht="90" x14ac:dyDescent="0.25">
      <c r="A4" s="62" t="str">
        <f t="shared" si="0"/>
        <v>BAL-001-2 , R2</v>
      </c>
      <c r="B4" s="63" t="s">
        <v>28</v>
      </c>
      <c r="C4" s="24" t="s">
        <v>9</v>
      </c>
      <c r="D4" s="6" t="s">
        <v>27</v>
      </c>
      <c r="E4" s="9" t="s">
        <v>10</v>
      </c>
      <c r="F4" s="9"/>
      <c r="G4" s="9"/>
      <c r="H4" s="9" t="s">
        <v>10</v>
      </c>
      <c r="I4" s="9" t="s">
        <v>10</v>
      </c>
      <c r="J4" s="9" t="s">
        <v>10</v>
      </c>
      <c r="K4" s="9" t="s">
        <v>10</v>
      </c>
      <c r="L4" s="9" t="s">
        <v>10</v>
      </c>
      <c r="M4" s="9" t="s">
        <v>10</v>
      </c>
      <c r="N4" s="9" t="s">
        <v>10</v>
      </c>
      <c r="O4" s="9" t="s">
        <v>10</v>
      </c>
      <c r="P4" s="9"/>
      <c r="Q4" s="9" t="s">
        <v>10</v>
      </c>
      <c r="R4" s="9" t="s">
        <v>10</v>
      </c>
      <c r="S4" s="9" t="s">
        <v>13</v>
      </c>
      <c r="T4" s="9" t="s">
        <v>10</v>
      </c>
      <c r="U4" s="9" t="s">
        <v>10</v>
      </c>
      <c r="V4" s="9" t="s">
        <v>10</v>
      </c>
      <c r="W4" s="9" t="s">
        <v>10</v>
      </c>
      <c r="X4" s="2">
        <f t="shared" ref="X4:X67" si="1">3-(COUNTIF(H4:J4,"no"))</f>
        <v>3</v>
      </c>
      <c r="Y4" s="2">
        <f t="shared" ref="Y4:Y67" si="2">12-(COUNTIF(K4:V4,"no"))</f>
        <v>11</v>
      </c>
      <c r="Z4" s="5" t="s">
        <v>236</v>
      </c>
    </row>
    <row r="5" spans="1:26" s="1" customFormat="1" ht="150" x14ac:dyDescent="0.25">
      <c r="A5" s="62" t="str">
        <f t="shared" si="0"/>
        <v>EOP-010-1, R1</v>
      </c>
      <c r="B5" s="63" t="s">
        <v>7</v>
      </c>
      <c r="C5" s="24" t="s">
        <v>8</v>
      </c>
      <c r="D5" s="6" t="s">
        <v>112</v>
      </c>
      <c r="E5" s="9" t="s">
        <v>10</v>
      </c>
      <c r="F5" s="9"/>
      <c r="G5" s="9" t="s">
        <v>10</v>
      </c>
      <c r="H5" s="9" t="s">
        <v>10</v>
      </c>
      <c r="I5" s="9" t="s">
        <v>10</v>
      </c>
      <c r="J5" s="9" t="s">
        <v>10</v>
      </c>
      <c r="K5" s="9" t="s">
        <v>10</v>
      </c>
      <c r="L5" s="9" t="s">
        <v>10</v>
      </c>
      <c r="M5" s="9" t="s">
        <v>10</v>
      </c>
      <c r="N5" s="9" t="s">
        <v>10</v>
      </c>
      <c r="O5" s="9" t="s">
        <v>10</v>
      </c>
      <c r="P5" s="9"/>
      <c r="Q5" s="9" t="s">
        <v>10</v>
      </c>
      <c r="R5" s="9" t="s">
        <v>10</v>
      </c>
      <c r="S5" s="9" t="s">
        <v>10</v>
      </c>
      <c r="T5" s="9" t="s">
        <v>10</v>
      </c>
      <c r="U5" s="9" t="s">
        <v>10</v>
      </c>
      <c r="V5" s="9" t="s">
        <v>10</v>
      </c>
      <c r="W5" s="9" t="s">
        <v>13</v>
      </c>
      <c r="X5" s="2">
        <f t="shared" si="1"/>
        <v>3</v>
      </c>
      <c r="Y5" s="2">
        <f t="shared" si="2"/>
        <v>12</v>
      </c>
      <c r="Z5" s="4"/>
    </row>
    <row r="6" spans="1:26" s="1" customFormat="1" ht="45" x14ac:dyDescent="0.25">
      <c r="A6" s="62" t="str">
        <f t="shared" si="0"/>
        <v>EOP-010-1, R2</v>
      </c>
      <c r="B6" s="63" t="s">
        <v>7</v>
      </c>
      <c r="C6" s="24" t="s">
        <v>9</v>
      </c>
      <c r="D6" s="6" t="s">
        <v>113</v>
      </c>
      <c r="E6" s="9" t="s">
        <v>10</v>
      </c>
      <c r="F6" s="9"/>
      <c r="G6" s="9" t="s">
        <v>10</v>
      </c>
      <c r="H6" s="9" t="s">
        <v>10</v>
      </c>
      <c r="I6" s="9" t="s">
        <v>10</v>
      </c>
      <c r="J6" s="9" t="s">
        <v>10</v>
      </c>
      <c r="K6" s="9" t="s">
        <v>10</v>
      </c>
      <c r="L6" s="9" t="s">
        <v>10</v>
      </c>
      <c r="M6" s="9" t="s">
        <v>10</v>
      </c>
      <c r="N6" s="9" t="s">
        <v>10</v>
      </c>
      <c r="O6" s="9" t="s">
        <v>10</v>
      </c>
      <c r="P6" s="9"/>
      <c r="Q6" s="9" t="s">
        <v>10</v>
      </c>
      <c r="R6" s="9" t="s">
        <v>10</v>
      </c>
      <c r="S6" s="9" t="s">
        <v>10</v>
      </c>
      <c r="T6" s="9" t="s">
        <v>10</v>
      </c>
      <c r="U6" s="9" t="s">
        <v>10</v>
      </c>
      <c r="V6" s="9" t="s">
        <v>10</v>
      </c>
      <c r="W6" s="9" t="s">
        <v>13</v>
      </c>
      <c r="X6" s="2">
        <f t="shared" si="1"/>
        <v>3</v>
      </c>
      <c r="Y6" s="2">
        <f t="shared" si="2"/>
        <v>12</v>
      </c>
      <c r="Z6" s="4"/>
    </row>
    <row r="7" spans="1:26" ht="120" x14ac:dyDescent="0.25">
      <c r="A7" s="62" t="str">
        <f t="shared" si="0"/>
        <v>EOP-010-1, R3.</v>
      </c>
      <c r="B7" s="63" t="s">
        <v>7</v>
      </c>
      <c r="C7" s="24" t="s">
        <v>3</v>
      </c>
      <c r="D7" s="17" t="s">
        <v>116</v>
      </c>
      <c r="E7" s="9" t="s">
        <v>10</v>
      </c>
      <c r="F7" s="9"/>
      <c r="G7" s="9" t="s">
        <v>10</v>
      </c>
      <c r="H7" s="9" t="s">
        <v>10</v>
      </c>
      <c r="I7" s="9" t="s">
        <v>10</v>
      </c>
      <c r="J7" s="9" t="s">
        <v>10</v>
      </c>
      <c r="K7" s="9" t="s">
        <v>10</v>
      </c>
      <c r="L7" s="9" t="s">
        <v>10</v>
      </c>
      <c r="M7" s="9" t="s">
        <v>10</v>
      </c>
      <c r="N7" s="9" t="s">
        <v>10</v>
      </c>
      <c r="O7" s="9" t="s">
        <v>10</v>
      </c>
      <c r="P7" s="9"/>
      <c r="Q7" s="9" t="s">
        <v>10</v>
      </c>
      <c r="R7" s="9" t="s">
        <v>10</v>
      </c>
      <c r="S7" s="9" t="s">
        <v>10</v>
      </c>
      <c r="T7" s="9" t="s">
        <v>10</v>
      </c>
      <c r="U7" s="9" t="s">
        <v>10</v>
      </c>
      <c r="V7" s="9" t="s">
        <v>10</v>
      </c>
      <c r="W7" s="9" t="s">
        <v>13</v>
      </c>
      <c r="X7" s="2">
        <f t="shared" si="1"/>
        <v>3</v>
      </c>
      <c r="Y7" s="2">
        <f t="shared" si="2"/>
        <v>12</v>
      </c>
      <c r="Z7" s="5"/>
    </row>
    <row r="8" spans="1:26" s="1" customFormat="1" ht="255" x14ac:dyDescent="0.25">
      <c r="A8" s="62" t="str">
        <f t="shared" si="0"/>
        <v>EOP-011-1, R1.</v>
      </c>
      <c r="B8" s="64" t="s">
        <v>118</v>
      </c>
      <c r="C8" s="30" t="s">
        <v>73</v>
      </c>
      <c r="D8" s="6" t="s">
        <v>119</v>
      </c>
      <c r="E8" s="9" t="s">
        <v>10</v>
      </c>
      <c r="F8" s="9"/>
      <c r="G8" s="9" t="s">
        <v>10</v>
      </c>
      <c r="H8" s="9" t="s">
        <v>10</v>
      </c>
      <c r="I8" s="9" t="s">
        <v>10</v>
      </c>
      <c r="J8" s="9" t="s">
        <v>10</v>
      </c>
      <c r="K8" s="9" t="s">
        <v>10</v>
      </c>
      <c r="L8" s="9" t="s">
        <v>10</v>
      </c>
      <c r="M8" s="9" t="s">
        <v>10</v>
      </c>
      <c r="N8" s="9" t="s">
        <v>10</v>
      </c>
      <c r="O8" s="9" t="s">
        <v>10</v>
      </c>
      <c r="P8" s="9"/>
      <c r="Q8" s="9" t="s">
        <v>10</v>
      </c>
      <c r="R8" s="9" t="s">
        <v>10</v>
      </c>
      <c r="S8" s="9" t="s">
        <v>10</v>
      </c>
      <c r="T8" s="9" t="s">
        <v>10</v>
      </c>
      <c r="U8" s="9" t="s">
        <v>10</v>
      </c>
      <c r="V8" s="9" t="s">
        <v>10</v>
      </c>
      <c r="W8" s="9" t="s">
        <v>13</v>
      </c>
      <c r="X8" s="2">
        <f t="shared" si="1"/>
        <v>3</v>
      </c>
      <c r="Y8" s="2">
        <f t="shared" si="2"/>
        <v>12</v>
      </c>
      <c r="Z8" s="5"/>
    </row>
    <row r="9" spans="1:26" s="1" customFormat="1" ht="375" x14ac:dyDescent="0.25">
      <c r="A9" s="62" t="str">
        <f t="shared" si="0"/>
        <v>EOP-011-1, R2.</v>
      </c>
      <c r="B9" s="64" t="s">
        <v>118</v>
      </c>
      <c r="C9" s="30" t="s">
        <v>50</v>
      </c>
      <c r="D9" s="6" t="s">
        <v>120</v>
      </c>
      <c r="E9" s="9" t="s">
        <v>10</v>
      </c>
      <c r="F9" s="9"/>
      <c r="G9" s="9" t="s">
        <v>10</v>
      </c>
      <c r="H9" s="9" t="s">
        <v>10</v>
      </c>
      <c r="I9" s="9" t="s">
        <v>10</v>
      </c>
      <c r="J9" s="9" t="s">
        <v>10</v>
      </c>
      <c r="K9" s="9" t="s">
        <v>10</v>
      </c>
      <c r="L9" s="9" t="s">
        <v>10</v>
      </c>
      <c r="M9" s="9" t="s">
        <v>10</v>
      </c>
      <c r="N9" s="9" t="s">
        <v>10</v>
      </c>
      <c r="O9" s="9" t="s">
        <v>10</v>
      </c>
      <c r="P9" s="9"/>
      <c r="Q9" s="9" t="s">
        <v>10</v>
      </c>
      <c r="R9" s="9" t="s">
        <v>10</v>
      </c>
      <c r="S9" s="9" t="s">
        <v>10</v>
      </c>
      <c r="T9" s="9" t="s">
        <v>10</v>
      </c>
      <c r="U9" s="9" t="s">
        <v>10</v>
      </c>
      <c r="V9" s="9" t="s">
        <v>10</v>
      </c>
      <c r="W9" s="9" t="s">
        <v>13</v>
      </c>
      <c r="X9" s="2">
        <f t="shared" si="1"/>
        <v>3</v>
      </c>
      <c r="Y9" s="2">
        <f t="shared" si="2"/>
        <v>12</v>
      </c>
      <c r="Z9" s="5"/>
    </row>
    <row r="10" spans="1:26" s="1" customFormat="1" ht="210" x14ac:dyDescent="0.25">
      <c r="A10" s="62" t="str">
        <f t="shared" si="0"/>
        <v>EOP-011-1, R3.</v>
      </c>
      <c r="B10" s="64" t="s">
        <v>118</v>
      </c>
      <c r="C10" s="30" t="s">
        <v>3</v>
      </c>
      <c r="D10" s="6" t="s">
        <v>121</v>
      </c>
      <c r="E10" s="9" t="s">
        <v>10</v>
      </c>
      <c r="F10" s="9"/>
      <c r="G10" s="9" t="s">
        <v>10</v>
      </c>
      <c r="H10" s="9" t="s">
        <v>10</v>
      </c>
      <c r="I10" s="9" t="s">
        <v>10</v>
      </c>
      <c r="J10" s="9" t="s">
        <v>10</v>
      </c>
      <c r="K10" s="9" t="s">
        <v>10</v>
      </c>
      <c r="L10" s="9" t="s">
        <v>10</v>
      </c>
      <c r="M10" s="9" t="s">
        <v>10</v>
      </c>
      <c r="N10" s="9" t="s">
        <v>10</v>
      </c>
      <c r="O10" s="9" t="s">
        <v>10</v>
      </c>
      <c r="P10" s="9"/>
      <c r="Q10" s="9" t="s">
        <v>10</v>
      </c>
      <c r="R10" s="9" t="s">
        <v>10</v>
      </c>
      <c r="S10" s="9" t="s">
        <v>10</v>
      </c>
      <c r="T10" s="9" t="s">
        <v>10</v>
      </c>
      <c r="U10" s="9" t="s">
        <v>10</v>
      </c>
      <c r="V10" s="9" t="s">
        <v>10</v>
      </c>
      <c r="W10" s="9" t="s">
        <v>13</v>
      </c>
      <c r="X10" s="2">
        <f t="shared" si="1"/>
        <v>3</v>
      </c>
      <c r="Y10" s="2">
        <f t="shared" si="2"/>
        <v>12</v>
      </c>
      <c r="Z10" s="5"/>
    </row>
    <row r="11" spans="1:26" s="1" customFormat="1" ht="60" x14ac:dyDescent="0.25">
      <c r="A11" s="62" t="str">
        <f t="shared" si="0"/>
        <v>EOP-011-1, R4.</v>
      </c>
      <c r="B11" s="64" t="s">
        <v>118</v>
      </c>
      <c r="C11" s="30" t="s">
        <v>56</v>
      </c>
      <c r="D11" s="6" t="s">
        <v>122</v>
      </c>
      <c r="E11" s="9" t="s">
        <v>10</v>
      </c>
      <c r="F11" s="9"/>
      <c r="G11" s="9" t="s">
        <v>10</v>
      </c>
      <c r="H11" s="9" t="s">
        <v>10</v>
      </c>
      <c r="I11" s="9" t="s">
        <v>10</v>
      </c>
      <c r="J11" s="9" t="s">
        <v>10</v>
      </c>
      <c r="K11" s="9" t="s">
        <v>10</v>
      </c>
      <c r="L11" s="9" t="s">
        <v>10</v>
      </c>
      <c r="M11" s="9" t="s">
        <v>10</v>
      </c>
      <c r="N11" s="9" t="s">
        <v>10</v>
      </c>
      <c r="O11" s="9" t="s">
        <v>10</v>
      </c>
      <c r="P11" s="9"/>
      <c r="Q11" s="9" t="s">
        <v>10</v>
      </c>
      <c r="R11" s="9" t="s">
        <v>10</v>
      </c>
      <c r="S11" s="9" t="s">
        <v>10</v>
      </c>
      <c r="T11" s="9" t="s">
        <v>10</v>
      </c>
      <c r="U11" s="9" t="s">
        <v>10</v>
      </c>
      <c r="V11" s="9" t="s">
        <v>10</v>
      </c>
      <c r="W11" s="9" t="s">
        <v>13</v>
      </c>
      <c r="X11" s="2">
        <f t="shared" si="1"/>
        <v>3</v>
      </c>
      <c r="Y11" s="2">
        <f t="shared" si="2"/>
        <v>12</v>
      </c>
      <c r="Z11" s="5"/>
    </row>
    <row r="12" spans="1:26" s="1" customFormat="1" ht="90" x14ac:dyDescent="0.25">
      <c r="A12" s="62" t="str">
        <f t="shared" si="0"/>
        <v>EOP-011-1, R5.</v>
      </c>
      <c r="B12" s="64" t="s">
        <v>118</v>
      </c>
      <c r="C12" s="30" t="s">
        <v>57</v>
      </c>
      <c r="D12" s="6" t="s">
        <v>123</v>
      </c>
      <c r="E12" s="9" t="s">
        <v>10</v>
      </c>
      <c r="F12" s="9"/>
      <c r="G12" s="9" t="s">
        <v>10</v>
      </c>
      <c r="H12" s="9" t="s">
        <v>10</v>
      </c>
      <c r="I12" s="9" t="s">
        <v>10</v>
      </c>
      <c r="J12" s="9" t="s">
        <v>10</v>
      </c>
      <c r="K12" s="9" t="s">
        <v>10</v>
      </c>
      <c r="L12" s="9" t="s">
        <v>10</v>
      </c>
      <c r="M12" s="9" t="s">
        <v>10</v>
      </c>
      <c r="N12" s="9" t="s">
        <v>10</v>
      </c>
      <c r="O12" s="9" t="s">
        <v>10</v>
      </c>
      <c r="P12" s="9"/>
      <c r="Q12" s="9" t="s">
        <v>10</v>
      </c>
      <c r="R12" s="9" t="s">
        <v>10</v>
      </c>
      <c r="S12" s="9" t="s">
        <v>10</v>
      </c>
      <c r="T12" s="9" t="s">
        <v>10</v>
      </c>
      <c r="U12" s="9" t="s">
        <v>10</v>
      </c>
      <c r="V12" s="9" t="s">
        <v>10</v>
      </c>
      <c r="W12" s="9" t="s">
        <v>13</v>
      </c>
      <c r="X12" s="2">
        <f t="shared" si="1"/>
        <v>3</v>
      </c>
      <c r="Y12" s="2">
        <f t="shared" si="2"/>
        <v>12</v>
      </c>
      <c r="Z12" s="5"/>
    </row>
    <row r="13" spans="1:26" s="1" customFormat="1" ht="60" x14ac:dyDescent="0.25">
      <c r="A13" s="62" t="str">
        <f t="shared" si="0"/>
        <v>EOP-011-1, R6.</v>
      </c>
      <c r="B13" s="64" t="s">
        <v>118</v>
      </c>
      <c r="C13" s="30" t="s">
        <v>58</v>
      </c>
      <c r="D13" s="6" t="s">
        <v>124</v>
      </c>
      <c r="E13" s="9" t="s">
        <v>10</v>
      </c>
      <c r="F13" s="9"/>
      <c r="G13" s="9" t="s">
        <v>10</v>
      </c>
      <c r="H13" s="9" t="s">
        <v>10</v>
      </c>
      <c r="I13" s="9" t="s">
        <v>10</v>
      </c>
      <c r="J13" s="9" t="s">
        <v>10</v>
      </c>
      <c r="K13" s="9" t="s">
        <v>10</v>
      </c>
      <c r="L13" s="9" t="s">
        <v>10</v>
      </c>
      <c r="M13" s="9" t="s">
        <v>10</v>
      </c>
      <c r="N13" s="9" t="s">
        <v>10</v>
      </c>
      <c r="O13" s="9" t="s">
        <v>10</v>
      </c>
      <c r="P13" s="9"/>
      <c r="Q13" s="9" t="s">
        <v>10</v>
      </c>
      <c r="R13" s="9" t="s">
        <v>10</v>
      </c>
      <c r="S13" s="9" t="s">
        <v>10</v>
      </c>
      <c r="T13" s="9" t="s">
        <v>10</v>
      </c>
      <c r="U13" s="9" t="s">
        <v>10</v>
      </c>
      <c r="V13" s="9" t="s">
        <v>10</v>
      </c>
      <c r="W13" s="9" t="s">
        <v>13</v>
      </c>
      <c r="X13" s="2">
        <f t="shared" si="1"/>
        <v>3</v>
      </c>
      <c r="Y13" s="2">
        <f t="shared" si="2"/>
        <v>12</v>
      </c>
      <c r="Z13" s="5"/>
    </row>
    <row r="14" spans="1:26" s="1" customFormat="1" ht="285" x14ac:dyDescent="0.25">
      <c r="A14" s="62" t="str">
        <f t="shared" si="0"/>
        <v>FAC-008-3, R1</v>
      </c>
      <c r="B14" s="64" t="s">
        <v>47</v>
      </c>
      <c r="C14" s="24" t="s">
        <v>8</v>
      </c>
      <c r="D14" s="6" t="s">
        <v>49</v>
      </c>
      <c r="E14" s="9" t="s">
        <v>10</v>
      </c>
      <c r="F14" s="9"/>
      <c r="G14" s="9"/>
      <c r="H14" s="9" t="s">
        <v>10</v>
      </c>
      <c r="I14" s="9" t="s">
        <v>10</v>
      </c>
      <c r="J14" s="9" t="s">
        <v>10</v>
      </c>
      <c r="K14" s="9" t="s">
        <v>13</v>
      </c>
      <c r="L14" s="9" t="s">
        <v>10</v>
      </c>
      <c r="M14" s="9" t="s">
        <v>10</v>
      </c>
      <c r="N14" s="9" t="s">
        <v>10</v>
      </c>
      <c r="O14" s="9" t="s">
        <v>10</v>
      </c>
      <c r="P14" s="9"/>
      <c r="Q14" s="9" t="s">
        <v>10</v>
      </c>
      <c r="R14" s="9" t="s">
        <v>10</v>
      </c>
      <c r="S14" s="9" t="s">
        <v>10</v>
      </c>
      <c r="T14" s="9" t="s">
        <v>10</v>
      </c>
      <c r="U14" s="9" t="s">
        <v>10</v>
      </c>
      <c r="V14" s="9" t="s">
        <v>10</v>
      </c>
      <c r="W14" s="9" t="s">
        <v>10</v>
      </c>
      <c r="X14" s="2">
        <f t="shared" si="1"/>
        <v>3</v>
      </c>
      <c r="Y14" s="2">
        <f t="shared" si="2"/>
        <v>11</v>
      </c>
      <c r="Z14" s="5"/>
    </row>
    <row r="15" spans="1:26" s="1" customFormat="1" ht="409.5" x14ac:dyDescent="0.25">
      <c r="A15" s="62" t="str">
        <f t="shared" si="0"/>
        <v>FAC-008-3, R2.</v>
      </c>
      <c r="B15" s="64" t="s">
        <v>47</v>
      </c>
      <c r="C15" s="24" t="s">
        <v>50</v>
      </c>
      <c r="D15" s="6" t="s">
        <v>48</v>
      </c>
      <c r="E15" s="9" t="s">
        <v>10</v>
      </c>
      <c r="F15" s="9"/>
      <c r="G15" s="9"/>
      <c r="H15" s="9" t="s">
        <v>10</v>
      </c>
      <c r="I15" s="9" t="s">
        <v>10</v>
      </c>
      <c r="J15" s="9" t="s">
        <v>10</v>
      </c>
      <c r="K15" s="9" t="s">
        <v>13</v>
      </c>
      <c r="L15" s="9" t="s">
        <v>10</v>
      </c>
      <c r="M15" s="9" t="s">
        <v>10</v>
      </c>
      <c r="N15" s="9" t="s">
        <v>10</v>
      </c>
      <c r="O15" s="9" t="s">
        <v>10</v>
      </c>
      <c r="P15" s="9"/>
      <c r="Q15" s="9" t="s">
        <v>10</v>
      </c>
      <c r="R15" s="9" t="s">
        <v>10</v>
      </c>
      <c r="S15" s="9" t="s">
        <v>10</v>
      </c>
      <c r="T15" s="9" t="s">
        <v>10</v>
      </c>
      <c r="U15" s="9" t="s">
        <v>10</v>
      </c>
      <c r="V15" s="9" t="s">
        <v>10</v>
      </c>
      <c r="W15" s="9" t="s">
        <v>10</v>
      </c>
      <c r="X15" s="2">
        <f t="shared" si="1"/>
        <v>3</v>
      </c>
      <c r="Y15" s="2">
        <f t="shared" si="2"/>
        <v>11</v>
      </c>
      <c r="Z15" s="5"/>
    </row>
    <row r="16" spans="1:26" s="1" customFormat="1" ht="409.5" x14ac:dyDescent="0.25">
      <c r="A16" s="62" t="str">
        <f t="shared" si="0"/>
        <v>FAC-008-3, R3.</v>
      </c>
      <c r="B16" s="64" t="s">
        <v>47</v>
      </c>
      <c r="C16" s="24" t="s">
        <v>3</v>
      </c>
      <c r="D16" s="6" t="s">
        <v>51</v>
      </c>
      <c r="E16" s="9" t="s">
        <v>10</v>
      </c>
      <c r="F16" s="9"/>
      <c r="G16" s="9"/>
      <c r="H16" s="9" t="s">
        <v>10</v>
      </c>
      <c r="I16" s="9" t="s">
        <v>10</v>
      </c>
      <c r="J16" s="9" t="s">
        <v>10</v>
      </c>
      <c r="K16" s="9" t="s">
        <v>13</v>
      </c>
      <c r="L16" s="9" t="s">
        <v>10</v>
      </c>
      <c r="M16" s="9" t="s">
        <v>10</v>
      </c>
      <c r="N16" s="9" t="s">
        <v>10</v>
      </c>
      <c r="O16" s="9" t="s">
        <v>10</v>
      </c>
      <c r="P16" s="9"/>
      <c r="Q16" s="9" t="s">
        <v>10</v>
      </c>
      <c r="R16" s="9" t="s">
        <v>10</v>
      </c>
      <c r="S16" s="9" t="s">
        <v>10</v>
      </c>
      <c r="T16" s="9" t="s">
        <v>10</v>
      </c>
      <c r="U16" s="9" t="s">
        <v>10</v>
      </c>
      <c r="V16" s="9" t="s">
        <v>10</v>
      </c>
      <c r="W16" s="9" t="s">
        <v>10</v>
      </c>
      <c r="X16" s="2">
        <f t="shared" si="1"/>
        <v>3</v>
      </c>
      <c r="Y16" s="2">
        <f t="shared" si="2"/>
        <v>11</v>
      </c>
      <c r="Z16" s="5"/>
    </row>
    <row r="17" spans="1:26" s="1" customFormat="1" ht="105" x14ac:dyDescent="0.25">
      <c r="A17" s="62" t="str">
        <f t="shared" si="0"/>
        <v>FAC-008-3, R4.</v>
      </c>
      <c r="B17" s="64" t="s">
        <v>47</v>
      </c>
      <c r="C17" s="24" t="s">
        <v>56</v>
      </c>
      <c r="D17" s="6" t="s">
        <v>52</v>
      </c>
      <c r="E17" s="9" t="s">
        <v>10</v>
      </c>
      <c r="F17" s="9" t="s">
        <v>10</v>
      </c>
      <c r="G17" s="9" t="s">
        <v>10</v>
      </c>
      <c r="H17" s="9"/>
      <c r="I17" s="9" t="s">
        <v>10</v>
      </c>
      <c r="J17" s="9" t="s">
        <v>10</v>
      </c>
      <c r="K17" s="9" t="s">
        <v>13</v>
      </c>
      <c r="L17" s="9" t="s">
        <v>10</v>
      </c>
      <c r="M17" s="9" t="s">
        <v>10</v>
      </c>
      <c r="N17" s="9" t="s">
        <v>10</v>
      </c>
      <c r="O17" s="9" t="s">
        <v>10</v>
      </c>
      <c r="P17" s="9"/>
      <c r="Q17" s="9" t="s">
        <v>10</v>
      </c>
      <c r="R17" s="9" t="s">
        <v>10</v>
      </c>
      <c r="S17" s="9" t="s">
        <v>10</v>
      </c>
      <c r="T17" s="9" t="s">
        <v>10</v>
      </c>
      <c r="U17" s="9" t="s">
        <v>10</v>
      </c>
      <c r="V17" s="9" t="s">
        <v>10</v>
      </c>
      <c r="W17" s="9" t="s">
        <v>10</v>
      </c>
      <c r="X17" s="2">
        <f t="shared" si="1"/>
        <v>3</v>
      </c>
      <c r="Y17" s="2">
        <f t="shared" si="2"/>
        <v>11</v>
      </c>
      <c r="Z17" s="5" t="s">
        <v>234</v>
      </c>
    </row>
    <row r="18" spans="1:26" s="1" customFormat="1" ht="150" x14ac:dyDescent="0.25">
      <c r="A18" s="62" t="str">
        <f t="shared" si="0"/>
        <v>FAC-008-3, R5.</v>
      </c>
      <c r="B18" s="64" t="s">
        <v>47</v>
      </c>
      <c r="C18" s="25" t="s">
        <v>57</v>
      </c>
      <c r="D18" s="6" t="s">
        <v>53</v>
      </c>
      <c r="E18" s="9" t="s">
        <v>12</v>
      </c>
      <c r="F18" s="9" t="s">
        <v>10</v>
      </c>
      <c r="G18" s="9" t="s">
        <v>10</v>
      </c>
      <c r="H18" s="9"/>
      <c r="I18" s="9" t="s">
        <v>10</v>
      </c>
      <c r="J18" s="9" t="s">
        <v>10</v>
      </c>
      <c r="K18" s="9" t="s">
        <v>13</v>
      </c>
      <c r="L18" s="9" t="s">
        <v>13</v>
      </c>
      <c r="M18" s="9" t="s">
        <v>10</v>
      </c>
      <c r="N18" s="9" t="s">
        <v>10</v>
      </c>
      <c r="O18" s="9" t="s">
        <v>10</v>
      </c>
      <c r="P18" s="9"/>
      <c r="Q18" s="9" t="s">
        <v>10</v>
      </c>
      <c r="R18" s="9" t="s">
        <v>10</v>
      </c>
      <c r="S18" s="9" t="s">
        <v>10</v>
      </c>
      <c r="T18" s="9" t="s">
        <v>10</v>
      </c>
      <c r="U18" s="9" t="s">
        <v>10</v>
      </c>
      <c r="V18" s="9" t="s">
        <v>10</v>
      </c>
      <c r="W18" s="9" t="s">
        <v>10</v>
      </c>
      <c r="X18" s="2">
        <f t="shared" si="1"/>
        <v>3</v>
      </c>
      <c r="Y18" s="2">
        <f t="shared" si="2"/>
        <v>10</v>
      </c>
      <c r="Z18" s="5" t="s">
        <v>235</v>
      </c>
    </row>
    <row r="19" spans="1:26" ht="60" x14ac:dyDescent="0.25">
      <c r="A19" s="62" t="str">
        <f t="shared" si="0"/>
        <v>FAC-008-3, R6.</v>
      </c>
      <c r="B19" s="64" t="s">
        <v>47</v>
      </c>
      <c r="C19" s="25" t="s">
        <v>58</v>
      </c>
      <c r="D19" s="6" t="s">
        <v>54</v>
      </c>
      <c r="E19" s="9" t="s">
        <v>10</v>
      </c>
      <c r="F19" s="9"/>
      <c r="G19" s="9"/>
      <c r="H19" s="9"/>
      <c r="I19" s="9" t="s">
        <v>10</v>
      </c>
      <c r="J19" s="9" t="s">
        <v>10</v>
      </c>
      <c r="K19" s="9" t="s">
        <v>13</v>
      </c>
      <c r="L19" s="9" t="s">
        <v>10</v>
      </c>
      <c r="M19" s="9" t="s">
        <v>10</v>
      </c>
      <c r="N19" s="9" t="s">
        <v>10</v>
      </c>
      <c r="O19" s="9" t="s">
        <v>10</v>
      </c>
      <c r="P19" s="9"/>
      <c r="Q19" s="9" t="s">
        <v>10</v>
      </c>
      <c r="R19" s="9" t="s">
        <v>10</v>
      </c>
      <c r="S19" s="9" t="s">
        <v>10</v>
      </c>
      <c r="T19" s="9" t="s">
        <v>10</v>
      </c>
      <c r="U19" s="9" t="s">
        <v>10</v>
      </c>
      <c r="V19" s="9" t="s">
        <v>10</v>
      </c>
      <c r="W19" s="9" t="s">
        <v>10</v>
      </c>
      <c r="X19" s="2">
        <f t="shared" si="1"/>
        <v>3</v>
      </c>
      <c r="Y19" s="2">
        <f t="shared" si="2"/>
        <v>11</v>
      </c>
      <c r="Z19" s="5" t="s">
        <v>234</v>
      </c>
    </row>
    <row r="20" spans="1:26" s="1" customFormat="1" ht="75" x14ac:dyDescent="0.25">
      <c r="A20" s="62" t="str">
        <f t="shared" si="0"/>
        <v>FAC-008-3, R7.</v>
      </c>
      <c r="B20" s="64" t="s">
        <v>47</v>
      </c>
      <c r="C20" s="25" t="s">
        <v>59</v>
      </c>
      <c r="D20" s="6" t="s">
        <v>55</v>
      </c>
      <c r="E20" s="9" t="s">
        <v>10</v>
      </c>
      <c r="F20" s="9"/>
      <c r="G20" s="9"/>
      <c r="H20" s="9"/>
      <c r="I20" s="9" t="s">
        <v>10</v>
      </c>
      <c r="J20" s="9" t="s">
        <v>10</v>
      </c>
      <c r="K20" s="9" t="s">
        <v>13</v>
      </c>
      <c r="L20" s="9" t="s">
        <v>10</v>
      </c>
      <c r="M20" s="9" t="s">
        <v>10</v>
      </c>
      <c r="N20" s="9" t="s">
        <v>10</v>
      </c>
      <c r="O20" s="9" t="s">
        <v>10</v>
      </c>
      <c r="P20" s="9"/>
      <c r="Q20" s="9" t="s">
        <v>10</v>
      </c>
      <c r="R20" s="9" t="s">
        <v>10</v>
      </c>
      <c r="S20" s="9" t="s">
        <v>10</v>
      </c>
      <c r="T20" s="9" t="s">
        <v>10</v>
      </c>
      <c r="U20" s="9" t="s">
        <v>10</v>
      </c>
      <c r="V20" s="9" t="s">
        <v>10</v>
      </c>
      <c r="W20" s="9" t="s">
        <v>10</v>
      </c>
      <c r="X20" s="2">
        <f t="shared" si="1"/>
        <v>3</v>
      </c>
      <c r="Y20" s="2">
        <f t="shared" si="2"/>
        <v>11</v>
      </c>
      <c r="Z20" s="5"/>
    </row>
    <row r="21" spans="1:26" s="1" customFormat="1" ht="270" x14ac:dyDescent="0.25">
      <c r="A21" s="62" t="str">
        <f t="shared" si="0"/>
        <v>FAC-008-3, R8.</v>
      </c>
      <c r="B21" s="64" t="s">
        <v>47</v>
      </c>
      <c r="C21" s="25" t="s">
        <v>60</v>
      </c>
      <c r="D21" s="6" t="s">
        <v>61</v>
      </c>
      <c r="E21" s="9" t="s">
        <v>10</v>
      </c>
      <c r="F21" s="9"/>
      <c r="G21" s="9"/>
      <c r="H21" s="9" t="s">
        <v>10</v>
      </c>
      <c r="I21" s="9" t="s">
        <v>10</v>
      </c>
      <c r="J21" s="9" t="s">
        <v>10</v>
      </c>
      <c r="K21" s="9" t="s">
        <v>13</v>
      </c>
      <c r="L21" s="9" t="s">
        <v>10</v>
      </c>
      <c r="M21" s="9" t="s">
        <v>10</v>
      </c>
      <c r="N21" s="9" t="s">
        <v>10</v>
      </c>
      <c r="O21" s="9" t="s">
        <v>10</v>
      </c>
      <c r="P21" s="9"/>
      <c r="Q21" s="9" t="s">
        <v>10</v>
      </c>
      <c r="R21" s="9" t="s">
        <v>10</v>
      </c>
      <c r="S21" s="9" t="s">
        <v>10</v>
      </c>
      <c r="T21" s="9" t="s">
        <v>10</v>
      </c>
      <c r="U21" s="9" t="s">
        <v>10</v>
      </c>
      <c r="V21" s="9" t="s">
        <v>10</v>
      </c>
      <c r="W21" s="9" t="s">
        <v>10</v>
      </c>
      <c r="X21" s="2">
        <f t="shared" si="1"/>
        <v>3</v>
      </c>
      <c r="Y21" s="2">
        <f t="shared" si="2"/>
        <v>11</v>
      </c>
      <c r="Z21" s="5"/>
    </row>
    <row r="22" spans="1:26" s="1" customFormat="1" ht="75" x14ac:dyDescent="0.25">
      <c r="A22" s="62" t="str">
        <f t="shared" si="0"/>
        <v>INT-004-3.1 , R1</v>
      </c>
      <c r="B22" s="63" t="s">
        <v>31</v>
      </c>
      <c r="C22" s="24" t="s">
        <v>8</v>
      </c>
      <c r="D22" s="6" t="s">
        <v>233</v>
      </c>
      <c r="E22" s="9"/>
      <c r="F22" s="9"/>
      <c r="G22" s="9"/>
      <c r="H22" s="9"/>
      <c r="I22" s="9"/>
      <c r="J22" s="9"/>
      <c r="K22" s="9" t="s">
        <v>13</v>
      </c>
      <c r="L22" s="9" t="s">
        <v>10</v>
      </c>
      <c r="M22" s="9" t="s">
        <v>10</v>
      </c>
      <c r="N22" s="9" t="s">
        <v>10</v>
      </c>
      <c r="O22" s="9" t="s">
        <v>10</v>
      </c>
      <c r="P22" s="9"/>
      <c r="Q22" s="9" t="s">
        <v>10</v>
      </c>
      <c r="R22" s="9" t="s">
        <v>10</v>
      </c>
      <c r="S22" s="9" t="s">
        <v>10</v>
      </c>
      <c r="T22" s="9" t="s">
        <v>13</v>
      </c>
      <c r="U22" s="9" t="s">
        <v>13</v>
      </c>
      <c r="V22" s="9" t="s">
        <v>10</v>
      </c>
      <c r="W22" s="9" t="s">
        <v>13</v>
      </c>
      <c r="X22" s="2">
        <f t="shared" si="1"/>
        <v>3</v>
      </c>
      <c r="Y22" s="2">
        <f t="shared" si="2"/>
        <v>9</v>
      </c>
      <c r="Z22" s="5"/>
    </row>
    <row r="23" spans="1:26" s="1" customFormat="1" ht="225" x14ac:dyDescent="0.25">
      <c r="A23" s="62" t="str">
        <f t="shared" si="0"/>
        <v>INT-004-3.1 , R2</v>
      </c>
      <c r="B23" s="63" t="s">
        <v>31</v>
      </c>
      <c r="C23" s="24" t="s">
        <v>9</v>
      </c>
      <c r="D23" s="6" t="s">
        <v>29</v>
      </c>
      <c r="E23" s="9"/>
      <c r="F23" s="9"/>
      <c r="G23" s="9"/>
      <c r="H23" s="9"/>
      <c r="I23" s="9"/>
      <c r="J23" s="9"/>
      <c r="K23" s="9" t="s">
        <v>13</v>
      </c>
      <c r="L23" s="9" t="s">
        <v>10</v>
      </c>
      <c r="M23" s="9" t="s">
        <v>10</v>
      </c>
      <c r="N23" s="9" t="s">
        <v>10</v>
      </c>
      <c r="O23" s="9" t="s">
        <v>10</v>
      </c>
      <c r="P23" s="9"/>
      <c r="Q23" s="9" t="s">
        <v>10</v>
      </c>
      <c r="R23" s="9" t="s">
        <v>10</v>
      </c>
      <c r="S23" s="9" t="s">
        <v>10</v>
      </c>
      <c r="T23" s="9" t="s">
        <v>13</v>
      </c>
      <c r="U23" s="9" t="s">
        <v>13</v>
      </c>
      <c r="V23" s="9" t="s">
        <v>10</v>
      </c>
      <c r="W23" s="9" t="s">
        <v>13</v>
      </c>
      <c r="X23" s="2">
        <f t="shared" si="1"/>
        <v>3</v>
      </c>
      <c r="Y23" s="2">
        <f t="shared" si="2"/>
        <v>9</v>
      </c>
      <c r="Z23" s="5"/>
    </row>
    <row r="24" spans="1:26" s="1" customFormat="1" ht="105" x14ac:dyDescent="0.25">
      <c r="A24" s="62" t="str">
        <f t="shared" si="0"/>
        <v>INT-004-3.1 , R3.</v>
      </c>
      <c r="B24" s="63" t="s">
        <v>31</v>
      </c>
      <c r="C24" s="24" t="s">
        <v>3</v>
      </c>
      <c r="D24" s="6" t="s">
        <v>30</v>
      </c>
      <c r="E24" s="9" t="s">
        <v>12</v>
      </c>
      <c r="F24" s="9" t="s">
        <v>10</v>
      </c>
      <c r="G24" s="9" t="s">
        <v>10</v>
      </c>
      <c r="H24" s="9" t="s">
        <v>10</v>
      </c>
      <c r="I24" s="9" t="s">
        <v>10</v>
      </c>
      <c r="J24" s="9" t="s">
        <v>10</v>
      </c>
      <c r="K24" s="9" t="s">
        <v>13</v>
      </c>
      <c r="L24" s="9" t="s">
        <v>10</v>
      </c>
      <c r="M24" s="9" t="s">
        <v>10</v>
      </c>
      <c r="N24" s="9" t="s">
        <v>10</v>
      </c>
      <c r="O24" s="9" t="s">
        <v>10</v>
      </c>
      <c r="P24" s="9"/>
      <c r="Q24" s="9" t="s">
        <v>10</v>
      </c>
      <c r="R24" s="9" t="s">
        <v>13</v>
      </c>
      <c r="S24" s="9" t="s">
        <v>10</v>
      </c>
      <c r="T24" s="9" t="s">
        <v>10</v>
      </c>
      <c r="U24" s="9" t="s">
        <v>10</v>
      </c>
      <c r="V24" s="9" t="s">
        <v>10</v>
      </c>
      <c r="W24" s="9" t="s">
        <v>10</v>
      </c>
      <c r="X24" s="2">
        <f t="shared" si="1"/>
        <v>3</v>
      </c>
      <c r="Y24" s="2">
        <f t="shared" si="2"/>
        <v>10</v>
      </c>
      <c r="Z24" s="5" t="s">
        <v>232</v>
      </c>
    </row>
    <row r="25" spans="1:26" s="1" customFormat="1" ht="180" x14ac:dyDescent="0.25">
      <c r="A25" s="62" t="str">
        <f t="shared" si="0"/>
        <v>INT-006-4, R1</v>
      </c>
      <c r="B25" s="64" t="s">
        <v>39</v>
      </c>
      <c r="C25" s="24" t="s">
        <v>8</v>
      </c>
      <c r="D25" s="6" t="s">
        <v>33</v>
      </c>
      <c r="E25" s="9" t="s">
        <v>10</v>
      </c>
      <c r="F25" s="9"/>
      <c r="G25" s="9"/>
      <c r="H25" s="9" t="s">
        <v>10</v>
      </c>
      <c r="I25" s="9" t="s">
        <v>10</v>
      </c>
      <c r="J25" s="9" t="s">
        <v>10</v>
      </c>
      <c r="K25" s="9" t="s">
        <v>10</v>
      </c>
      <c r="L25" s="9" t="s">
        <v>10</v>
      </c>
      <c r="M25" s="9" t="s">
        <v>10</v>
      </c>
      <c r="N25" s="9" t="s">
        <v>10</v>
      </c>
      <c r="O25" s="9" t="s">
        <v>10</v>
      </c>
      <c r="P25" s="9" t="s">
        <v>13</v>
      </c>
      <c r="Q25" s="9" t="s">
        <v>10</v>
      </c>
      <c r="R25" s="9" t="s">
        <v>10</v>
      </c>
      <c r="S25" s="9" t="s">
        <v>13</v>
      </c>
      <c r="T25" s="9" t="s">
        <v>10</v>
      </c>
      <c r="U25" s="9" t="s">
        <v>10</v>
      </c>
      <c r="V25" s="9" t="s">
        <v>10</v>
      </c>
      <c r="W25" s="9"/>
      <c r="X25" s="2">
        <f t="shared" si="1"/>
        <v>3</v>
      </c>
      <c r="Y25" s="2">
        <f t="shared" si="2"/>
        <v>10</v>
      </c>
      <c r="Z25" s="5" t="s">
        <v>231</v>
      </c>
    </row>
    <row r="26" spans="1:26" s="1" customFormat="1" ht="180" x14ac:dyDescent="0.25">
      <c r="A26" s="62" t="str">
        <f t="shared" si="0"/>
        <v>INT-006-4, R2</v>
      </c>
      <c r="B26" s="64" t="s">
        <v>39</v>
      </c>
      <c r="C26" s="24" t="s">
        <v>9</v>
      </c>
      <c r="D26" s="6" t="s">
        <v>34</v>
      </c>
      <c r="E26" s="9" t="s">
        <v>10</v>
      </c>
      <c r="F26" s="9"/>
      <c r="G26" s="9"/>
      <c r="H26" s="9"/>
      <c r="I26" s="9" t="s">
        <v>10</v>
      </c>
      <c r="J26" s="9" t="s">
        <v>10</v>
      </c>
      <c r="K26" s="9" t="s">
        <v>10</v>
      </c>
      <c r="L26" s="9" t="s">
        <v>10</v>
      </c>
      <c r="M26" s="9" t="s">
        <v>10</v>
      </c>
      <c r="N26" s="9" t="s">
        <v>10</v>
      </c>
      <c r="O26" s="9" t="s">
        <v>10</v>
      </c>
      <c r="P26" s="9" t="s">
        <v>13</v>
      </c>
      <c r="Q26" s="9" t="s">
        <v>10</v>
      </c>
      <c r="R26" s="9" t="s">
        <v>10</v>
      </c>
      <c r="S26" s="9" t="s">
        <v>13</v>
      </c>
      <c r="T26" s="9" t="s">
        <v>10</v>
      </c>
      <c r="U26" s="9" t="s">
        <v>10</v>
      </c>
      <c r="V26" s="9" t="s">
        <v>10</v>
      </c>
      <c r="W26" s="9"/>
      <c r="X26" s="2">
        <f t="shared" si="1"/>
        <v>3</v>
      </c>
      <c r="Y26" s="2">
        <f t="shared" si="2"/>
        <v>10</v>
      </c>
      <c r="Z26" s="5" t="s">
        <v>230</v>
      </c>
    </row>
    <row r="27" spans="1:26" s="1" customFormat="1" ht="105" x14ac:dyDescent="0.25">
      <c r="A27" s="62" t="str">
        <f t="shared" si="0"/>
        <v>INT-006-4, R3.</v>
      </c>
      <c r="B27" s="64" t="s">
        <v>39</v>
      </c>
      <c r="C27" s="24" t="s">
        <v>3</v>
      </c>
      <c r="D27" s="6" t="s">
        <v>35</v>
      </c>
      <c r="E27" s="9" t="s">
        <v>10</v>
      </c>
      <c r="F27" s="9"/>
      <c r="G27" s="9"/>
      <c r="H27" s="9" t="s">
        <v>10</v>
      </c>
      <c r="I27" s="9" t="s">
        <v>10</v>
      </c>
      <c r="J27" s="9" t="s">
        <v>10</v>
      </c>
      <c r="K27" s="9" t="s">
        <v>10</v>
      </c>
      <c r="L27" s="9" t="s">
        <v>10</v>
      </c>
      <c r="M27" s="9" t="s">
        <v>10</v>
      </c>
      <c r="N27" s="9" t="s">
        <v>10</v>
      </c>
      <c r="O27" s="9" t="s">
        <v>10</v>
      </c>
      <c r="P27" s="9"/>
      <c r="Q27" s="9" t="s">
        <v>10</v>
      </c>
      <c r="R27" s="9" t="s">
        <v>10</v>
      </c>
      <c r="S27" s="9" t="s">
        <v>13</v>
      </c>
      <c r="T27" s="9" t="s">
        <v>10</v>
      </c>
      <c r="U27" s="9" t="s">
        <v>10</v>
      </c>
      <c r="V27" s="9" t="s">
        <v>10</v>
      </c>
      <c r="W27" s="9"/>
      <c r="X27" s="2">
        <f t="shared" si="1"/>
        <v>3</v>
      </c>
      <c r="Y27" s="2">
        <f t="shared" si="2"/>
        <v>11</v>
      </c>
      <c r="Z27" s="5" t="s">
        <v>229</v>
      </c>
    </row>
    <row r="28" spans="1:26" s="1" customFormat="1" ht="240" x14ac:dyDescent="0.25">
      <c r="A28" s="62" t="str">
        <f t="shared" si="0"/>
        <v>INT-006-4, R4</v>
      </c>
      <c r="B28" s="64" t="s">
        <v>39</v>
      </c>
      <c r="C28" s="25" t="s">
        <v>32</v>
      </c>
      <c r="D28" s="6" t="s">
        <v>36</v>
      </c>
      <c r="E28" s="9" t="s">
        <v>10</v>
      </c>
      <c r="F28" s="9"/>
      <c r="G28" s="9"/>
      <c r="H28" s="9" t="s">
        <v>10</v>
      </c>
      <c r="I28" s="9" t="s">
        <v>10</v>
      </c>
      <c r="J28" s="9" t="s">
        <v>10</v>
      </c>
      <c r="K28" s="9" t="s">
        <v>10</v>
      </c>
      <c r="L28" s="9" t="s">
        <v>10</v>
      </c>
      <c r="M28" s="9" t="s">
        <v>10</v>
      </c>
      <c r="N28" s="9" t="s">
        <v>10</v>
      </c>
      <c r="O28" s="9" t="s">
        <v>10</v>
      </c>
      <c r="P28" s="9"/>
      <c r="Q28" s="9" t="s">
        <v>10</v>
      </c>
      <c r="R28" s="9" t="s">
        <v>10</v>
      </c>
      <c r="S28" s="9" t="s">
        <v>13</v>
      </c>
      <c r="T28" s="9" t="s">
        <v>10</v>
      </c>
      <c r="U28" s="9" t="s">
        <v>10</v>
      </c>
      <c r="V28" s="9" t="s">
        <v>10</v>
      </c>
      <c r="W28" s="9"/>
      <c r="X28" s="2">
        <f t="shared" si="1"/>
        <v>3</v>
      </c>
      <c r="Y28" s="2">
        <f t="shared" si="2"/>
        <v>11</v>
      </c>
      <c r="Z28" s="5" t="s">
        <v>229</v>
      </c>
    </row>
    <row r="29" spans="1:26" s="1" customFormat="1" ht="135" x14ac:dyDescent="0.25">
      <c r="A29" s="62" t="str">
        <f t="shared" si="0"/>
        <v>INT-006-4, R5</v>
      </c>
      <c r="B29" s="64" t="s">
        <v>39</v>
      </c>
      <c r="C29" s="25" t="s">
        <v>38</v>
      </c>
      <c r="D29" s="6" t="s">
        <v>37</v>
      </c>
      <c r="E29" s="9" t="s">
        <v>10</v>
      </c>
      <c r="F29" s="9" t="s">
        <v>10</v>
      </c>
      <c r="G29" s="9" t="s">
        <v>10</v>
      </c>
      <c r="H29" s="9" t="s">
        <v>10</v>
      </c>
      <c r="I29" s="9" t="s">
        <v>10</v>
      </c>
      <c r="J29" s="9" t="s">
        <v>10</v>
      </c>
      <c r="K29" s="9" t="s">
        <v>10</v>
      </c>
      <c r="L29" s="9" t="s">
        <v>10</v>
      </c>
      <c r="M29" s="9" t="s">
        <v>10</v>
      </c>
      <c r="N29" s="9" t="s">
        <v>10</v>
      </c>
      <c r="O29" s="9" t="s">
        <v>10</v>
      </c>
      <c r="P29" s="9"/>
      <c r="Q29" s="9" t="s">
        <v>10</v>
      </c>
      <c r="R29" s="9" t="s">
        <v>10</v>
      </c>
      <c r="S29" s="9" t="s">
        <v>13</v>
      </c>
      <c r="T29" s="9" t="s">
        <v>10</v>
      </c>
      <c r="U29" s="9" t="s">
        <v>10</v>
      </c>
      <c r="V29" s="9" t="s">
        <v>10</v>
      </c>
      <c r="W29" s="9"/>
      <c r="X29" s="2">
        <f t="shared" si="1"/>
        <v>3</v>
      </c>
      <c r="Y29" s="2">
        <f t="shared" si="2"/>
        <v>11</v>
      </c>
      <c r="Z29" s="5" t="s">
        <v>229</v>
      </c>
    </row>
    <row r="30" spans="1:26" s="1" customFormat="1" ht="120" x14ac:dyDescent="0.25">
      <c r="A30" s="62" t="str">
        <f t="shared" si="0"/>
        <v>INT-009-2.1, R1</v>
      </c>
      <c r="B30" s="64" t="s">
        <v>40</v>
      </c>
      <c r="C30" s="24" t="s">
        <v>8</v>
      </c>
      <c r="D30" s="6" t="s">
        <v>41</v>
      </c>
      <c r="E30" s="9" t="s">
        <v>10</v>
      </c>
      <c r="F30" s="9"/>
      <c r="G30" s="9"/>
      <c r="H30" s="9" t="s">
        <v>10</v>
      </c>
      <c r="I30" s="9" t="s">
        <v>10</v>
      </c>
      <c r="J30" s="9" t="s">
        <v>10</v>
      </c>
      <c r="K30" s="9"/>
      <c r="L30" s="9" t="s">
        <v>10</v>
      </c>
      <c r="M30" s="9" t="s">
        <v>10</v>
      </c>
      <c r="N30" s="9" t="s">
        <v>10</v>
      </c>
      <c r="O30" s="9" t="s">
        <v>10</v>
      </c>
      <c r="P30" s="9"/>
      <c r="Q30" s="9" t="s">
        <v>10</v>
      </c>
      <c r="R30" s="9" t="s">
        <v>10</v>
      </c>
      <c r="S30" s="9" t="s">
        <v>10</v>
      </c>
      <c r="T30" s="9" t="s">
        <v>10</v>
      </c>
      <c r="U30" s="9" t="s">
        <v>10</v>
      </c>
      <c r="V30" s="9" t="s">
        <v>10</v>
      </c>
      <c r="W30" s="9" t="s">
        <v>10</v>
      </c>
      <c r="X30" s="2">
        <f t="shared" si="1"/>
        <v>3</v>
      </c>
      <c r="Y30" s="2">
        <f t="shared" si="2"/>
        <v>12</v>
      </c>
      <c r="Z30" s="5"/>
    </row>
    <row r="31" spans="1:26" s="1" customFormat="1" ht="60" x14ac:dyDescent="0.25">
      <c r="A31" s="62" t="str">
        <f t="shared" si="0"/>
        <v>INT-009-2.1, R2</v>
      </c>
      <c r="B31" s="64" t="s">
        <v>40</v>
      </c>
      <c r="C31" s="24" t="s">
        <v>9</v>
      </c>
      <c r="D31" s="6" t="s">
        <v>42</v>
      </c>
      <c r="E31" s="9" t="s">
        <v>10</v>
      </c>
      <c r="F31" s="9"/>
      <c r="G31" s="9"/>
      <c r="H31" s="9" t="s">
        <v>10</v>
      </c>
      <c r="I31" s="9" t="s">
        <v>10</v>
      </c>
      <c r="J31" s="9" t="s">
        <v>10</v>
      </c>
      <c r="K31" s="9"/>
      <c r="L31" s="9" t="s">
        <v>10</v>
      </c>
      <c r="M31" s="9" t="s">
        <v>10</v>
      </c>
      <c r="N31" s="9" t="s">
        <v>10</v>
      </c>
      <c r="O31" s="9" t="s">
        <v>10</v>
      </c>
      <c r="P31" s="9"/>
      <c r="Q31" s="9" t="s">
        <v>10</v>
      </c>
      <c r="R31" s="9" t="s">
        <v>10</v>
      </c>
      <c r="S31" s="9" t="s">
        <v>10</v>
      </c>
      <c r="T31" s="9" t="s">
        <v>10</v>
      </c>
      <c r="U31" s="9" t="s">
        <v>10</v>
      </c>
      <c r="V31" s="9" t="s">
        <v>10</v>
      </c>
      <c r="W31" s="9" t="s">
        <v>10</v>
      </c>
      <c r="X31" s="2">
        <f t="shared" si="1"/>
        <v>3</v>
      </c>
      <c r="Y31" s="2">
        <f t="shared" si="2"/>
        <v>12</v>
      </c>
      <c r="Z31" s="5"/>
    </row>
    <row r="32" spans="1:26" s="1" customFormat="1" ht="45" x14ac:dyDescent="0.25">
      <c r="A32" s="62" t="str">
        <f t="shared" si="0"/>
        <v>INT-009-2.1, R3.</v>
      </c>
      <c r="B32" s="64" t="s">
        <v>40</v>
      </c>
      <c r="C32" s="24" t="s">
        <v>3</v>
      </c>
      <c r="D32" s="6" t="s">
        <v>43</v>
      </c>
      <c r="E32" s="9" t="s">
        <v>10</v>
      </c>
      <c r="F32" s="9"/>
      <c r="G32" s="9"/>
      <c r="H32" s="9" t="s">
        <v>10</v>
      </c>
      <c r="I32" s="9" t="s">
        <v>10</v>
      </c>
      <c r="J32" s="9" t="s">
        <v>10</v>
      </c>
      <c r="K32" s="9"/>
      <c r="L32" s="9" t="s">
        <v>10</v>
      </c>
      <c r="M32" s="9" t="s">
        <v>10</v>
      </c>
      <c r="N32" s="9" t="s">
        <v>10</v>
      </c>
      <c r="O32" s="9" t="s">
        <v>10</v>
      </c>
      <c r="P32" s="9"/>
      <c r="Q32" s="9" t="s">
        <v>10</v>
      </c>
      <c r="R32" s="9" t="s">
        <v>10</v>
      </c>
      <c r="S32" s="9" t="s">
        <v>10</v>
      </c>
      <c r="T32" s="9" t="s">
        <v>10</v>
      </c>
      <c r="U32" s="9" t="s">
        <v>10</v>
      </c>
      <c r="V32" s="9" t="s">
        <v>10</v>
      </c>
      <c r="W32" s="9" t="s">
        <v>10</v>
      </c>
      <c r="X32" s="2">
        <f t="shared" si="1"/>
        <v>3</v>
      </c>
      <c r="Y32" s="2">
        <f t="shared" si="2"/>
        <v>12</v>
      </c>
      <c r="Z32" s="5"/>
    </row>
    <row r="33" spans="1:26" s="1" customFormat="1" ht="210" x14ac:dyDescent="0.25">
      <c r="A33" s="62" t="str">
        <f t="shared" si="0"/>
        <v>INT-010-2.1, R1</v>
      </c>
      <c r="B33" s="64" t="s">
        <v>44</v>
      </c>
      <c r="C33" s="24" t="s">
        <v>8</v>
      </c>
      <c r="D33" s="6" t="s">
        <v>228</v>
      </c>
      <c r="E33" s="9" t="s">
        <v>12</v>
      </c>
      <c r="F33" s="9" t="s">
        <v>10</v>
      </c>
      <c r="G33" s="9" t="s">
        <v>10</v>
      </c>
      <c r="H33" s="9" t="s">
        <v>10</v>
      </c>
      <c r="I33" s="9" t="s">
        <v>10</v>
      </c>
      <c r="J33" s="9" t="s">
        <v>10</v>
      </c>
      <c r="K33" s="9" t="s">
        <v>13</v>
      </c>
      <c r="L33" s="9" t="s">
        <v>13</v>
      </c>
      <c r="M33" s="9" t="s">
        <v>10</v>
      </c>
      <c r="N33" s="9" t="s">
        <v>10</v>
      </c>
      <c r="O33" s="9" t="s">
        <v>10</v>
      </c>
      <c r="P33" s="9" t="s">
        <v>13</v>
      </c>
      <c r="Q33" s="9" t="s">
        <v>10</v>
      </c>
      <c r="R33" s="9" t="s">
        <v>13</v>
      </c>
      <c r="S33" s="9" t="s">
        <v>10</v>
      </c>
      <c r="T33" s="9" t="s">
        <v>10</v>
      </c>
      <c r="U33" s="9" t="s">
        <v>10</v>
      </c>
      <c r="V33" s="9" t="s">
        <v>10</v>
      </c>
      <c r="W33" s="9" t="s">
        <v>10</v>
      </c>
      <c r="X33" s="2">
        <f t="shared" si="1"/>
        <v>3</v>
      </c>
      <c r="Y33" s="2">
        <f t="shared" si="2"/>
        <v>8</v>
      </c>
      <c r="Z33" s="5" t="s">
        <v>227</v>
      </c>
    </row>
    <row r="34" spans="1:26" s="1" customFormat="1" ht="210" x14ac:dyDescent="0.25">
      <c r="A34" s="62" t="str">
        <f t="shared" si="0"/>
        <v>INT-010-2.1, R2</v>
      </c>
      <c r="B34" s="64" t="s">
        <v>44</v>
      </c>
      <c r="C34" s="24" t="s">
        <v>9</v>
      </c>
      <c r="D34" s="6" t="s">
        <v>45</v>
      </c>
      <c r="E34" s="9" t="s">
        <v>12</v>
      </c>
      <c r="F34" s="9"/>
      <c r="G34" s="9"/>
      <c r="H34" s="9" t="s">
        <v>10</v>
      </c>
      <c r="I34" s="9" t="s">
        <v>10</v>
      </c>
      <c r="J34" s="9" t="s">
        <v>10</v>
      </c>
      <c r="K34" s="9" t="s">
        <v>13</v>
      </c>
      <c r="L34" s="9" t="s">
        <v>13</v>
      </c>
      <c r="M34" s="9" t="s">
        <v>10</v>
      </c>
      <c r="N34" s="9" t="s">
        <v>10</v>
      </c>
      <c r="O34" s="9" t="s">
        <v>10</v>
      </c>
      <c r="P34" s="9" t="s">
        <v>13</v>
      </c>
      <c r="Q34" s="9" t="s">
        <v>10</v>
      </c>
      <c r="R34" s="9" t="s">
        <v>13</v>
      </c>
      <c r="S34" s="9" t="s">
        <v>10</v>
      </c>
      <c r="T34" s="9" t="s">
        <v>10</v>
      </c>
      <c r="U34" s="9" t="s">
        <v>10</v>
      </c>
      <c r="V34" s="9" t="s">
        <v>10</v>
      </c>
      <c r="W34" s="9" t="s">
        <v>10</v>
      </c>
      <c r="X34" s="2">
        <f t="shared" si="1"/>
        <v>3</v>
      </c>
      <c r="Y34" s="2">
        <f t="shared" si="2"/>
        <v>8</v>
      </c>
      <c r="Z34" s="5" t="s">
        <v>227</v>
      </c>
    </row>
    <row r="35" spans="1:26" s="1" customFormat="1" ht="210" x14ac:dyDescent="0.25">
      <c r="A35" s="62" t="str">
        <f t="shared" ref="A35:A66" si="3">CONCATENATE(B35,", ",C35)</f>
        <v>INT-010-2.1, R3.</v>
      </c>
      <c r="B35" s="64" t="s">
        <v>44</v>
      </c>
      <c r="C35" s="24" t="s">
        <v>3</v>
      </c>
      <c r="D35" s="6" t="s">
        <v>46</v>
      </c>
      <c r="E35" s="9" t="s">
        <v>12</v>
      </c>
      <c r="F35" s="9"/>
      <c r="G35" s="9"/>
      <c r="H35" s="9" t="s">
        <v>10</v>
      </c>
      <c r="I35" s="9" t="s">
        <v>10</v>
      </c>
      <c r="J35" s="9" t="s">
        <v>10</v>
      </c>
      <c r="K35" s="9" t="s">
        <v>13</v>
      </c>
      <c r="L35" s="9" t="s">
        <v>13</v>
      </c>
      <c r="M35" s="9" t="s">
        <v>10</v>
      </c>
      <c r="N35" s="9" t="s">
        <v>10</v>
      </c>
      <c r="O35" s="9" t="s">
        <v>10</v>
      </c>
      <c r="P35" s="9" t="s">
        <v>13</v>
      </c>
      <c r="Q35" s="9" t="s">
        <v>10</v>
      </c>
      <c r="R35" s="9" t="s">
        <v>13</v>
      </c>
      <c r="S35" s="9" t="s">
        <v>10</v>
      </c>
      <c r="T35" s="9" t="s">
        <v>10</v>
      </c>
      <c r="U35" s="9" t="s">
        <v>10</v>
      </c>
      <c r="V35" s="9" t="s">
        <v>10</v>
      </c>
      <c r="W35" s="9" t="s">
        <v>10</v>
      </c>
      <c r="X35" s="2">
        <f t="shared" si="1"/>
        <v>3</v>
      </c>
      <c r="Y35" s="2">
        <f t="shared" si="2"/>
        <v>8</v>
      </c>
      <c r="Z35" s="5" t="s">
        <v>227</v>
      </c>
    </row>
    <row r="36" spans="1:26" s="1" customFormat="1" ht="30" x14ac:dyDescent="0.25">
      <c r="A36" s="62" t="str">
        <f t="shared" si="3"/>
        <v>NUC-001-3, R1</v>
      </c>
      <c r="B36" s="64" t="s">
        <v>72</v>
      </c>
      <c r="C36" s="24" t="s">
        <v>8</v>
      </c>
      <c r="D36" s="6" t="s">
        <v>62</v>
      </c>
      <c r="E36" s="9" t="s">
        <v>10</v>
      </c>
      <c r="F36" s="9"/>
      <c r="G36" s="9"/>
      <c r="H36" s="9"/>
      <c r="I36" s="9" t="s">
        <v>10</v>
      </c>
      <c r="J36" s="9" t="s">
        <v>10</v>
      </c>
      <c r="K36" s="9" t="s">
        <v>10</v>
      </c>
      <c r="L36" s="9" t="s">
        <v>10</v>
      </c>
      <c r="M36" s="9" t="s">
        <v>10</v>
      </c>
      <c r="N36" s="9" t="s">
        <v>10</v>
      </c>
      <c r="O36" s="9" t="s">
        <v>10</v>
      </c>
      <c r="P36" s="9" t="s">
        <v>10</v>
      </c>
      <c r="Q36" s="9" t="s">
        <v>10</v>
      </c>
      <c r="R36" s="9" t="s">
        <v>10</v>
      </c>
      <c r="S36" s="9" t="s">
        <v>10</v>
      </c>
      <c r="T36" s="9" t="s">
        <v>10</v>
      </c>
      <c r="U36" s="9" t="s">
        <v>10</v>
      </c>
      <c r="V36" s="9" t="s">
        <v>10</v>
      </c>
      <c r="W36" s="9" t="s">
        <v>10</v>
      </c>
      <c r="X36" s="2">
        <f t="shared" si="1"/>
        <v>3</v>
      </c>
      <c r="Y36" s="2">
        <f t="shared" si="2"/>
        <v>12</v>
      </c>
      <c r="Z36" s="5"/>
    </row>
    <row r="37" spans="1:26" s="1" customFormat="1" ht="60" x14ac:dyDescent="0.25">
      <c r="A37" s="62" t="str">
        <f t="shared" si="3"/>
        <v>NUC-001-3, R2.</v>
      </c>
      <c r="B37" s="64" t="s">
        <v>72</v>
      </c>
      <c r="C37" s="24" t="s">
        <v>50</v>
      </c>
      <c r="D37" s="6" t="s">
        <v>63</v>
      </c>
      <c r="E37" s="9" t="s">
        <v>10</v>
      </c>
      <c r="F37" s="9"/>
      <c r="G37" s="9"/>
      <c r="H37" s="9"/>
      <c r="I37" s="9" t="s">
        <v>10</v>
      </c>
      <c r="J37" s="9" t="s">
        <v>10</v>
      </c>
      <c r="K37" s="9" t="s">
        <v>10</v>
      </c>
      <c r="L37" s="9" t="s">
        <v>10</v>
      </c>
      <c r="M37" s="9" t="s">
        <v>10</v>
      </c>
      <c r="N37" s="9" t="s">
        <v>10</v>
      </c>
      <c r="O37" s="9" t="s">
        <v>10</v>
      </c>
      <c r="P37" s="9" t="s">
        <v>10</v>
      </c>
      <c r="Q37" s="9" t="s">
        <v>10</v>
      </c>
      <c r="R37" s="9" t="s">
        <v>10</v>
      </c>
      <c r="S37" s="9" t="s">
        <v>10</v>
      </c>
      <c r="T37" s="9" t="s">
        <v>10</v>
      </c>
      <c r="U37" s="9" t="s">
        <v>10</v>
      </c>
      <c r="V37" s="9" t="s">
        <v>10</v>
      </c>
      <c r="W37" s="9" t="s">
        <v>10</v>
      </c>
      <c r="X37" s="2">
        <f t="shared" si="1"/>
        <v>3</v>
      </c>
      <c r="Y37" s="2">
        <f t="shared" si="2"/>
        <v>12</v>
      </c>
      <c r="Z37" s="5"/>
    </row>
    <row r="38" spans="1:26" s="1" customFormat="1" ht="60" x14ac:dyDescent="0.25">
      <c r="A38" s="62" t="str">
        <f t="shared" si="3"/>
        <v>NUC-001-3, R3.</v>
      </c>
      <c r="B38" s="64" t="s">
        <v>72</v>
      </c>
      <c r="C38" s="24" t="s">
        <v>3</v>
      </c>
      <c r="D38" s="6" t="s">
        <v>64</v>
      </c>
      <c r="E38" s="9" t="s">
        <v>10</v>
      </c>
      <c r="F38" s="9"/>
      <c r="G38" s="9"/>
      <c r="H38" s="9"/>
      <c r="I38" s="9" t="s">
        <v>10</v>
      </c>
      <c r="J38" s="9" t="s">
        <v>10</v>
      </c>
      <c r="K38" s="9" t="s">
        <v>10</v>
      </c>
      <c r="L38" s="9" t="s">
        <v>10</v>
      </c>
      <c r="M38" s="9" t="s">
        <v>10</v>
      </c>
      <c r="N38" s="9" t="s">
        <v>10</v>
      </c>
      <c r="O38" s="9" t="s">
        <v>10</v>
      </c>
      <c r="P38" s="9" t="s">
        <v>10</v>
      </c>
      <c r="Q38" s="9" t="s">
        <v>10</v>
      </c>
      <c r="R38" s="9" t="s">
        <v>10</v>
      </c>
      <c r="S38" s="9" t="s">
        <v>10</v>
      </c>
      <c r="T38" s="9" t="s">
        <v>10</v>
      </c>
      <c r="U38" s="9" t="s">
        <v>10</v>
      </c>
      <c r="V38" s="9" t="s">
        <v>10</v>
      </c>
      <c r="W38" s="9" t="s">
        <v>10</v>
      </c>
      <c r="X38" s="2">
        <f t="shared" si="1"/>
        <v>3</v>
      </c>
      <c r="Y38" s="2">
        <f t="shared" si="2"/>
        <v>12</v>
      </c>
      <c r="Z38" s="5"/>
    </row>
    <row r="39" spans="1:26" s="1" customFormat="1" ht="105" x14ac:dyDescent="0.25">
      <c r="A39" s="62" t="str">
        <f t="shared" si="3"/>
        <v>NUC-001-3, R4.</v>
      </c>
      <c r="B39" s="64" t="s">
        <v>72</v>
      </c>
      <c r="C39" s="24" t="s">
        <v>56</v>
      </c>
      <c r="D39" s="6" t="s">
        <v>65</v>
      </c>
      <c r="E39" s="9" t="s">
        <v>10</v>
      </c>
      <c r="F39" s="9"/>
      <c r="G39" s="9"/>
      <c r="H39" s="9"/>
      <c r="I39" s="9" t="s">
        <v>10</v>
      </c>
      <c r="J39" s="9" t="s">
        <v>10</v>
      </c>
      <c r="K39" s="9" t="s">
        <v>10</v>
      </c>
      <c r="L39" s="9" t="s">
        <v>10</v>
      </c>
      <c r="M39" s="9" t="s">
        <v>10</v>
      </c>
      <c r="N39" s="9" t="s">
        <v>10</v>
      </c>
      <c r="O39" s="9" t="s">
        <v>10</v>
      </c>
      <c r="P39" s="9" t="s">
        <v>10</v>
      </c>
      <c r="Q39" s="9" t="s">
        <v>10</v>
      </c>
      <c r="R39" s="9" t="s">
        <v>10</v>
      </c>
      <c r="S39" s="9" t="s">
        <v>10</v>
      </c>
      <c r="T39" s="9" t="s">
        <v>10</v>
      </c>
      <c r="U39" s="9" t="s">
        <v>10</v>
      </c>
      <c r="V39" s="9" t="s">
        <v>10</v>
      </c>
      <c r="W39" s="9" t="s">
        <v>10</v>
      </c>
      <c r="X39" s="2">
        <f t="shared" si="1"/>
        <v>3</v>
      </c>
      <c r="Y39" s="2">
        <f t="shared" si="2"/>
        <v>12</v>
      </c>
      <c r="Z39" s="5"/>
    </row>
    <row r="40" spans="1:26" s="1" customFormat="1" ht="30" x14ac:dyDescent="0.25">
      <c r="A40" s="62" t="str">
        <f t="shared" si="3"/>
        <v>NUC-001-3, R5.</v>
      </c>
      <c r="B40" s="64" t="s">
        <v>72</v>
      </c>
      <c r="C40" s="25" t="s">
        <v>57</v>
      </c>
      <c r="D40" s="6" t="s">
        <v>66</v>
      </c>
      <c r="E40" s="9" t="s">
        <v>10</v>
      </c>
      <c r="F40" s="9"/>
      <c r="G40" s="9"/>
      <c r="H40" s="9"/>
      <c r="I40" s="9" t="s">
        <v>10</v>
      </c>
      <c r="J40" s="9" t="s">
        <v>10</v>
      </c>
      <c r="K40" s="9" t="s">
        <v>10</v>
      </c>
      <c r="L40" s="9" t="s">
        <v>10</v>
      </c>
      <c r="M40" s="9" t="s">
        <v>10</v>
      </c>
      <c r="N40" s="9" t="s">
        <v>10</v>
      </c>
      <c r="O40" s="9" t="s">
        <v>10</v>
      </c>
      <c r="P40" s="9" t="s">
        <v>10</v>
      </c>
      <c r="Q40" s="9" t="s">
        <v>10</v>
      </c>
      <c r="R40" s="9" t="s">
        <v>10</v>
      </c>
      <c r="S40" s="9" t="s">
        <v>10</v>
      </c>
      <c r="T40" s="9" t="s">
        <v>10</v>
      </c>
      <c r="U40" s="9" t="s">
        <v>10</v>
      </c>
      <c r="V40" s="9" t="s">
        <v>10</v>
      </c>
      <c r="W40" s="9" t="s">
        <v>10</v>
      </c>
      <c r="X40" s="2">
        <f t="shared" si="1"/>
        <v>3</v>
      </c>
      <c r="Y40" s="2">
        <f t="shared" si="2"/>
        <v>12</v>
      </c>
      <c r="Z40" s="5"/>
    </row>
    <row r="41" spans="1:26" s="1" customFormat="1" ht="45" x14ac:dyDescent="0.25">
      <c r="A41" s="62" t="str">
        <f t="shared" si="3"/>
        <v>NUC-001-3, R6.</v>
      </c>
      <c r="B41" s="64" t="s">
        <v>72</v>
      </c>
      <c r="C41" s="25" t="s">
        <v>58</v>
      </c>
      <c r="D41" s="6" t="s">
        <v>67</v>
      </c>
      <c r="E41" s="9" t="s">
        <v>10</v>
      </c>
      <c r="F41" s="9"/>
      <c r="G41" s="9"/>
      <c r="H41" s="9"/>
      <c r="I41" s="9" t="s">
        <v>10</v>
      </c>
      <c r="J41" s="9" t="s">
        <v>10</v>
      </c>
      <c r="K41" s="9" t="s">
        <v>10</v>
      </c>
      <c r="L41" s="9" t="s">
        <v>10</v>
      </c>
      <c r="M41" s="9" t="s">
        <v>10</v>
      </c>
      <c r="N41" s="9" t="s">
        <v>10</v>
      </c>
      <c r="O41" s="9" t="s">
        <v>10</v>
      </c>
      <c r="P41" s="9" t="s">
        <v>10</v>
      </c>
      <c r="Q41" s="9" t="s">
        <v>10</v>
      </c>
      <c r="R41" s="9" t="s">
        <v>10</v>
      </c>
      <c r="S41" s="9" t="s">
        <v>10</v>
      </c>
      <c r="T41" s="9" t="s">
        <v>10</v>
      </c>
      <c r="U41" s="9" t="s">
        <v>10</v>
      </c>
      <c r="V41" s="9" t="s">
        <v>10</v>
      </c>
      <c r="W41" s="9" t="s">
        <v>10</v>
      </c>
      <c r="X41" s="2">
        <f t="shared" si="1"/>
        <v>3</v>
      </c>
      <c r="Y41" s="2">
        <f t="shared" si="2"/>
        <v>12</v>
      </c>
      <c r="Z41" s="5"/>
    </row>
    <row r="42" spans="1:26" ht="75" x14ac:dyDescent="0.25">
      <c r="A42" s="62" t="str">
        <f t="shared" si="3"/>
        <v>NUC-001-3, R7.</v>
      </c>
      <c r="B42" s="64" t="s">
        <v>72</v>
      </c>
      <c r="C42" s="25" t="s">
        <v>59</v>
      </c>
      <c r="D42" s="6" t="s">
        <v>68</v>
      </c>
      <c r="E42" s="9" t="s">
        <v>10</v>
      </c>
      <c r="F42" s="9"/>
      <c r="G42" s="9"/>
      <c r="H42" s="9"/>
      <c r="I42" s="9" t="s">
        <v>10</v>
      </c>
      <c r="J42" s="9" t="s">
        <v>10</v>
      </c>
      <c r="K42" s="9" t="s">
        <v>10</v>
      </c>
      <c r="L42" s="9" t="s">
        <v>10</v>
      </c>
      <c r="M42" s="9" t="s">
        <v>10</v>
      </c>
      <c r="N42" s="9" t="s">
        <v>10</v>
      </c>
      <c r="O42" s="9" t="s">
        <v>10</v>
      </c>
      <c r="P42" s="9" t="s">
        <v>10</v>
      </c>
      <c r="Q42" s="9" t="s">
        <v>10</v>
      </c>
      <c r="R42" s="9" t="s">
        <v>10</v>
      </c>
      <c r="S42" s="9" t="s">
        <v>10</v>
      </c>
      <c r="T42" s="9" t="s">
        <v>10</v>
      </c>
      <c r="U42" s="9" t="s">
        <v>10</v>
      </c>
      <c r="V42" s="9" t="s">
        <v>10</v>
      </c>
      <c r="W42" s="9" t="s">
        <v>10</v>
      </c>
      <c r="X42" s="2">
        <f t="shared" si="1"/>
        <v>3</v>
      </c>
      <c r="Y42" s="2">
        <f t="shared" si="2"/>
        <v>12</v>
      </c>
      <c r="Z42" s="5"/>
    </row>
    <row r="43" spans="1:26" ht="75" x14ac:dyDescent="0.25">
      <c r="A43" s="62" t="str">
        <f t="shared" si="3"/>
        <v>NUC-001-3, R8.</v>
      </c>
      <c r="B43" s="64" t="s">
        <v>72</v>
      </c>
      <c r="C43" s="25" t="s">
        <v>60</v>
      </c>
      <c r="D43" s="6" t="s">
        <v>69</v>
      </c>
      <c r="E43" s="9" t="s">
        <v>10</v>
      </c>
      <c r="F43" s="9"/>
      <c r="G43" s="9"/>
      <c r="H43" s="9"/>
      <c r="I43" s="9" t="s">
        <v>10</v>
      </c>
      <c r="J43" s="9" t="s">
        <v>10</v>
      </c>
      <c r="K43" s="9" t="s">
        <v>10</v>
      </c>
      <c r="L43" s="9" t="s">
        <v>10</v>
      </c>
      <c r="M43" s="9" t="s">
        <v>10</v>
      </c>
      <c r="N43" s="9" t="s">
        <v>10</v>
      </c>
      <c r="O43" s="9" t="s">
        <v>10</v>
      </c>
      <c r="P43" s="9" t="s">
        <v>10</v>
      </c>
      <c r="Q43" s="9" t="s">
        <v>10</v>
      </c>
      <c r="R43" s="9" t="s">
        <v>10</v>
      </c>
      <c r="S43" s="9" t="s">
        <v>10</v>
      </c>
      <c r="T43" s="9" t="s">
        <v>10</v>
      </c>
      <c r="U43" s="9" t="s">
        <v>10</v>
      </c>
      <c r="V43" s="9" t="s">
        <v>10</v>
      </c>
      <c r="W43" s="9" t="s">
        <v>10</v>
      </c>
      <c r="X43" s="2">
        <f t="shared" si="1"/>
        <v>3</v>
      </c>
      <c r="Y43" s="2">
        <f t="shared" si="2"/>
        <v>12</v>
      </c>
      <c r="Z43" s="5"/>
    </row>
    <row r="44" spans="1:26" ht="409.5" x14ac:dyDescent="0.25">
      <c r="A44" s="62" t="str">
        <f t="shared" si="3"/>
        <v>NUC-001-3, R9</v>
      </c>
      <c r="B44" s="64" t="s">
        <v>72</v>
      </c>
      <c r="C44" s="24" t="s">
        <v>71</v>
      </c>
      <c r="D44" s="6" t="s">
        <v>70</v>
      </c>
      <c r="E44" s="9" t="s">
        <v>10</v>
      </c>
      <c r="F44" s="9"/>
      <c r="G44" s="9"/>
      <c r="H44" s="9"/>
      <c r="I44" s="9" t="s">
        <v>10</v>
      </c>
      <c r="J44" s="9" t="s">
        <v>10</v>
      </c>
      <c r="K44" s="9" t="s">
        <v>10</v>
      </c>
      <c r="L44" s="9" t="s">
        <v>10</v>
      </c>
      <c r="M44" s="9" t="s">
        <v>10</v>
      </c>
      <c r="N44" s="9" t="s">
        <v>10</v>
      </c>
      <c r="O44" s="9" t="s">
        <v>10</v>
      </c>
      <c r="P44" s="9" t="s">
        <v>10</v>
      </c>
      <c r="Q44" s="9" t="s">
        <v>10</v>
      </c>
      <c r="R44" s="9" t="s">
        <v>10</v>
      </c>
      <c r="S44" s="9" t="s">
        <v>10</v>
      </c>
      <c r="T44" s="9" t="s">
        <v>10</v>
      </c>
      <c r="U44" s="9" t="s">
        <v>10</v>
      </c>
      <c r="V44" s="9" t="s">
        <v>10</v>
      </c>
      <c r="W44" s="9" t="s">
        <v>10</v>
      </c>
      <c r="X44" s="2">
        <f t="shared" si="1"/>
        <v>3</v>
      </c>
      <c r="Y44" s="2">
        <f t="shared" si="2"/>
        <v>12</v>
      </c>
      <c r="Z44" s="5"/>
    </row>
    <row r="45" spans="1:26" ht="60" x14ac:dyDescent="0.25">
      <c r="A45" s="62" t="str">
        <f t="shared" si="3"/>
        <v>PER-001-0.2, R1.</v>
      </c>
      <c r="B45" s="64" t="s">
        <v>74</v>
      </c>
      <c r="C45" s="25" t="s">
        <v>73</v>
      </c>
      <c r="D45" s="6" t="s">
        <v>176</v>
      </c>
      <c r="E45" s="9" t="s">
        <v>10</v>
      </c>
      <c r="F45" s="9"/>
      <c r="G45" s="9"/>
      <c r="H45" s="9" t="s">
        <v>10</v>
      </c>
      <c r="I45" s="9" t="s">
        <v>10</v>
      </c>
      <c r="J45" s="9" t="s">
        <v>10</v>
      </c>
      <c r="K45" s="9" t="s">
        <v>13</v>
      </c>
      <c r="L45" s="9" t="s">
        <v>10</v>
      </c>
      <c r="M45" s="9" t="s">
        <v>10</v>
      </c>
      <c r="N45" s="9" t="s">
        <v>10</v>
      </c>
      <c r="O45" s="9" t="s">
        <v>10</v>
      </c>
      <c r="P45" s="9"/>
      <c r="Q45" s="9" t="s">
        <v>10</v>
      </c>
      <c r="R45" s="9" t="s">
        <v>10</v>
      </c>
      <c r="S45" s="9" t="s">
        <v>10</v>
      </c>
      <c r="T45" s="9" t="s">
        <v>10</v>
      </c>
      <c r="U45" s="9" t="s">
        <v>10</v>
      </c>
      <c r="V45" s="9" t="s">
        <v>10</v>
      </c>
      <c r="W45" s="9" t="s">
        <v>10</v>
      </c>
      <c r="X45" s="2">
        <f t="shared" si="1"/>
        <v>3</v>
      </c>
      <c r="Y45" s="2">
        <f t="shared" si="2"/>
        <v>11</v>
      </c>
      <c r="Z45" s="5"/>
    </row>
    <row r="46" spans="1:26" s="1" customFormat="1" ht="82.5" customHeight="1" x14ac:dyDescent="0.25">
      <c r="A46" s="62" t="str">
        <f t="shared" si="3"/>
        <v>PER-003-1, R1.</v>
      </c>
      <c r="B46" s="64" t="s">
        <v>75</v>
      </c>
      <c r="C46" s="25" t="s">
        <v>73</v>
      </c>
      <c r="D46" s="6" t="s">
        <v>177</v>
      </c>
      <c r="E46" s="9" t="s">
        <v>10</v>
      </c>
      <c r="F46" s="9"/>
      <c r="G46" s="9"/>
      <c r="H46" s="9" t="s">
        <v>10</v>
      </c>
      <c r="I46" s="9" t="s">
        <v>10</v>
      </c>
      <c r="J46" s="9" t="s">
        <v>10</v>
      </c>
      <c r="K46" s="9" t="s">
        <v>10</v>
      </c>
      <c r="L46" s="9" t="s">
        <v>10</v>
      </c>
      <c r="M46" s="9" t="s">
        <v>10</v>
      </c>
      <c r="N46" s="9" t="s">
        <v>10</v>
      </c>
      <c r="O46" s="9" t="s">
        <v>10</v>
      </c>
      <c r="P46" s="9"/>
      <c r="Q46" s="9" t="s">
        <v>10</v>
      </c>
      <c r="R46" s="9" t="s">
        <v>10</v>
      </c>
      <c r="S46" s="9" t="s">
        <v>10</v>
      </c>
      <c r="T46" s="9" t="s">
        <v>10</v>
      </c>
      <c r="U46" s="9" t="s">
        <v>10</v>
      </c>
      <c r="V46" s="9" t="s">
        <v>10</v>
      </c>
      <c r="W46" s="9" t="s">
        <v>10</v>
      </c>
      <c r="X46" s="2">
        <f t="shared" si="1"/>
        <v>3</v>
      </c>
      <c r="Y46" s="2">
        <f t="shared" si="2"/>
        <v>12</v>
      </c>
      <c r="Z46" s="5"/>
    </row>
    <row r="47" spans="1:26" s="1" customFormat="1" ht="135" customHeight="1" x14ac:dyDescent="0.25">
      <c r="A47" s="62" t="str">
        <f t="shared" si="3"/>
        <v>PER-003-1, R2.</v>
      </c>
      <c r="B47" s="64" t="s">
        <v>75</v>
      </c>
      <c r="C47" s="25" t="s">
        <v>50</v>
      </c>
      <c r="D47" s="6" t="s">
        <v>178</v>
      </c>
      <c r="E47" s="9" t="s">
        <v>10</v>
      </c>
      <c r="F47" s="9"/>
      <c r="G47" s="9"/>
      <c r="H47" s="9" t="s">
        <v>10</v>
      </c>
      <c r="I47" s="9" t="s">
        <v>10</v>
      </c>
      <c r="J47" s="9" t="s">
        <v>10</v>
      </c>
      <c r="K47" s="9" t="s">
        <v>10</v>
      </c>
      <c r="L47" s="9" t="s">
        <v>10</v>
      </c>
      <c r="M47" s="9" t="s">
        <v>10</v>
      </c>
      <c r="N47" s="9" t="s">
        <v>10</v>
      </c>
      <c r="O47" s="9" t="s">
        <v>10</v>
      </c>
      <c r="P47" s="9"/>
      <c r="Q47" s="9" t="s">
        <v>10</v>
      </c>
      <c r="R47" s="9" t="s">
        <v>10</v>
      </c>
      <c r="S47" s="9" t="s">
        <v>10</v>
      </c>
      <c r="T47" s="9" t="s">
        <v>10</v>
      </c>
      <c r="U47" s="9" t="s">
        <v>10</v>
      </c>
      <c r="V47" s="9" t="s">
        <v>10</v>
      </c>
      <c r="W47" s="9" t="s">
        <v>10</v>
      </c>
      <c r="X47" s="2">
        <f t="shared" si="1"/>
        <v>3</v>
      </c>
      <c r="Y47" s="2">
        <f t="shared" si="2"/>
        <v>12</v>
      </c>
      <c r="Z47" s="5"/>
    </row>
    <row r="48" spans="1:26" s="1" customFormat="1" ht="225" x14ac:dyDescent="0.25">
      <c r="A48" s="62" t="str">
        <f t="shared" si="3"/>
        <v>PER-003-1, R3.</v>
      </c>
      <c r="B48" s="64" t="s">
        <v>75</v>
      </c>
      <c r="C48" s="30" t="s">
        <v>3</v>
      </c>
      <c r="D48" s="6" t="s">
        <v>179</v>
      </c>
      <c r="E48" s="9" t="s">
        <v>10</v>
      </c>
      <c r="F48" s="9"/>
      <c r="G48" s="9"/>
      <c r="H48" s="9" t="s">
        <v>10</v>
      </c>
      <c r="I48" s="9" t="s">
        <v>10</v>
      </c>
      <c r="J48" s="9" t="s">
        <v>10</v>
      </c>
      <c r="K48" s="9" t="s">
        <v>10</v>
      </c>
      <c r="L48" s="9" t="s">
        <v>10</v>
      </c>
      <c r="M48" s="9" t="s">
        <v>10</v>
      </c>
      <c r="N48" s="9" t="s">
        <v>10</v>
      </c>
      <c r="O48" s="9" t="s">
        <v>10</v>
      </c>
      <c r="P48" s="9"/>
      <c r="Q48" s="9" t="s">
        <v>10</v>
      </c>
      <c r="R48" s="9" t="s">
        <v>10</v>
      </c>
      <c r="S48" s="9" t="s">
        <v>10</v>
      </c>
      <c r="T48" s="9" t="s">
        <v>10</v>
      </c>
      <c r="U48" s="9" t="s">
        <v>10</v>
      </c>
      <c r="V48" s="9" t="s">
        <v>10</v>
      </c>
      <c r="W48" s="9" t="s">
        <v>10</v>
      </c>
      <c r="X48" s="2">
        <f t="shared" si="1"/>
        <v>3</v>
      </c>
      <c r="Y48" s="2">
        <f t="shared" si="2"/>
        <v>12</v>
      </c>
      <c r="Z48" s="5"/>
    </row>
    <row r="49" spans="1:26" s="1" customFormat="1" ht="60" x14ac:dyDescent="0.25">
      <c r="A49" s="62" t="str">
        <f t="shared" si="3"/>
        <v>PER-004-2, R1.</v>
      </c>
      <c r="B49" s="64" t="s">
        <v>76</v>
      </c>
      <c r="C49" s="25" t="s">
        <v>73</v>
      </c>
      <c r="D49" s="6" t="s">
        <v>180</v>
      </c>
      <c r="E49" s="9" t="s">
        <v>10</v>
      </c>
      <c r="F49" s="9"/>
      <c r="G49" s="9"/>
      <c r="H49" s="9"/>
      <c r="I49" s="9" t="s">
        <v>10</v>
      </c>
      <c r="J49" s="9" t="s">
        <v>10</v>
      </c>
      <c r="K49" s="9" t="s">
        <v>13</v>
      </c>
      <c r="L49" s="9" t="s">
        <v>10</v>
      </c>
      <c r="M49" s="9" t="s">
        <v>10</v>
      </c>
      <c r="N49" s="9" t="s">
        <v>10</v>
      </c>
      <c r="O49" s="9" t="s">
        <v>10</v>
      </c>
      <c r="P49" s="9"/>
      <c r="Q49" s="9" t="s">
        <v>10</v>
      </c>
      <c r="R49" s="9" t="s">
        <v>10</v>
      </c>
      <c r="S49" s="9" t="s">
        <v>10</v>
      </c>
      <c r="T49" s="9" t="s">
        <v>10</v>
      </c>
      <c r="U49" s="9" t="s">
        <v>10</v>
      </c>
      <c r="V49" s="9" t="s">
        <v>10</v>
      </c>
      <c r="W49" s="9" t="s">
        <v>10</v>
      </c>
      <c r="X49" s="2">
        <f t="shared" si="1"/>
        <v>3</v>
      </c>
      <c r="Y49" s="2">
        <f t="shared" si="2"/>
        <v>11</v>
      </c>
      <c r="Z49" s="5"/>
    </row>
    <row r="50" spans="1:26" s="1" customFormat="1" ht="90" x14ac:dyDescent="0.25">
      <c r="A50" s="62" t="str">
        <f t="shared" si="3"/>
        <v>PER-004-2, R2.</v>
      </c>
      <c r="B50" s="64" t="s">
        <v>76</v>
      </c>
      <c r="C50" s="25" t="s">
        <v>50</v>
      </c>
      <c r="D50" s="6" t="s">
        <v>181</v>
      </c>
      <c r="E50" s="9" t="s">
        <v>10</v>
      </c>
      <c r="F50" s="9"/>
      <c r="G50" s="9"/>
      <c r="H50" s="9" t="s">
        <v>10</v>
      </c>
      <c r="I50" s="9" t="s">
        <v>10</v>
      </c>
      <c r="J50" s="9" t="s">
        <v>10</v>
      </c>
      <c r="K50" s="9" t="s">
        <v>13</v>
      </c>
      <c r="L50" s="9" t="s">
        <v>10</v>
      </c>
      <c r="M50" s="9" t="s">
        <v>10</v>
      </c>
      <c r="N50" s="9" t="s">
        <v>10</v>
      </c>
      <c r="O50" s="9" t="s">
        <v>10</v>
      </c>
      <c r="P50" s="9"/>
      <c r="Q50" s="9" t="s">
        <v>10</v>
      </c>
      <c r="R50" s="9" t="s">
        <v>13</v>
      </c>
      <c r="S50" s="9" t="s">
        <v>13</v>
      </c>
      <c r="T50" s="9" t="s">
        <v>13</v>
      </c>
      <c r="U50" s="9" t="s">
        <v>13</v>
      </c>
      <c r="V50" s="9" t="s">
        <v>10</v>
      </c>
      <c r="W50" s="9" t="s">
        <v>10</v>
      </c>
      <c r="X50" s="2">
        <f t="shared" si="1"/>
        <v>3</v>
      </c>
      <c r="Y50" s="2">
        <f t="shared" si="2"/>
        <v>7</v>
      </c>
      <c r="Z50" s="5"/>
    </row>
    <row r="51" spans="1:26" s="1" customFormat="1" ht="195" x14ac:dyDescent="0.25">
      <c r="A51" s="62" t="str">
        <f t="shared" si="3"/>
        <v>PRC-004-5(i), R1.</v>
      </c>
      <c r="B51" s="64" t="s">
        <v>170</v>
      </c>
      <c r="C51" s="25" t="s">
        <v>73</v>
      </c>
      <c r="D51" s="6" t="s">
        <v>171</v>
      </c>
      <c r="E51" s="9" t="s">
        <v>10</v>
      </c>
      <c r="F51" s="9"/>
      <c r="G51" s="9"/>
      <c r="H51" s="9" t="s">
        <v>10</v>
      </c>
      <c r="I51" s="9" t="s">
        <v>10</v>
      </c>
      <c r="J51" s="9" t="s">
        <v>10</v>
      </c>
      <c r="K51" s="9" t="s">
        <v>10</v>
      </c>
      <c r="L51" s="9" t="s">
        <v>10</v>
      </c>
      <c r="M51" s="9" t="s">
        <v>10</v>
      </c>
      <c r="N51" s="9" t="s">
        <v>10</v>
      </c>
      <c r="O51" s="9" t="s">
        <v>10</v>
      </c>
      <c r="P51" s="9"/>
      <c r="Q51" s="9" t="s">
        <v>10</v>
      </c>
      <c r="R51" s="9" t="s">
        <v>10</v>
      </c>
      <c r="S51" s="9" t="s">
        <v>10</v>
      </c>
      <c r="T51" s="9" t="s">
        <v>10</v>
      </c>
      <c r="U51" s="9" t="s">
        <v>10</v>
      </c>
      <c r="V51" s="9" t="s">
        <v>10</v>
      </c>
      <c r="W51" s="9" t="s">
        <v>10</v>
      </c>
      <c r="X51" s="2">
        <f t="shared" si="1"/>
        <v>3</v>
      </c>
      <c r="Y51" s="2">
        <f t="shared" si="2"/>
        <v>12</v>
      </c>
      <c r="Z51" s="5"/>
    </row>
    <row r="52" spans="1:26" s="1" customFormat="1" ht="345" x14ac:dyDescent="0.25">
      <c r="A52" s="62" t="str">
        <f t="shared" si="3"/>
        <v>PRC-004-5(i), R2.</v>
      </c>
      <c r="B52" s="64" t="s">
        <v>170</v>
      </c>
      <c r="C52" s="25" t="s">
        <v>50</v>
      </c>
      <c r="D52" s="6" t="s">
        <v>172</v>
      </c>
      <c r="E52" s="9" t="s">
        <v>10</v>
      </c>
      <c r="F52" s="9"/>
      <c r="G52" s="9"/>
      <c r="H52" s="9" t="s">
        <v>10</v>
      </c>
      <c r="I52" s="9" t="s">
        <v>10</v>
      </c>
      <c r="J52" s="9" t="s">
        <v>10</v>
      </c>
      <c r="K52" s="9" t="s">
        <v>10</v>
      </c>
      <c r="L52" s="9" t="s">
        <v>10</v>
      </c>
      <c r="M52" s="9" t="s">
        <v>10</v>
      </c>
      <c r="N52" s="9" t="s">
        <v>10</v>
      </c>
      <c r="O52" s="9" t="s">
        <v>10</v>
      </c>
      <c r="P52" s="9"/>
      <c r="Q52" s="9" t="s">
        <v>10</v>
      </c>
      <c r="R52" s="9" t="s">
        <v>10</v>
      </c>
      <c r="S52" s="9" t="s">
        <v>10</v>
      </c>
      <c r="T52" s="9" t="s">
        <v>10</v>
      </c>
      <c r="U52" s="9" t="s">
        <v>10</v>
      </c>
      <c r="V52" s="9" t="s">
        <v>10</v>
      </c>
      <c r="W52" s="9" t="s">
        <v>10</v>
      </c>
      <c r="X52" s="2">
        <f t="shared" si="1"/>
        <v>3</v>
      </c>
      <c r="Y52" s="2">
        <f t="shared" si="2"/>
        <v>12</v>
      </c>
      <c r="Z52" s="5"/>
    </row>
    <row r="53" spans="1:26" s="1" customFormat="1" ht="75" x14ac:dyDescent="0.25">
      <c r="A53" s="62" t="str">
        <f t="shared" si="3"/>
        <v>PRC-004-5(i), R3.</v>
      </c>
      <c r="B53" s="64" t="s">
        <v>170</v>
      </c>
      <c r="C53" s="30" t="s">
        <v>3</v>
      </c>
      <c r="D53" s="6" t="s">
        <v>226</v>
      </c>
      <c r="E53" s="9" t="s">
        <v>10</v>
      </c>
      <c r="F53" s="9"/>
      <c r="G53" s="9"/>
      <c r="H53" s="9" t="s">
        <v>10</v>
      </c>
      <c r="I53" s="9" t="s">
        <v>10</v>
      </c>
      <c r="J53" s="9" t="s">
        <v>10</v>
      </c>
      <c r="K53" s="9" t="s">
        <v>10</v>
      </c>
      <c r="L53" s="9" t="s">
        <v>10</v>
      </c>
      <c r="M53" s="9" t="s">
        <v>10</v>
      </c>
      <c r="N53" s="9" t="s">
        <v>10</v>
      </c>
      <c r="O53" s="9" t="s">
        <v>10</v>
      </c>
      <c r="P53" s="9"/>
      <c r="Q53" s="9" t="s">
        <v>10</v>
      </c>
      <c r="R53" s="9" t="s">
        <v>10</v>
      </c>
      <c r="S53" s="9" t="s">
        <v>10</v>
      </c>
      <c r="T53" s="9" t="s">
        <v>10</v>
      </c>
      <c r="U53" s="9" t="s">
        <v>10</v>
      </c>
      <c r="V53" s="9" t="s">
        <v>10</v>
      </c>
      <c r="W53" s="9" t="s">
        <v>10</v>
      </c>
      <c r="X53" s="2">
        <f t="shared" si="1"/>
        <v>3</v>
      </c>
      <c r="Y53" s="2">
        <f t="shared" si="2"/>
        <v>12</v>
      </c>
      <c r="Z53" s="5"/>
    </row>
    <row r="54" spans="1:26" s="1" customFormat="1" ht="150" x14ac:dyDescent="0.25">
      <c r="A54" s="62" t="str">
        <f t="shared" si="3"/>
        <v>PRC-004-5(i), R4.</v>
      </c>
      <c r="B54" s="64" t="s">
        <v>170</v>
      </c>
      <c r="C54" s="30" t="s">
        <v>56</v>
      </c>
      <c r="D54" s="6" t="s">
        <v>173</v>
      </c>
      <c r="E54" s="9" t="s">
        <v>10</v>
      </c>
      <c r="F54" s="9"/>
      <c r="G54" s="9"/>
      <c r="H54" s="9" t="s">
        <v>10</v>
      </c>
      <c r="I54" s="9" t="s">
        <v>10</v>
      </c>
      <c r="J54" s="9" t="s">
        <v>10</v>
      </c>
      <c r="K54" s="9" t="s">
        <v>10</v>
      </c>
      <c r="L54" s="9" t="s">
        <v>10</v>
      </c>
      <c r="M54" s="9" t="s">
        <v>10</v>
      </c>
      <c r="N54" s="9" t="s">
        <v>10</v>
      </c>
      <c r="O54" s="9" t="s">
        <v>10</v>
      </c>
      <c r="P54" s="9"/>
      <c r="Q54" s="9" t="s">
        <v>10</v>
      </c>
      <c r="R54" s="9" t="s">
        <v>10</v>
      </c>
      <c r="S54" s="9" t="s">
        <v>10</v>
      </c>
      <c r="T54" s="9" t="s">
        <v>10</v>
      </c>
      <c r="U54" s="9" t="s">
        <v>10</v>
      </c>
      <c r="V54" s="9" t="s">
        <v>10</v>
      </c>
      <c r="W54" s="9" t="s">
        <v>10</v>
      </c>
      <c r="X54" s="2">
        <f t="shared" si="1"/>
        <v>3</v>
      </c>
      <c r="Y54" s="2">
        <f t="shared" si="2"/>
        <v>12</v>
      </c>
      <c r="Z54" s="5"/>
    </row>
    <row r="55" spans="1:26" s="1" customFormat="1" ht="150" x14ac:dyDescent="0.25">
      <c r="A55" s="62" t="str">
        <f t="shared" si="3"/>
        <v>PRC-004-5(i), R5.</v>
      </c>
      <c r="B55" s="64" t="s">
        <v>170</v>
      </c>
      <c r="C55" s="30" t="s">
        <v>57</v>
      </c>
      <c r="D55" s="6" t="s">
        <v>174</v>
      </c>
      <c r="E55" s="9" t="s">
        <v>10</v>
      </c>
      <c r="F55" s="9"/>
      <c r="G55" s="9"/>
      <c r="H55" s="9" t="s">
        <v>10</v>
      </c>
      <c r="I55" s="9" t="s">
        <v>10</v>
      </c>
      <c r="J55" s="9" t="s">
        <v>10</v>
      </c>
      <c r="K55" s="9" t="s">
        <v>10</v>
      </c>
      <c r="L55" s="9" t="s">
        <v>10</v>
      </c>
      <c r="M55" s="9" t="s">
        <v>10</v>
      </c>
      <c r="N55" s="9" t="s">
        <v>10</v>
      </c>
      <c r="O55" s="9" t="s">
        <v>10</v>
      </c>
      <c r="P55" s="9"/>
      <c r="Q55" s="9" t="s">
        <v>10</v>
      </c>
      <c r="R55" s="9" t="s">
        <v>10</v>
      </c>
      <c r="S55" s="9" t="s">
        <v>10</v>
      </c>
      <c r="T55" s="9" t="s">
        <v>10</v>
      </c>
      <c r="U55" s="9" t="s">
        <v>10</v>
      </c>
      <c r="V55" s="9" t="s">
        <v>10</v>
      </c>
      <c r="W55" s="9" t="s">
        <v>10</v>
      </c>
      <c r="X55" s="2">
        <f t="shared" si="1"/>
        <v>3</v>
      </c>
      <c r="Y55" s="2">
        <f t="shared" si="2"/>
        <v>12</v>
      </c>
      <c r="Z55" s="5"/>
    </row>
    <row r="56" spans="1:26" s="1" customFormat="1" ht="105" x14ac:dyDescent="0.25">
      <c r="A56" s="62" t="str">
        <f t="shared" si="3"/>
        <v>PRC-004-5(i), R6.</v>
      </c>
      <c r="B56" s="64" t="s">
        <v>170</v>
      </c>
      <c r="C56" s="30" t="s">
        <v>58</v>
      </c>
      <c r="D56" s="6" t="s">
        <v>175</v>
      </c>
      <c r="E56" s="9" t="s">
        <v>12</v>
      </c>
      <c r="F56" s="9" t="s">
        <v>10</v>
      </c>
      <c r="G56" s="9" t="s">
        <v>10</v>
      </c>
      <c r="H56" s="9" t="s">
        <v>10</v>
      </c>
      <c r="I56" s="9" t="s">
        <v>10</v>
      </c>
      <c r="J56" s="9" t="s">
        <v>10</v>
      </c>
      <c r="K56" s="9" t="s">
        <v>10</v>
      </c>
      <c r="L56" s="9" t="s">
        <v>10</v>
      </c>
      <c r="M56" s="9" t="s">
        <v>10</v>
      </c>
      <c r="N56" s="9" t="s">
        <v>10</v>
      </c>
      <c r="O56" s="9" t="s">
        <v>10</v>
      </c>
      <c r="P56" s="9" t="s">
        <v>10</v>
      </c>
      <c r="Q56" s="9" t="s">
        <v>10</v>
      </c>
      <c r="R56" s="9" t="s">
        <v>10</v>
      </c>
      <c r="S56" s="9" t="s">
        <v>10</v>
      </c>
      <c r="T56" s="9" t="s">
        <v>10</v>
      </c>
      <c r="U56" s="9" t="s">
        <v>10</v>
      </c>
      <c r="V56" s="9" t="s">
        <v>10</v>
      </c>
      <c r="W56" s="9" t="s">
        <v>10</v>
      </c>
      <c r="X56" s="2">
        <f t="shared" si="1"/>
        <v>3</v>
      </c>
      <c r="Y56" s="2">
        <f t="shared" si="2"/>
        <v>12</v>
      </c>
      <c r="Z56" s="5" t="s">
        <v>225</v>
      </c>
    </row>
    <row r="57" spans="1:26" s="1" customFormat="1" ht="255" x14ac:dyDescent="0.25">
      <c r="A57" s="62" t="str">
        <f t="shared" si="3"/>
        <v>PRC-005-6, R1.</v>
      </c>
      <c r="B57" s="64" t="s">
        <v>129</v>
      </c>
      <c r="C57" s="25" t="s">
        <v>73</v>
      </c>
      <c r="D57" s="6" t="s">
        <v>117</v>
      </c>
      <c r="E57" s="9" t="s">
        <v>10</v>
      </c>
      <c r="F57" s="9"/>
      <c r="G57" s="9"/>
      <c r="H57" s="9" t="s">
        <v>10</v>
      </c>
      <c r="I57" s="9" t="s">
        <v>10</v>
      </c>
      <c r="J57" s="9" t="s">
        <v>10</v>
      </c>
      <c r="K57" s="9" t="s">
        <v>10</v>
      </c>
      <c r="L57" s="9" t="s">
        <v>10</v>
      </c>
      <c r="M57" s="9" t="s">
        <v>10</v>
      </c>
      <c r="N57" s="9" t="s">
        <v>10</v>
      </c>
      <c r="O57" s="9" t="s">
        <v>10</v>
      </c>
      <c r="P57" s="9"/>
      <c r="Q57" s="9" t="s">
        <v>10</v>
      </c>
      <c r="R57" s="9" t="s">
        <v>10</v>
      </c>
      <c r="S57" s="9" t="s">
        <v>10</v>
      </c>
      <c r="T57" s="9" t="s">
        <v>10</v>
      </c>
      <c r="U57" s="9" t="s">
        <v>10</v>
      </c>
      <c r="V57" s="9" t="s">
        <v>10</v>
      </c>
      <c r="W57" s="9" t="s">
        <v>10</v>
      </c>
      <c r="X57" s="2">
        <f t="shared" si="1"/>
        <v>3</v>
      </c>
      <c r="Y57" s="2">
        <f t="shared" si="2"/>
        <v>12</v>
      </c>
      <c r="Z57" s="5"/>
    </row>
    <row r="58" spans="1:26" s="1" customFormat="1" ht="60" x14ac:dyDescent="0.25">
      <c r="A58" s="62" t="str">
        <f t="shared" si="3"/>
        <v>PRC-005-6, R2.</v>
      </c>
      <c r="B58" s="64" t="s">
        <v>129</v>
      </c>
      <c r="C58" s="25" t="s">
        <v>50</v>
      </c>
      <c r="D58" s="6" t="s">
        <v>130</v>
      </c>
      <c r="E58" s="9" t="s">
        <v>10</v>
      </c>
      <c r="F58" s="9"/>
      <c r="G58" s="9"/>
      <c r="H58" s="9" t="s">
        <v>10</v>
      </c>
      <c r="I58" s="9" t="s">
        <v>10</v>
      </c>
      <c r="J58" s="9" t="s">
        <v>10</v>
      </c>
      <c r="K58" s="9" t="s">
        <v>10</v>
      </c>
      <c r="L58" s="9" t="s">
        <v>10</v>
      </c>
      <c r="M58" s="9" t="s">
        <v>10</v>
      </c>
      <c r="N58" s="9" t="s">
        <v>10</v>
      </c>
      <c r="O58" s="9" t="s">
        <v>10</v>
      </c>
      <c r="P58" s="9"/>
      <c r="Q58" s="9" t="s">
        <v>10</v>
      </c>
      <c r="R58" s="9" t="s">
        <v>10</v>
      </c>
      <c r="S58" s="9" t="s">
        <v>10</v>
      </c>
      <c r="T58" s="9" t="s">
        <v>10</v>
      </c>
      <c r="U58" s="9" t="s">
        <v>10</v>
      </c>
      <c r="V58" s="9" t="s">
        <v>10</v>
      </c>
      <c r="W58" s="9" t="s">
        <v>10</v>
      </c>
      <c r="X58" s="2">
        <f t="shared" si="1"/>
        <v>3</v>
      </c>
      <c r="Y58" s="2">
        <f t="shared" si="2"/>
        <v>12</v>
      </c>
      <c r="Z58" s="5"/>
    </row>
    <row r="59" spans="1:26" s="1" customFormat="1" ht="105" x14ac:dyDescent="0.25">
      <c r="A59" s="62" t="str">
        <f t="shared" si="3"/>
        <v>PRC-005-6, R3.</v>
      </c>
      <c r="B59" s="64" t="s">
        <v>129</v>
      </c>
      <c r="C59" s="25" t="s">
        <v>3</v>
      </c>
      <c r="D59" s="6" t="s">
        <v>131</v>
      </c>
      <c r="E59" s="9" t="s">
        <v>10</v>
      </c>
      <c r="F59" s="9"/>
      <c r="G59" s="9"/>
      <c r="H59" s="9" t="s">
        <v>10</v>
      </c>
      <c r="I59" s="9" t="s">
        <v>10</v>
      </c>
      <c r="J59" s="9" t="s">
        <v>10</v>
      </c>
      <c r="K59" s="9" t="s">
        <v>10</v>
      </c>
      <c r="L59" s="9" t="s">
        <v>10</v>
      </c>
      <c r="M59" s="9" t="s">
        <v>10</v>
      </c>
      <c r="N59" s="9" t="s">
        <v>10</v>
      </c>
      <c r="O59" s="9" t="s">
        <v>10</v>
      </c>
      <c r="P59" s="9"/>
      <c r="Q59" s="9" t="s">
        <v>10</v>
      </c>
      <c r="R59" s="9" t="s">
        <v>10</v>
      </c>
      <c r="S59" s="9" t="s">
        <v>10</v>
      </c>
      <c r="T59" s="9" t="s">
        <v>10</v>
      </c>
      <c r="U59" s="9" t="s">
        <v>10</v>
      </c>
      <c r="V59" s="9" t="s">
        <v>10</v>
      </c>
      <c r="W59" s="9" t="s">
        <v>10</v>
      </c>
      <c r="X59" s="2">
        <f t="shared" si="1"/>
        <v>3</v>
      </c>
      <c r="Y59" s="2">
        <f t="shared" si="2"/>
        <v>12</v>
      </c>
      <c r="Z59" s="5"/>
    </row>
    <row r="60" spans="1:26" s="1" customFormat="1" ht="75" x14ac:dyDescent="0.25">
      <c r="A60" s="62" t="str">
        <f t="shared" si="3"/>
        <v>PRC-005-6, R4.</v>
      </c>
      <c r="B60" s="64" t="s">
        <v>129</v>
      </c>
      <c r="C60" s="25" t="s">
        <v>56</v>
      </c>
      <c r="D60" s="6" t="s">
        <v>132</v>
      </c>
      <c r="E60" s="9" t="s">
        <v>10</v>
      </c>
      <c r="F60" s="9"/>
      <c r="G60" s="9"/>
      <c r="H60" s="9" t="s">
        <v>10</v>
      </c>
      <c r="I60" s="9" t="s">
        <v>10</v>
      </c>
      <c r="J60" s="9" t="s">
        <v>10</v>
      </c>
      <c r="K60" s="9" t="s">
        <v>10</v>
      </c>
      <c r="L60" s="9" t="s">
        <v>10</v>
      </c>
      <c r="M60" s="9" t="s">
        <v>10</v>
      </c>
      <c r="N60" s="9" t="s">
        <v>10</v>
      </c>
      <c r="O60" s="9" t="s">
        <v>10</v>
      </c>
      <c r="P60" s="9"/>
      <c r="Q60" s="9" t="s">
        <v>10</v>
      </c>
      <c r="R60" s="9" t="s">
        <v>10</v>
      </c>
      <c r="S60" s="9" t="s">
        <v>10</v>
      </c>
      <c r="T60" s="9" t="s">
        <v>10</v>
      </c>
      <c r="U60" s="9" t="s">
        <v>10</v>
      </c>
      <c r="V60" s="9" t="s">
        <v>10</v>
      </c>
      <c r="W60" s="9" t="s">
        <v>10</v>
      </c>
      <c r="X60" s="2">
        <f t="shared" si="1"/>
        <v>3</v>
      </c>
      <c r="Y60" s="2">
        <f t="shared" si="2"/>
        <v>12</v>
      </c>
      <c r="Z60" s="5"/>
    </row>
    <row r="61" spans="1:26" s="1" customFormat="1" ht="45" x14ac:dyDescent="0.25">
      <c r="A61" s="62" t="str">
        <f t="shared" si="3"/>
        <v>PRC-005-6, R5.</v>
      </c>
      <c r="B61" s="64" t="s">
        <v>129</v>
      </c>
      <c r="C61" s="25" t="s">
        <v>57</v>
      </c>
      <c r="D61" s="6" t="s">
        <v>133</v>
      </c>
      <c r="E61" s="9" t="s">
        <v>12</v>
      </c>
      <c r="F61" s="9" t="s">
        <v>10</v>
      </c>
      <c r="G61" s="9" t="s">
        <v>10</v>
      </c>
      <c r="H61" s="9" t="s">
        <v>13</v>
      </c>
      <c r="I61" s="9" t="s">
        <v>10</v>
      </c>
      <c r="J61" s="9" t="s">
        <v>10</v>
      </c>
      <c r="K61" s="9" t="s">
        <v>13</v>
      </c>
      <c r="L61" s="9" t="s">
        <v>13</v>
      </c>
      <c r="M61" s="9" t="s">
        <v>10</v>
      </c>
      <c r="N61" s="9" t="s">
        <v>10</v>
      </c>
      <c r="O61" s="9" t="s">
        <v>10</v>
      </c>
      <c r="P61" s="9"/>
      <c r="Q61" s="9" t="s">
        <v>10</v>
      </c>
      <c r="R61" s="9" t="s">
        <v>13</v>
      </c>
      <c r="S61" s="9" t="s">
        <v>13</v>
      </c>
      <c r="T61" s="9" t="s">
        <v>13</v>
      </c>
      <c r="U61" s="9" t="s">
        <v>13</v>
      </c>
      <c r="V61" s="9" t="s">
        <v>10</v>
      </c>
      <c r="W61" s="9" t="s">
        <v>13</v>
      </c>
      <c r="X61" s="2">
        <f t="shared" si="1"/>
        <v>2</v>
      </c>
      <c r="Y61" s="2">
        <f t="shared" si="2"/>
        <v>6</v>
      </c>
      <c r="Z61" s="5" t="s">
        <v>224</v>
      </c>
    </row>
    <row r="62" spans="1:26" s="1" customFormat="1" ht="60" x14ac:dyDescent="0.25">
      <c r="A62" s="62" t="str">
        <f t="shared" si="3"/>
        <v>PRC-006-2 , R1.</v>
      </c>
      <c r="B62" s="64" t="s">
        <v>84</v>
      </c>
      <c r="C62" s="25" t="s">
        <v>73</v>
      </c>
      <c r="D62" s="6" t="s">
        <v>85</v>
      </c>
      <c r="E62" s="9" t="s">
        <v>10</v>
      </c>
      <c r="F62" s="9"/>
      <c r="G62" s="9"/>
      <c r="H62" s="9"/>
      <c r="I62" s="9" t="s">
        <v>10</v>
      </c>
      <c r="J62" s="9" t="s">
        <v>10</v>
      </c>
      <c r="K62" s="9" t="s">
        <v>10</v>
      </c>
      <c r="L62" s="9" t="s">
        <v>10</v>
      </c>
      <c r="M62" s="9" t="s">
        <v>10</v>
      </c>
      <c r="N62" s="9" t="s">
        <v>10</v>
      </c>
      <c r="O62" s="9" t="s">
        <v>10</v>
      </c>
      <c r="P62" s="9"/>
      <c r="Q62" s="9" t="s">
        <v>10</v>
      </c>
      <c r="R62" s="9" t="s">
        <v>10</v>
      </c>
      <c r="S62" s="9" t="s">
        <v>10</v>
      </c>
      <c r="T62" s="9" t="s">
        <v>10</v>
      </c>
      <c r="U62" s="9" t="s">
        <v>10</v>
      </c>
      <c r="V62" s="9" t="s">
        <v>10</v>
      </c>
      <c r="W62" s="9" t="s">
        <v>10</v>
      </c>
      <c r="X62" s="2">
        <f t="shared" si="1"/>
        <v>3</v>
      </c>
      <c r="Y62" s="2">
        <f t="shared" si="2"/>
        <v>12</v>
      </c>
      <c r="Z62" s="5"/>
    </row>
    <row r="63" spans="1:26" s="1" customFormat="1" ht="195" x14ac:dyDescent="0.25">
      <c r="A63" s="62" t="str">
        <f t="shared" si="3"/>
        <v>PRC-006-2 , R2.</v>
      </c>
      <c r="B63" s="64" t="s">
        <v>84</v>
      </c>
      <c r="C63" s="25" t="s">
        <v>50</v>
      </c>
      <c r="D63" s="6" t="s">
        <v>86</v>
      </c>
      <c r="E63" s="9" t="s">
        <v>10</v>
      </c>
      <c r="F63" s="9"/>
      <c r="G63" s="9"/>
      <c r="H63" s="9" t="s">
        <v>13</v>
      </c>
      <c r="I63" s="9" t="s">
        <v>10</v>
      </c>
      <c r="J63" s="9" t="s">
        <v>10</v>
      </c>
      <c r="K63" s="9" t="s">
        <v>10</v>
      </c>
      <c r="L63" s="9" t="s">
        <v>10</v>
      </c>
      <c r="M63" s="9" t="s">
        <v>10</v>
      </c>
      <c r="N63" s="9" t="s">
        <v>10</v>
      </c>
      <c r="O63" s="9" t="s">
        <v>10</v>
      </c>
      <c r="P63" s="9"/>
      <c r="Q63" s="9" t="s">
        <v>10</v>
      </c>
      <c r="R63" s="9" t="s">
        <v>10</v>
      </c>
      <c r="S63" s="9" t="s">
        <v>10</v>
      </c>
      <c r="T63" s="9" t="s">
        <v>10</v>
      </c>
      <c r="U63" s="9" t="s">
        <v>10</v>
      </c>
      <c r="V63" s="9" t="s">
        <v>10</v>
      </c>
      <c r="W63" s="9" t="s">
        <v>10</v>
      </c>
      <c r="X63" s="2">
        <f t="shared" si="1"/>
        <v>2</v>
      </c>
      <c r="Y63" s="2">
        <f t="shared" si="2"/>
        <v>12</v>
      </c>
      <c r="Z63" s="5"/>
    </row>
    <row r="64" spans="1:26" s="1" customFormat="1" ht="345" x14ac:dyDescent="0.25">
      <c r="A64" s="62" t="str">
        <f t="shared" si="3"/>
        <v>PRC-006-2 , R3.</v>
      </c>
      <c r="B64" s="64" t="s">
        <v>84</v>
      </c>
      <c r="C64" s="30" t="s">
        <v>3</v>
      </c>
      <c r="D64" s="6" t="s">
        <v>87</v>
      </c>
      <c r="E64" s="9" t="s">
        <v>10</v>
      </c>
      <c r="F64" s="9"/>
      <c r="G64" s="9"/>
      <c r="H64" s="9" t="s">
        <v>10</v>
      </c>
      <c r="I64" s="9" t="s">
        <v>10</v>
      </c>
      <c r="J64" s="9" t="s">
        <v>10</v>
      </c>
      <c r="K64" s="9" t="s">
        <v>10</v>
      </c>
      <c r="L64" s="9" t="s">
        <v>10</v>
      </c>
      <c r="M64" s="9" t="s">
        <v>10</v>
      </c>
      <c r="N64" s="9" t="s">
        <v>10</v>
      </c>
      <c r="O64" s="9" t="s">
        <v>10</v>
      </c>
      <c r="P64" s="9"/>
      <c r="Q64" s="9" t="s">
        <v>10</v>
      </c>
      <c r="R64" s="9" t="s">
        <v>10</v>
      </c>
      <c r="S64" s="9" t="s">
        <v>10</v>
      </c>
      <c r="T64" s="9" t="s">
        <v>10</v>
      </c>
      <c r="U64" s="9" t="s">
        <v>10</v>
      </c>
      <c r="V64" s="9" t="s">
        <v>10</v>
      </c>
      <c r="W64" s="9" t="s">
        <v>10</v>
      </c>
      <c r="X64" s="2">
        <f t="shared" si="1"/>
        <v>3</v>
      </c>
      <c r="Y64" s="2">
        <f t="shared" si="2"/>
        <v>12</v>
      </c>
      <c r="Z64" s="5"/>
    </row>
    <row r="65" spans="1:26" s="1" customFormat="1" ht="409.5" x14ac:dyDescent="0.25">
      <c r="A65" s="62" t="str">
        <f t="shared" si="3"/>
        <v>PRC-006-2 , R4.</v>
      </c>
      <c r="B65" s="64" t="s">
        <v>84</v>
      </c>
      <c r="C65" s="30" t="s">
        <v>56</v>
      </c>
      <c r="D65" s="6" t="s">
        <v>88</v>
      </c>
      <c r="E65" s="9" t="s">
        <v>10</v>
      </c>
      <c r="F65" s="9"/>
      <c r="G65" s="9"/>
      <c r="H65" s="9" t="s">
        <v>10</v>
      </c>
      <c r="I65" s="9" t="s">
        <v>10</v>
      </c>
      <c r="J65" s="9" t="s">
        <v>10</v>
      </c>
      <c r="K65" s="9" t="s">
        <v>10</v>
      </c>
      <c r="L65" s="9" t="s">
        <v>10</v>
      </c>
      <c r="M65" s="9" t="s">
        <v>10</v>
      </c>
      <c r="N65" s="9" t="s">
        <v>10</v>
      </c>
      <c r="O65" s="9" t="s">
        <v>10</v>
      </c>
      <c r="P65" s="9"/>
      <c r="Q65" s="9" t="s">
        <v>10</v>
      </c>
      <c r="R65" s="9" t="s">
        <v>10</v>
      </c>
      <c r="S65" s="9" t="s">
        <v>10</v>
      </c>
      <c r="T65" s="9" t="s">
        <v>10</v>
      </c>
      <c r="U65" s="9" t="s">
        <v>10</v>
      </c>
      <c r="V65" s="9" t="s">
        <v>10</v>
      </c>
      <c r="W65" s="9" t="s">
        <v>10</v>
      </c>
      <c r="X65" s="2">
        <f t="shared" si="1"/>
        <v>3</v>
      </c>
      <c r="Y65" s="2">
        <f t="shared" si="2"/>
        <v>12</v>
      </c>
      <c r="Z65" s="5"/>
    </row>
    <row r="66" spans="1:26" s="1" customFormat="1" ht="285" x14ac:dyDescent="0.25">
      <c r="A66" s="62" t="str">
        <f t="shared" si="3"/>
        <v>PRC-006-2 , R5.</v>
      </c>
      <c r="B66" s="64" t="s">
        <v>84</v>
      </c>
      <c r="C66" s="30" t="s">
        <v>57</v>
      </c>
      <c r="D66" s="6" t="s">
        <v>89</v>
      </c>
      <c r="E66" s="9" t="s">
        <v>10</v>
      </c>
      <c r="F66" s="9"/>
      <c r="G66" s="9"/>
      <c r="H66" s="9" t="s">
        <v>10</v>
      </c>
      <c r="I66" s="9" t="s">
        <v>10</v>
      </c>
      <c r="J66" s="9" t="s">
        <v>10</v>
      </c>
      <c r="K66" s="9" t="s">
        <v>10</v>
      </c>
      <c r="L66" s="9" t="s">
        <v>10</v>
      </c>
      <c r="M66" s="9" t="s">
        <v>10</v>
      </c>
      <c r="N66" s="9" t="s">
        <v>10</v>
      </c>
      <c r="O66" s="9" t="s">
        <v>10</v>
      </c>
      <c r="P66" s="9"/>
      <c r="Q66" s="9" t="s">
        <v>10</v>
      </c>
      <c r="R66" s="9" t="s">
        <v>10</v>
      </c>
      <c r="S66" s="9" t="s">
        <v>10</v>
      </c>
      <c r="T66" s="9" t="s">
        <v>10</v>
      </c>
      <c r="U66" s="9" t="s">
        <v>10</v>
      </c>
      <c r="V66" s="9" t="s">
        <v>10</v>
      </c>
      <c r="W66" s="9" t="s">
        <v>10</v>
      </c>
      <c r="X66" s="2">
        <f t="shared" si="1"/>
        <v>3</v>
      </c>
      <c r="Y66" s="2">
        <f t="shared" si="2"/>
        <v>12</v>
      </c>
      <c r="Z66" s="5"/>
    </row>
    <row r="67" spans="1:26" s="1" customFormat="1" ht="60" x14ac:dyDescent="0.25">
      <c r="A67" s="62" t="str">
        <f t="shared" ref="A67:A98" si="4">CONCATENATE(B67,", ",C67)</f>
        <v>PRC-006-2 , R6.</v>
      </c>
      <c r="B67" s="64" t="s">
        <v>84</v>
      </c>
      <c r="C67" s="30" t="s">
        <v>58</v>
      </c>
      <c r="D67" s="6" t="s">
        <v>90</v>
      </c>
      <c r="E67" s="9" t="s">
        <v>10</v>
      </c>
      <c r="F67" s="9"/>
      <c r="G67" s="9"/>
      <c r="H67" s="9" t="s">
        <v>10</v>
      </c>
      <c r="I67" s="9" t="s">
        <v>10</v>
      </c>
      <c r="J67" s="9" t="s">
        <v>10</v>
      </c>
      <c r="K67" s="9" t="s">
        <v>10</v>
      </c>
      <c r="L67" s="9" t="s">
        <v>10</v>
      </c>
      <c r="M67" s="9" t="s">
        <v>10</v>
      </c>
      <c r="N67" s="9" t="s">
        <v>10</v>
      </c>
      <c r="O67" s="9" t="s">
        <v>10</v>
      </c>
      <c r="P67" s="9"/>
      <c r="Q67" s="9" t="s">
        <v>10</v>
      </c>
      <c r="R67" s="9" t="s">
        <v>10</v>
      </c>
      <c r="S67" s="9" t="s">
        <v>10</v>
      </c>
      <c r="T67" s="9" t="s">
        <v>10</v>
      </c>
      <c r="U67" s="9" t="s">
        <v>10</v>
      </c>
      <c r="V67" s="9" t="s">
        <v>10</v>
      </c>
      <c r="W67" s="9" t="s">
        <v>10</v>
      </c>
      <c r="X67" s="2">
        <f t="shared" si="1"/>
        <v>3</v>
      </c>
      <c r="Y67" s="2">
        <f t="shared" si="2"/>
        <v>12</v>
      </c>
      <c r="Z67" s="5"/>
    </row>
    <row r="68" spans="1:26" s="1" customFormat="1" ht="45" x14ac:dyDescent="0.25">
      <c r="A68" s="62" t="str">
        <f t="shared" si="4"/>
        <v>PRC-006-2 , R7.</v>
      </c>
      <c r="B68" s="64" t="s">
        <v>84</v>
      </c>
      <c r="C68" s="30" t="s">
        <v>59</v>
      </c>
      <c r="D68" s="6" t="s">
        <v>95</v>
      </c>
      <c r="E68" s="9" t="s">
        <v>10</v>
      </c>
      <c r="F68" s="9"/>
      <c r="G68" s="9"/>
      <c r="H68" s="9" t="s">
        <v>10</v>
      </c>
      <c r="I68" s="9" t="s">
        <v>10</v>
      </c>
      <c r="J68" s="9" t="s">
        <v>10</v>
      </c>
      <c r="K68" s="9" t="s">
        <v>10</v>
      </c>
      <c r="L68" s="9" t="s">
        <v>10</v>
      </c>
      <c r="M68" s="9" t="s">
        <v>10</v>
      </c>
      <c r="N68" s="9" t="s">
        <v>10</v>
      </c>
      <c r="O68" s="9" t="s">
        <v>10</v>
      </c>
      <c r="P68" s="9"/>
      <c r="Q68" s="9" t="s">
        <v>10</v>
      </c>
      <c r="R68" s="9" t="s">
        <v>10</v>
      </c>
      <c r="S68" s="9" t="s">
        <v>10</v>
      </c>
      <c r="T68" s="9" t="s">
        <v>10</v>
      </c>
      <c r="U68" s="9" t="s">
        <v>10</v>
      </c>
      <c r="V68" s="9" t="s">
        <v>10</v>
      </c>
      <c r="W68" s="9" t="s">
        <v>10</v>
      </c>
      <c r="X68" s="2">
        <f t="shared" ref="X68:X117" si="5">3-(COUNTIF(H68:J68,"no"))</f>
        <v>3</v>
      </c>
      <c r="Y68" s="2">
        <f t="shared" ref="Y68:Y117" si="6">12-(COUNTIF(K68:V68,"no"))</f>
        <v>12</v>
      </c>
      <c r="Z68" s="5"/>
    </row>
    <row r="69" spans="1:26" s="1" customFormat="1" ht="90" customHeight="1" x14ac:dyDescent="0.25">
      <c r="A69" s="62" t="str">
        <f t="shared" si="4"/>
        <v>PRC-006-2 , R8.</v>
      </c>
      <c r="B69" s="64" t="s">
        <v>84</v>
      </c>
      <c r="C69" s="30" t="s">
        <v>60</v>
      </c>
      <c r="D69" s="6" t="s">
        <v>96</v>
      </c>
      <c r="E69" s="9" t="s">
        <v>10</v>
      </c>
      <c r="F69" s="9"/>
      <c r="G69" s="9"/>
      <c r="H69" s="9" t="s">
        <v>10</v>
      </c>
      <c r="I69" s="9" t="s">
        <v>10</v>
      </c>
      <c r="J69" s="9" t="s">
        <v>10</v>
      </c>
      <c r="K69" s="9" t="s">
        <v>10</v>
      </c>
      <c r="L69" s="9" t="s">
        <v>10</v>
      </c>
      <c r="M69" s="9" t="s">
        <v>10</v>
      </c>
      <c r="N69" s="9" t="s">
        <v>10</v>
      </c>
      <c r="O69" s="9" t="s">
        <v>10</v>
      </c>
      <c r="P69" s="9"/>
      <c r="Q69" s="9" t="s">
        <v>10</v>
      </c>
      <c r="R69" s="9" t="s">
        <v>10</v>
      </c>
      <c r="S69" s="9" t="s">
        <v>10</v>
      </c>
      <c r="T69" s="9" t="s">
        <v>10</v>
      </c>
      <c r="U69" s="9" t="s">
        <v>10</v>
      </c>
      <c r="V69" s="9" t="s">
        <v>10</v>
      </c>
      <c r="W69" s="9" t="s">
        <v>10</v>
      </c>
      <c r="X69" s="2">
        <f t="shared" si="5"/>
        <v>3</v>
      </c>
      <c r="Y69" s="2">
        <f t="shared" si="6"/>
        <v>12</v>
      </c>
      <c r="Z69" s="5"/>
    </row>
    <row r="70" spans="1:26" s="1" customFormat="1" ht="60" x14ac:dyDescent="0.25">
      <c r="A70" s="62" t="str">
        <f t="shared" si="4"/>
        <v>PRC-006-2 , R9.</v>
      </c>
      <c r="B70" s="64" t="s">
        <v>84</v>
      </c>
      <c r="C70" s="30" t="s">
        <v>91</v>
      </c>
      <c r="D70" s="6" t="s">
        <v>97</v>
      </c>
      <c r="E70" s="9" t="s">
        <v>10</v>
      </c>
      <c r="F70" s="9"/>
      <c r="G70" s="9"/>
      <c r="H70" s="9" t="s">
        <v>10</v>
      </c>
      <c r="I70" s="9" t="s">
        <v>10</v>
      </c>
      <c r="J70" s="9" t="s">
        <v>10</v>
      </c>
      <c r="K70" s="9" t="s">
        <v>10</v>
      </c>
      <c r="L70" s="9" t="s">
        <v>10</v>
      </c>
      <c r="M70" s="9" t="s">
        <v>10</v>
      </c>
      <c r="N70" s="9" t="s">
        <v>10</v>
      </c>
      <c r="O70" s="9" t="s">
        <v>10</v>
      </c>
      <c r="P70" s="9"/>
      <c r="Q70" s="9" t="s">
        <v>10</v>
      </c>
      <c r="R70" s="9" t="s">
        <v>10</v>
      </c>
      <c r="S70" s="9" t="s">
        <v>10</v>
      </c>
      <c r="T70" s="9" t="s">
        <v>10</v>
      </c>
      <c r="U70" s="9" t="s">
        <v>10</v>
      </c>
      <c r="V70" s="9" t="s">
        <v>10</v>
      </c>
      <c r="W70" s="9" t="s">
        <v>10</v>
      </c>
      <c r="X70" s="2">
        <f t="shared" si="5"/>
        <v>3</v>
      </c>
      <c r="Y70" s="2">
        <f t="shared" si="6"/>
        <v>12</v>
      </c>
      <c r="Z70" s="5"/>
    </row>
    <row r="71" spans="1:26" s="1" customFormat="1" ht="90" x14ac:dyDescent="0.25">
      <c r="A71" s="62" t="str">
        <f t="shared" si="4"/>
        <v>PRC-006-2 , R10.</v>
      </c>
      <c r="B71" s="64" t="s">
        <v>84</v>
      </c>
      <c r="C71" s="30" t="s">
        <v>92</v>
      </c>
      <c r="D71" s="6" t="s">
        <v>98</v>
      </c>
      <c r="E71" s="9" t="s">
        <v>10</v>
      </c>
      <c r="F71" s="9"/>
      <c r="G71" s="9"/>
      <c r="H71" s="9" t="s">
        <v>10</v>
      </c>
      <c r="I71" s="9" t="s">
        <v>10</v>
      </c>
      <c r="J71" s="9" t="s">
        <v>10</v>
      </c>
      <c r="K71" s="9" t="s">
        <v>10</v>
      </c>
      <c r="L71" s="9" t="s">
        <v>10</v>
      </c>
      <c r="M71" s="9" t="s">
        <v>10</v>
      </c>
      <c r="N71" s="9" t="s">
        <v>10</v>
      </c>
      <c r="O71" s="9" t="s">
        <v>10</v>
      </c>
      <c r="P71" s="9"/>
      <c r="Q71" s="9" t="s">
        <v>10</v>
      </c>
      <c r="R71" s="9" t="s">
        <v>10</v>
      </c>
      <c r="S71" s="9" t="s">
        <v>10</v>
      </c>
      <c r="T71" s="9" t="s">
        <v>10</v>
      </c>
      <c r="U71" s="9" t="s">
        <v>10</v>
      </c>
      <c r="V71" s="9" t="s">
        <v>10</v>
      </c>
      <c r="W71" s="9" t="s">
        <v>10</v>
      </c>
      <c r="X71" s="2">
        <f t="shared" si="5"/>
        <v>3</v>
      </c>
      <c r="Y71" s="2">
        <f t="shared" si="6"/>
        <v>12</v>
      </c>
      <c r="Z71" s="5"/>
    </row>
    <row r="72" spans="1:26" s="1" customFormat="1" ht="105" x14ac:dyDescent="0.25">
      <c r="A72" s="62" t="str">
        <f t="shared" si="4"/>
        <v>PRC-006-2 , R11.</v>
      </c>
      <c r="B72" s="64" t="s">
        <v>84</v>
      </c>
      <c r="C72" s="30" t="s">
        <v>93</v>
      </c>
      <c r="D72" s="6" t="s">
        <v>99</v>
      </c>
      <c r="E72" s="9" t="s">
        <v>10</v>
      </c>
      <c r="F72" s="9"/>
      <c r="G72" s="9"/>
      <c r="H72" s="9" t="s">
        <v>10</v>
      </c>
      <c r="I72" s="9" t="s">
        <v>10</v>
      </c>
      <c r="J72" s="9" t="s">
        <v>10</v>
      </c>
      <c r="K72" s="9" t="s">
        <v>10</v>
      </c>
      <c r="L72" s="9" t="s">
        <v>10</v>
      </c>
      <c r="M72" s="9" t="s">
        <v>10</v>
      </c>
      <c r="N72" s="9" t="s">
        <v>10</v>
      </c>
      <c r="O72" s="9" t="s">
        <v>10</v>
      </c>
      <c r="P72" s="9"/>
      <c r="Q72" s="9" t="s">
        <v>10</v>
      </c>
      <c r="R72" s="9" t="s">
        <v>10</v>
      </c>
      <c r="S72" s="9" t="s">
        <v>10</v>
      </c>
      <c r="T72" s="9" t="s">
        <v>10</v>
      </c>
      <c r="U72" s="9" t="s">
        <v>10</v>
      </c>
      <c r="V72" s="9" t="s">
        <v>10</v>
      </c>
      <c r="W72" s="9" t="s">
        <v>10</v>
      </c>
      <c r="X72" s="2">
        <f t="shared" si="5"/>
        <v>3</v>
      </c>
      <c r="Y72" s="2">
        <f t="shared" si="6"/>
        <v>12</v>
      </c>
      <c r="Z72" s="5"/>
    </row>
    <row r="73" spans="1:26" s="1" customFormat="1" ht="90" customHeight="1" x14ac:dyDescent="0.25">
      <c r="A73" s="62" t="str">
        <f t="shared" si="4"/>
        <v>PRC-006-2 , R12.</v>
      </c>
      <c r="B73" s="64" t="s">
        <v>84</v>
      </c>
      <c r="C73" s="30" t="s">
        <v>94</v>
      </c>
      <c r="D73" s="6" t="s">
        <v>100</v>
      </c>
      <c r="E73" s="9" t="s">
        <v>10</v>
      </c>
      <c r="F73" s="9"/>
      <c r="G73" s="9"/>
      <c r="H73" s="9" t="s">
        <v>10</v>
      </c>
      <c r="I73" s="9" t="s">
        <v>10</v>
      </c>
      <c r="J73" s="9" t="s">
        <v>10</v>
      </c>
      <c r="K73" s="9" t="s">
        <v>10</v>
      </c>
      <c r="L73" s="9" t="s">
        <v>10</v>
      </c>
      <c r="M73" s="9" t="s">
        <v>10</v>
      </c>
      <c r="N73" s="9" t="s">
        <v>10</v>
      </c>
      <c r="O73" s="9" t="s">
        <v>10</v>
      </c>
      <c r="P73" s="9"/>
      <c r="Q73" s="9" t="s">
        <v>10</v>
      </c>
      <c r="R73" s="9" t="s">
        <v>10</v>
      </c>
      <c r="S73" s="9" t="s">
        <v>10</v>
      </c>
      <c r="T73" s="9" t="s">
        <v>10</v>
      </c>
      <c r="U73" s="9" t="s">
        <v>10</v>
      </c>
      <c r="V73" s="9" t="s">
        <v>10</v>
      </c>
      <c r="W73" s="9" t="s">
        <v>10</v>
      </c>
      <c r="X73" s="2">
        <f t="shared" si="5"/>
        <v>3</v>
      </c>
      <c r="Y73" s="2">
        <f t="shared" si="6"/>
        <v>12</v>
      </c>
      <c r="Z73" s="5"/>
    </row>
    <row r="74" spans="1:26" s="1" customFormat="1" ht="345" x14ac:dyDescent="0.25">
      <c r="A74" s="62" t="str">
        <f t="shared" si="4"/>
        <v>PRC-006-2 , R13.</v>
      </c>
      <c r="B74" s="64" t="s">
        <v>84</v>
      </c>
      <c r="C74" s="30" t="s">
        <v>102</v>
      </c>
      <c r="D74" s="6" t="s">
        <v>101</v>
      </c>
      <c r="E74" s="9" t="s">
        <v>10</v>
      </c>
      <c r="F74" s="9"/>
      <c r="G74" s="9"/>
      <c r="H74" s="9" t="s">
        <v>10</v>
      </c>
      <c r="I74" s="9" t="s">
        <v>10</v>
      </c>
      <c r="J74" s="9" t="s">
        <v>10</v>
      </c>
      <c r="K74" s="9" t="s">
        <v>10</v>
      </c>
      <c r="L74" s="9" t="s">
        <v>10</v>
      </c>
      <c r="M74" s="9" t="s">
        <v>10</v>
      </c>
      <c r="N74" s="9" t="s">
        <v>10</v>
      </c>
      <c r="O74" s="9" t="s">
        <v>10</v>
      </c>
      <c r="P74" s="9"/>
      <c r="Q74" s="9" t="s">
        <v>10</v>
      </c>
      <c r="R74" s="9" t="s">
        <v>10</v>
      </c>
      <c r="S74" s="9" t="s">
        <v>10</v>
      </c>
      <c r="T74" s="9" t="s">
        <v>10</v>
      </c>
      <c r="U74" s="9" t="s">
        <v>10</v>
      </c>
      <c r="V74" s="9" t="s">
        <v>10</v>
      </c>
      <c r="W74" s="9" t="s">
        <v>10</v>
      </c>
      <c r="X74" s="2">
        <f t="shared" si="5"/>
        <v>3</v>
      </c>
      <c r="Y74" s="2">
        <f t="shared" si="6"/>
        <v>12</v>
      </c>
      <c r="Z74" s="5"/>
    </row>
    <row r="75" spans="1:26" s="1" customFormat="1" ht="210" x14ac:dyDescent="0.25">
      <c r="A75" s="62" t="str">
        <f t="shared" si="4"/>
        <v>PRC-010-2, R1.</v>
      </c>
      <c r="B75" s="64" t="s">
        <v>137</v>
      </c>
      <c r="C75" s="30" t="s">
        <v>73</v>
      </c>
      <c r="D75" s="6" t="s">
        <v>135</v>
      </c>
      <c r="E75" s="9" t="s">
        <v>10</v>
      </c>
      <c r="F75" s="9"/>
      <c r="G75" s="9"/>
      <c r="H75" s="9" t="s">
        <v>10</v>
      </c>
      <c r="I75" s="9" t="s">
        <v>10</v>
      </c>
      <c r="J75" s="9" t="s">
        <v>10</v>
      </c>
      <c r="K75" s="9" t="s">
        <v>10</v>
      </c>
      <c r="L75" s="9" t="s">
        <v>10</v>
      </c>
      <c r="M75" s="9" t="s">
        <v>10</v>
      </c>
      <c r="N75" s="9" t="s">
        <v>10</v>
      </c>
      <c r="O75" s="9" t="s">
        <v>10</v>
      </c>
      <c r="P75" s="9"/>
      <c r="Q75" s="9" t="s">
        <v>10</v>
      </c>
      <c r="R75" s="9" t="s">
        <v>10</v>
      </c>
      <c r="S75" s="9" t="s">
        <v>10</v>
      </c>
      <c r="T75" s="9" t="s">
        <v>10</v>
      </c>
      <c r="U75" s="9" t="s">
        <v>10</v>
      </c>
      <c r="V75" s="9" t="s">
        <v>10</v>
      </c>
      <c r="W75" s="9" t="s">
        <v>10</v>
      </c>
      <c r="X75" s="2">
        <f t="shared" si="5"/>
        <v>3</v>
      </c>
      <c r="Y75" s="2">
        <f t="shared" si="6"/>
        <v>12</v>
      </c>
      <c r="Z75" s="5"/>
    </row>
    <row r="76" spans="1:26" s="1" customFormat="1" ht="75" x14ac:dyDescent="0.25">
      <c r="A76" s="62" t="str">
        <f t="shared" si="4"/>
        <v>PRC-010-2, R2.</v>
      </c>
      <c r="B76" s="64" t="s">
        <v>137</v>
      </c>
      <c r="C76" s="30" t="s">
        <v>50</v>
      </c>
      <c r="D76" s="6" t="s">
        <v>136</v>
      </c>
      <c r="E76" s="9" t="s">
        <v>10</v>
      </c>
      <c r="F76" s="9"/>
      <c r="G76" s="9"/>
      <c r="H76" s="9"/>
      <c r="I76" s="9" t="s">
        <v>10</v>
      </c>
      <c r="J76" s="9" t="s">
        <v>10</v>
      </c>
      <c r="K76" s="9" t="s">
        <v>10</v>
      </c>
      <c r="L76" s="9" t="s">
        <v>10</v>
      </c>
      <c r="M76" s="9" t="s">
        <v>10</v>
      </c>
      <c r="N76" s="9" t="s">
        <v>10</v>
      </c>
      <c r="O76" s="9" t="s">
        <v>10</v>
      </c>
      <c r="P76" s="9"/>
      <c r="Q76" s="9" t="s">
        <v>10</v>
      </c>
      <c r="R76" s="9" t="s">
        <v>10</v>
      </c>
      <c r="S76" s="9" t="s">
        <v>10</v>
      </c>
      <c r="T76" s="9" t="s">
        <v>10</v>
      </c>
      <c r="U76" s="9" t="s">
        <v>10</v>
      </c>
      <c r="V76" s="9" t="s">
        <v>10</v>
      </c>
      <c r="W76" s="9" t="s">
        <v>10</v>
      </c>
      <c r="X76" s="2">
        <f t="shared" si="5"/>
        <v>3</v>
      </c>
      <c r="Y76" s="2">
        <f t="shared" si="6"/>
        <v>12</v>
      </c>
      <c r="Z76" s="5"/>
    </row>
    <row r="77" spans="1:26" s="1" customFormat="1" ht="180" x14ac:dyDescent="0.25">
      <c r="A77" s="62" t="str">
        <f t="shared" si="4"/>
        <v>PRC-010-2, R3.</v>
      </c>
      <c r="B77" s="64" t="s">
        <v>137</v>
      </c>
      <c r="C77" s="30" t="s">
        <v>3</v>
      </c>
      <c r="D77" s="6" t="s">
        <v>138</v>
      </c>
      <c r="E77" s="9" t="s">
        <v>10</v>
      </c>
      <c r="F77" s="9"/>
      <c r="G77" s="9"/>
      <c r="H77" s="9" t="s">
        <v>10</v>
      </c>
      <c r="I77" s="9" t="s">
        <v>10</v>
      </c>
      <c r="J77" s="9" t="s">
        <v>10</v>
      </c>
      <c r="K77" s="9" t="s">
        <v>10</v>
      </c>
      <c r="L77" s="9" t="s">
        <v>10</v>
      </c>
      <c r="M77" s="9" t="s">
        <v>10</v>
      </c>
      <c r="N77" s="9" t="s">
        <v>10</v>
      </c>
      <c r="O77" s="9" t="s">
        <v>10</v>
      </c>
      <c r="P77" s="9"/>
      <c r="Q77" s="9" t="s">
        <v>10</v>
      </c>
      <c r="R77" s="9" t="s">
        <v>10</v>
      </c>
      <c r="S77" s="9" t="s">
        <v>10</v>
      </c>
      <c r="T77" s="9" t="s">
        <v>10</v>
      </c>
      <c r="U77" s="9" t="s">
        <v>10</v>
      </c>
      <c r="V77" s="9" t="s">
        <v>10</v>
      </c>
      <c r="W77" s="9" t="s">
        <v>10</v>
      </c>
      <c r="X77" s="2">
        <f t="shared" si="5"/>
        <v>3</v>
      </c>
      <c r="Y77" s="2">
        <f t="shared" si="6"/>
        <v>12</v>
      </c>
      <c r="Z77" s="5"/>
    </row>
    <row r="78" spans="1:26" s="1" customFormat="1" ht="135" x14ac:dyDescent="0.25">
      <c r="A78" s="62" t="str">
        <f t="shared" si="4"/>
        <v>PRC-010-2, R4.</v>
      </c>
      <c r="B78" s="64" t="s">
        <v>137</v>
      </c>
      <c r="C78" s="30" t="s">
        <v>56</v>
      </c>
      <c r="D78" s="6" t="s">
        <v>139</v>
      </c>
      <c r="E78" s="9" t="s">
        <v>10</v>
      </c>
      <c r="F78" s="9"/>
      <c r="G78" s="9"/>
      <c r="H78" s="9" t="s">
        <v>10</v>
      </c>
      <c r="I78" s="9" t="s">
        <v>10</v>
      </c>
      <c r="J78" s="9" t="s">
        <v>10</v>
      </c>
      <c r="K78" s="9" t="s">
        <v>10</v>
      </c>
      <c r="L78" s="9" t="s">
        <v>10</v>
      </c>
      <c r="M78" s="9" t="s">
        <v>10</v>
      </c>
      <c r="N78" s="9" t="s">
        <v>10</v>
      </c>
      <c r="O78" s="9" t="s">
        <v>10</v>
      </c>
      <c r="P78" s="9"/>
      <c r="Q78" s="9" t="s">
        <v>10</v>
      </c>
      <c r="R78" s="9" t="s">
        <v>10</v>
      </c>
      <c r="S78" s="9" t="s">
        <v>10</v>
      </c>
      <c r="T78" s="9" t="s">
        <v>10</v>
      </c>
      <c r="U78" s="9" t="s">
        <v>10</v>
      </c>
      <c r="V78" s="9" t="s">
        <v>10</v>
      </c>
      <c r="W78" s="9" t="s">
        <v>10</v>
      </c>
      <c r="X78" s="2">
        <f t="shared" si="5"/>
        <v>3</v>
      </c>
      <c r="Y78" s="2">
        <f t="shared" si="6"/>
        <v>12</v>
      </c>
      <c r="Z78" s="5"/>
    </row>
    <row r="79" spans="1:26" s="1" customFormat="1" ht="90" x14ac:dyDescent="0.25">
      <c r="A79" s="62" t="str">
        <f t="shared" si="4"/>
        <v>PRC-010-2, R5.</v>
      </c>
      <c r="B79" s="64" t="s">
        <v>137</v>
      </c>
      <c r="C79" s="30" t="s">
        <v>57</v>
      </c>
      <c r="D79" s="6" t="s">
        <v>140</v>
      </c>
      <c r="E79" s="9" t="s">
        <v>10</v>
      </c>
      <c r="F79" s="9"/>
      <c r="G79" s="9"/>
      <c r="H79" s="9"/>
      <c r="I79" s="9" t="s">
        <v>10</v>
      </c>
      <c r="J79" s="9" t="s">
        <v>10</v>
      </c>
      <c r="K79" s="9" t="s">
        <v>10</v>
      </c>
      <c r="L79" s="9" t="s">
        <v>10</v>
      </c>
      <c r="M79" s="9" t="s">
        <v>10</v>
      </c>
      <c r="N79" s="9" t="s">
        <v>10</v>
      </c>
      <c r="O79" s="9" t="s">
        <v>10</v>
      </c>
      <c r="P79" s="9"/>
      <c r="Q79" s="9" t="s">
        <v>10</v>
      </c>
      <c r="R79" s="9" t="s">
        <v>10</v>
      </c>
      <c r="S79" s="9" t="s">
        <v>10</v>
      </c>
      <c r="T79" s="9" t="s">
        <v>10</v>
      </c>
      <c r="U79" s="9" t="s">
        <v>10</v>
      </c>
      <c r="V79" s="9" t="s">
        <v>10</v>
      </c>
      <c r="W79" s="9" t="s">
        <v>10</v>
      </c>
      <c r="X79" s="2">
        <f t="shared" si="5"/>
        <v>3</v>
      </c>
      <c r="Y79" s="2">
        <f t="shared" si="6"/>
        <v>12</v>
      </c>
      <c r="Z79" s="5"/>
    </row>
    <row r="80" spans="1:26" s="1" customFormat="1" ht="60" x14ac:dyDescent="0.25">
      <c r="A80" s="62" t="str">
        <f t="shared" si="4"/>
        <v>PRC-010-2, R6.</v>
      </c>
      <c r="B80" s="64" t="s">
        <v>137</v>
      </c>
      <c r="C80" s="30" t="s">
        <v>58</v>
      </c>
      <c r="D80" s="6" t="s">
        <v>141</v>
      </c>
      <c r="E80" s="9" t="s">
        <v>10</v>
      </c>
      <c r="F80" s="9"/>
      <c r="G80" s="9"/>
      <c r="H80" s="9"/>
      <c r="I80" s="9" t="s">
        <v>10</v>
      </c>
      <c r="J80" s="9" t="s">
        <v>10</v>
      </c>
      <c r="K80" s="9" t="s">
        <v>10</v>
      </c>
      <c r="L80" s="9" t="s">
        <v>10</v>
      </c>
      <c r="M80" s="9" t="s">
        <v>10</v>
      </c>
      <c r="N80" s="9" t="s">
        <v>10</v>
      </c>
      <c r="O80" s="9" t="s">
        <v>10</v>
      </c>
      <c r="P80" s="9"/>
      <c r="Q80" s="9" t="s">
        <v>10</v>
      </c>
      <c r="R80" s="9" t="s">
        <v>10</v>
      </c>
      <c r="S80" s="9" t="s">
        <v>10</v>
      </c>
      <c r="T80" s="9" t="s">
        <v>10</v>
      </c>
      <c r="U80" s="9" t="s">
        <v>10</v>
      </c>
      <c r="V80" s="9" t="s">
        <v>10</v>
      </c>
      <c r="W80" s="9" t="s">
        <v>10</v>
      </c>
      <c r="X80" s="2">
        <f t="shared" si="5"/>
        <v>3</v>
      </c>
      <c r="Y80" s="2">
        <f t="shared" si="6"/>
        <v>12</v>
      </c>
      <c r="Z80" s="5"/>
    </row>
    <row r="81" spans="1:26" s="1" customFormat="1" ht="60" x14ac:dyDescent="0.25">
      <c r="A81" s="62" t="str">
        <f t="shared" si="4"/>
        <v>PRC-010-2, R7.</v>
      </c>
      <c r="B81" s="64" t="s">
        <v>137</v>
      </c>
      <c r="C81" s="30" t="s">
        <v>59</v>
      </c>
      <c r="D81" s="6" t="s">
        <v>142</v>
      </c>
      <c r="E81" s="9" t="s">
        <v>10</v>
      </c>
      <c r="F81" s="9"/>
      <c r="G81" s="9"/>
      <c r="H81" s="9"/>
      <c r="I81" s="9" t="s">
        <v>10</v>
      </c>
      <c r="J81" s="9" t="s">
        <v>10</v>
      </c>
      <c r="K81" s="9" t="s">
        <v>10</v>
      </c>
      <c r="L81" s="9" t="s">
        <v>10</v>
      </c>
      <c r="M81" s="9" t="s">
        <v>10</v>
      </c>
      <c r="N81" s="9" t="s">
        <v>10</v>
      </c>
      <c r="O81" s="9" t="s">
        <v>10</v>
      </c>
      <c r="P81" s="9"/>
      <c r="Q81" s="9" t="s">
        <v>10</v>
      </c>
      <c r="R81" s="9" t="s">
        <v>10</v>
      </c>
      <c r="S81" s="9" t="s">
        <v>10</v>
      </c>
      <c r="T81" s="9" t="s">
        <v>10</v>
      </c>
      <c r="U81" s="9" t="s">
        <v>10</v>
      </c>
      <c r="V81" s="9" t="s">
        <v>10</v>
      </c>
      <c r="W81" s="9" t="s">
        <v>10</v>
      </c>
      <c r="X81" s="2">
        <f t="shared" si="5"/>
        <v>3</v>
      </c>
      <c r="Y81" s="2">
        <f t="shared" si="6"/>
        <v>12</v>
      </c>
      <c r="Z81" s="5"/>
    </row>
    <row r="82" spans="1:26" s="1" customFormat="1" ht="75" x14ac:dyDescent="0.25">
      <c r="A82" s="62" t="str">
        <f t="shared" si="4"/>
        <v>PRC-010-2, R8.</v>
      </c>
      <c r="B82" s="64" t="s">
        <v>137</v>
      </c>
      <c r="C82" s="30" t="s">
        <v>60</v>
      </c>
      <c r="D82" s="6" t="s">
        <v>143</v>
      </c>
      <c r="E82" s="9" t="s">
        <v>10</v>
      </c>
      <c r="F82" s="9"/>
      <c r="G82" s="9"/>
      <c r="H82" s="9"/>
      <c r="I82" s="9" t="s">
        <v>10</v>
      </c>
      <c r="J82" s="9" t="s">
        <v>10</v>
      </c>
      <c r="K82" s="9" t="s">
        <v>10</v>
      </c>
      <c r="L82" s="9" t="s">
        <v>10</v>
      </c>
      <c r="M82" s="9" t="s">
        <v>10</v>
      </c>
      <c r="N82" s="9" t="s">
        <v>10</v>
      </c>
      <c r="O82" s="9" t="s">
        <v>10</v>
      </c>
      <c r="P82" s="9"/>
      <c r="Q82" s="9" t="s">
        <v>10</v>
      </c>
      <c r="R82" s="9" t="s">
        <v>10</v>
      </c>
      <c r="S82" s="9" t="s">
        <v>10</v>
      </c>
      <c r="T82" s="9" t="s">
        <v>10</v>
      </c>
      <c r="U82" s="9" t="s">
        <v>10</v>
      </c>
      <c r="V82" s="9" t="s">
        <v>10</v>
      </c>
      <c r="W82" s="9" t="s">
        <v>10</v>
      </c>
      <c r="X82" s="2">
        <f t="shared" si="5"/>
        <v>3</v>
      </c>
      <c r="Y82" s="2">
        <f t="shared" si="6"/>
        <v>12</v>
      </c>
      <c r="Z82" s="5"/>
    </row>
    <row r="83" spans="1:26" s="1" customFormat="1" ht="105" x14ac:dyDescent="0.25">
      <c r="A83" s="62" t="str">
        <f t="shared" si="4"/>
        <v>PRC-018-1, R1.</v>
      </c>
      <c r="B83" s="64" t="s">
        <v>109</v>
      </c>
      <c r="C83" s="30" t="s">
        <v>73</v>
      </c>
      <c r="D83" s="6" t="s">
        <v>103</v>
      </c>
      <c r="E83" s="9" t="s">
        <v>10</v>
      </c>
      <c r="F83" s="9"/>
      <c r="G83" s="9"/>
      <c r="H83" s="9" t="s">
        <v>10</v>
      </c>
      <c r="I83" s="9" t="s">
        <v>10</v>
      </c>
      <c r="J83" s="9" t="s">
        <v>10</v>
      </c>
      <c r="K83" s="9" t="s">
        <v>13</v>
      </c>
      <c r="L83" s="9" t="s">
        <v>10</v>
      </c>
      <c r="M83" s="9" t="s">
        <v>10</v>
      </c>
      <c r="N83" s="9" t="s">
        <v>10</v>
      </c>
      <c r="O83" s="9" t="s">
        <v>10</v>
      </c>
      <c r="P83" s="9"/>
      <c r="Q83" s="9" t="s">
        <v>10</v>
      </c>
      <c r="R83" s="9" t="s">
        <v>10</v>
      </c>
      <c r="S83" s="9" t="s">
        <v>10</v>
      </c>
      <c r="T83" s="9" t="s">
        <v>10</v>
      </c>
      <c r="U83" s="9" t="s">
        <v>13</v>
      </c>
      <c r="V83" s="9" t="s">
        <v>10</v>
      </c>
      <c r="W83" s="9" t="s">
        <v>10</v>
      </c>
      <c r="X83" s="2">
        <f t="shared" si="5"/>
        <v>3</v>
      </c>
      <c r="Y83" s="2">
        <f t="shared" si="6"/>
        <v>10</v>
      </c>
      <c r="Z83" s="5"/>
    </row>
    <row r="84" spans="1:26" s="1" customFormat="1" ht="45" x14ac:dyDescent="0.25">
      <c r="A84" s="62" t="str">
        <f t="shared" si="4"/>
        <v>PRC-018-1, R2.</v>
      </c>
      <c r="B84" s="64" t="s">
        <v>109</v>
      </c>
      <c r="C84" s="30" t="s">
        <v>50</v>
      </c>
      <c r="D84" s="6" t="s">
        <v>104</v>
      </c>
      <c r="E84" s="9" t="s">
        <v>10</v>
      </c>
      <c r="F84" s="9"/>
      <c r="G84" s="9"/>
      <c r="H84" s="9" t="s">
        <v>10</v>
      </c>
      <c r="I84" s="9" t="s">
        <v>10</v>
      </c>
      <c r="J84" s="9" t="s">
        <v>10</v>
      </c>
      <c r="K84" s="9" t="s">
        <v>13</v>
      </c>
      <c r="L84" s="9" t="s">
        <v>10</v>
      </c>
      <c r="M84" s="9" t="s">
        <v>10</v>
      </c>
      <c r="N84" s="9" t="s">
        <v>10</v>
      </c>
      <c r="O84" s="9" t="s">
        <v>10</v>
      </c>
      <c r="P84" s="9"/>
      <c r="Q84" s="9" t="s">
        <v>10</v>
      </c>
      <c r="R84" s="9" t="s">
        <v>10</v>
      </c>
      <c r="S84" s="9" t="s">
        <v>13</v>
      </c>
      <c r="T84" s="9" t="s">
        <v>10</v>
      </c>
      <c r="U84" s="9" t="s">
        <v>13</v>
      </c>
      <c r="V84" s="9" t="s">
        <v>10</v>
      </c>
      <c r="W84" s="9" t="s">
        <v>10</v>
      </c>
      <c r="X84" s="2">
        <f t="shared" si="5"/>
        <v>3</v>
      </c>
      <c r="Y84" s="2">
        <f t="shared" si="6"/>
        <v>9</v>
      </c>
      <c r="Z84" s="5"/>
    </row>
    <row r="85" spans="1:26" s="1" customFormat="1" ht="210" x14ac:dyDescent="0.25">
      <c r="A85" s="62" t="str">
        <f t="shared" si="4"/>
        <v>PRC-018-1, R3.</v>
      </c>
      <c r="B85" s="64" t="s">
        <v>109</v>
      </c>
      <c r="C85" s="30" t="s">
        <v>3</v>
      </c>
      <c r="D85" s="6" t="s">
        <v>105</v>
      </c>
      <c r="E85" s="9" t="s">
        <v>10</v>
      </c>
      <c r="F85" s="9"/>
      <c r="G85" s="9"/>
      <c r="H85" s="9" t="s">
        <v>10</v>
      </c>
      <c r="I85" s="9" t="s">
        <v>10</v>
      </c>
      <c r="J85" s="9" t="s">
        <v>10</v>
      </c>
      <c r="K85" s="9" t="s">
        <v>13</v>
      </c>
      <c r="L85" s="9" t="s">
        <v>10</v>
      </c>
      <c r="M85" s="9" t="s">
        <v>10</v>
      </c>
      <c r="N85" s="9" t="s">
        <v>10</v>
      </c>
      <c r="O85" s="9" t="s">
        <v>10</v>
      </c>
      <c r="P85" s="9"/>
      <c r="Q85" s="9" t="s">
        <v>10</v>
      </c>
      <c r="R85" s="9" t="s">
        <v>10</v>
      </c>
      <c r="S85" s="9" t="s">
        <v>10</v>
      </c>
      <c r="T85" s="9" t="s">
        <v>10</v>
      </c>
      <c r="U85" s="9" t="s">
        <v>13</v>
      </c>
      <c r="V85" s="9" t="s">
        <v>10</v>
      </c>
      <c r="W85" s="9" t="s">
        <v>10</v>
      </c>
      <c r="X85" s="2">
        <f t="shared" si="5"/>
        <v>3</v>
      </c>
      <c r="Y85" s="2">
        <f t="shared" si="6"/>
        <v>10</v>
      </c>
      <c r="Z85" s="5"/>
    </row>
    <row r="86" spans="1:26" s="1" customFormat="1" ht="45" x14ac:dyDescent="0.25">
      <c r="A86" s="62" t="str">
        <f t="shared" si="4"/>
        <v>PRC-018-1, R4.</v>
      </c>
      <c r="B86" s="64" t="s">
        <v>109</v>
      </c>
      <c r="C86" s="30" t="s">
        <v>56</v>
      </c>
      <c r="D86" s="6" t="s">
        <v>106</v>
      </c>
      <c r="E86" s="9" t="s">
        <v>10</v>
      </c>
      <c r="F86" s="9"/>
      <c r="G86" s="9"/>
      <c r="H86" s="9"/>
      <c r="I86" s="9" t="s">
        <v>10</v>
      </c>
      <c r="J86" s="9" t="s">
        <v>10</v>
      </c>
      <c r="K86" s="9" t="s">
        <v>13</v>
      </c>
      <c r="L86" s="9" t="s">
        <v>10</v>
      </c>
      <c r="M86" s="9" t="s">
        <v>10</v>
      </c>
      <c r="N86" s="9" t="s">
        <v>10</v>
      </c>
      <c r="O86" s="9" t="s">
        <v>10</v>
      </c>
      <c r="P86" s="9"/>
      <c r="Q86" s="9" t="s">
        <v>10</v>
      </c>
      <c r="R86" s="9" t="s">
        <v>10</v>
      </c>
      <c r="S86" s="9" t="s">
        <v>10</v>
      </c>
      <c r="T86" s="9" t="s">
        <v>13</v>
      </c>
      <c r="U86" s="9" t="s">
        <v>13</v>
      </c>
      <c r="V86" s="9" t="s">
        <v>10</v>
      </c>
      <c r="W86" s="9" t="s">
        <v>10</v>
      </c>
      <c r="X86" s="2">
        <f t="shared" si="5"/>
        <v>3</v>
      </c>
      <c r="Y86" s="2">
        <f t="shared" si="6"/>
        <v>9</v>
      </c>
      <c r="Z86" s="5"/>
    </row>
    <row r="87" spans="1:26" s="1" customFormat="1" ht="60" x14ac:dyDescent="0.25">
      <c r="A87" s="62" t="str">
        <f t="shared" si="4"/>
        <v>PRC-018-1, R5.</v>
      </c>
      <c r="B87" s="64" t="s">
        <v>109</v>
      </c>
      <c r="C87" s="30" t="s">
        <v>57</v>
      </c>
      <c r="D87" s="6" t="s">
        <v>107</v>
      </c>
      <c r="E87" s="9" t="s">
        <v>12</v>
      </c>
      <c r="F87" s="9" t="s">
        <v>10</v>
      </c>
      <c r="G87" s="9" t="s">
        <v>10</v>
      </c>
      <c r="H87" s="9" t="s">
        <v>10</v>
      </c>
      <c r="I87" s="9" t="s">
        <v>10</v>
      </c>
      <c r="J87" s="9" t="s">
        <v>10</v>
      </c>
      <c r="K87" s="9" t="s">
        <v>13</v>
      </c>
      <c r="L87" s="9" t="s">
        <v>10</v>
      </c>
      <c r="M87" s="9" t="s">
        <v>10</v>
      </c>
      <c r="N87" s="9" t="s">
        <v>10</v>
      </c>
      <c r="O87" s="9" t="s">
        <v>10</v>
      </c>
      <c r="P87" s="9"/>
      <c r="Q87" s="9" t="s">
        <v>10</v>
      </c>
      <c r="R87" s="9" t="s">
        <v>13</v>
      </c>
      <c r="S87" s="9" t="s">
        <v>10</v>
      </c>
      <c r="T87" s="9" t="s">
        <v>10</v>
      </c>
      <c r="U87" s="9" t="s">
        <v>13</v>
      </c>
      <c r="V87" s="9" t="s">
        <v>10</v>
      </c>
      <c r="W87" s="9" t="s">
        <v>13</v>
      </c>
      <c r="X87" s="2">
        <f t="shared" si="5"/>
        <v>3</v>
      </c>
      <c r="Y87" s="2">
        <f t="shared" si="6"/>
        <v>9</v>
      </c>
      <c r="Z87" s="5" t="s">
        <v>223</v>
      </c>
    </row>
    <row r="88" spans="1:26" s="1" customFormat="1" ht="90" x14ac:dyDescent="0.25">
      <c r="A88" s="62" t="str">
        <f t="shared" si="4"/>
        <v>PRC-018-1, R6.</v>
      </c>
      <c r="B88" s="64" t="s">
        <v>109</v>
      </c>
      <c r="C88" s="30" t="s">
        <v>58</v>
      </c>
      <c r="D88" s="6" t="s">
        <v>108</v>
      </c>
      <c r="E88" s="9" t="s">
        <v>12</v>
      </c>
      <c r="F88" s="9" t="s">
        <v>10</v>
      </c>
      <c r="G88" s="9" t="s">
        <v>10</v>
      </c>
      <c r="H88" s="9" t="s">
        <v>10</v>
      </c>
      <c r="I88" s="9" t="s">
        <v>10</v>
      </c>
      <c r="J88" s="9" t="s">
        <v>10</v>
      </c>
      <c r="K88" s="9" t="s">
        <v>13</v>
      </c>
      <c r="L88" s="9" t="s">
        <v>13</v>
      </c>
      <c r="M88" s="9" t="s">
        <v>10</v>
      </c>
      <c r="N88" s="9" t="s">
        <v>10</v>
      </c>
      <c r="O88" s="9" t="s">
        <v>10</v>
      </c>
      <c r="P88" s="9"/>
      <c r="Q88" s="9" t="s">
        <v>10</v>
      </c>
      <c r="R88" s="9" t="s">
        <v>13</v>
      </c>
      <c r="S88" s="9" t="s">
        <v>10</v>
      </c>
      <c r="T88" s="9" t="s">
        <v>10</v>
      </c>
      <c r="U88" s="9" t="s">
        <v>10</v>
      </c>
      <c r="V88" s="9" t="s">
        <v>10</v>
      </c>
      <c r="W88" s="9" t="s">
        <v>13</v>
      </c>
      <c r="X88" s="2">
        <f t="shared" si="5"/>
        <v>3</v>
      </c>
      <c r="Y88" s="2">
        <f t="shared" si="6"/>
        <v>9</v>
      </c>
      <c r="Z88" s="5" t="s">
        <v>222</v>
      </c>
    </row>
    <row r="89" spans="1:26" s="1" customFormat="1" ht="210" x14ac:dyDescent="0.25">
      <c r="A89" s="62" t="str">
        <f t="shared" si="4"/>
        <v>PRC-019-2, R1.</v>
      </c>
      <c r="B89" s="64" t="s">
        <v>164</v>
      </c>
      <c r="C89" s="30" t="s">
        <v>73</v>
      </c>
      <c r="D89" s="6" t="s">
        <v>162</v>
      </c>
      <c r="E89" s="9" t="s">
        <v>10</v>
      </c>
      <c r="F89" s="9"/>
      <c r="G89" s="9"/>
      <c r="H89" s="9" t="s">
        <v>10</v>
      </c>
      <c r="I89" s="9" t="s">
        <v>10</v>
      </c>
      <c r="J89" s="9" t="s">
        <v>10</v>
      </c>
      <c r="K89" s="9" t="s">
        <v>10</v>
      </c>
      <c r="L89" s="9" t="s">
        <v>10</v>
      </c>
      <c r="M89" s="9" t="s">
        <v>10</v>
      </c>
      <c r="N89" s="9" t="s">
        <v>10</v>
      </c>
      <c r="O89" s="9" t="s">
        <v>10</v>
      </c>
      <c r="P89" s="9"/>
      <c r="Q89" s="9" t="s">
        <v>10</v>
      </c>
      <c r="R89" s="9" t="s">
        <v>10</v>
      </c>
      <c r="S89" s="9" t="s">
        <v>10</v>
      </c>
      <c r="T89" s="9" t="s">
        <v>10</v>
      </c>
      <c r="U89" s="9" t="s">
        <v>10</v>
      </c>
      <c r="V89" s="9" t="s">
        <v>10</v>
      </c>
      <c r="W89" s="9" t="s">
        <v>10</v>
      </c>
      <c r="X89" s="2">
        <f t="shared" si="5"/>
        <v>3</v>
      </c>
      <c r="Y89" s="2">
        <f t="shared" si="6"/>
        <v>12</v>
      </c>
      <c r="Z89" s="5"/>
    </row>
    <row r="90" spans="1:26" s="1" customFormat="1" ht="165" x14ac:dyDescent="0.25">
      <c r="A90" s="62" t="str">
        <f t="shared" si="4"/>
        <v>PRC-019-2, R2.</v>
      </c>
      <c r="B90" s="64" t="s">
        <v>164</v>
      </c>
      <c r="C90" s="30" t="s">
        <v>50</v>
      </c>
      <c r="D90" s="6" t="s">
        <v>163</v>
      </c>
      <c r="E90" s="9" t="s">
        <v>10</v>
      </c>
      <c r="F90" s="9"/>
      <c r="G90" s="9"/>
      <c r="H90" s="9" t="s">
        <v>10</v>
      </c>
      <c r="I90" s="9" t="s">
        <v>10</v>
      </c>
      <c r="J90" s="9" t="s">
        <v>10</v>
      </c>
      <c r="K90" s="9" t="s">
        <v>10</v>
      </c>
      <c r="L90" s="9" t="s">
        <v>10</v>
      </c>
      <c r="M90" s="9" t="s">
        <v>10</v>
      </c>
      <c r="N90" s="9" t="s">
        <v>10</v>
      </c>
      <c r="O90" s="9" t="s">
        <v>10</v>
      </c>
      <c r="P90" s="9"/>
      <c r="Q90" s="9" t="s">
        <v>10</v>
      </c>
      <c r="R90" s="9" t="s">
        <v>10</v>
      </c>
      <c r="S90" s="9" t="s">
        <v>10</v>
      </c>
      <c r="T90" s="9" t="s">
        <v>10</v>
      </c>
      <c r="U90" s="9" t="s">
        <v>10</v>
      </c>
      <c r="V90" s="9" t="s">
        <v>10</v>
      </c>
      <c r="W90" s="9" t="s">
        <v>10</v>
      </c>
      <c r="X90" s="2">
        <f t="shared" si="5"/>
        <v>3</v>
      </c>
      <c r="Y90" s="2">
        <f t="shared" si="6"/>
        <v>12</v>
      </c>
      <c r="Z90" s="5"/>
    </row>
    <row r="91" spans="1:26" s="1" customFormat="1" ht="105" x14ac:dyDescent="0.25">
      <c r="A91" s="62" t="str">
        <f t="shared" si="4"/>
        <v>PRC-023-4, R1.</v>
      </c>
      <c r="B91" s="64" t="s">
        <v>144</v>
      </c>
      <c r="C91" s="30" t="s">
        <v>73</v>
      </c>
      <c r="D91" s="6" t="s">
        <v>221</v>
      </c>
      <c r="E91" s="9" t="s">
        <v>10</v>
      </c>
      <c r="F91" s="9"/>
      <c r="G91" s="9"/>
      <c r="H91" s="9" t="s">
        <v>10</v>
      </c>
      <c r="I91" s="9" t="s">
        <v>10</v>
      </c>
      <c r="J91" s="9" t="s">
        <v>10</v>
      </c>
      <c r="K91" s="9" t="s">
        <v>10</v>
      </c>
      <c r="L91" s="9" t="s">
        <v>10</v>
      </c>
      <c r="M91" s="9" t="s">
        <v>10</v>
      </c>
      <c r="N91" s="9" t="s">
        <v>10</v>
      </c>
      <c r="O91" s="9" t="s">
        <v>10</v>
      </c>
      <c r="P91" s="9"/>
      <c r="Q91" s="9" t="s">
        <v>10</v>
      </c>
      <c r="R91" s="9" t="s">
        <v>10</v>
      </c>
      <c r="S91" s="9" t="s">
        <v>10</v>
      </c>
      <c r="T91" s="9" t="s">
        <v>10</v>
      </c>
      <c r="U91" s="9" t="s">
        <v>10</v>
      </c>
      <c r="V91" s="9" t="s">
        <v>10</v>
      </c>
      <c r="W91" s="9" t="s">
        <v>10</v>
      </c>
      <c r="X91" s="2">
        <f t="shared" si="5"/>
        <v>3</v>
      </c>
      <c r="Y91" s="2">
        <f t="shared" si="6"/>
        <v>12</v>
      </c>
      <c r="Z91" s="5"/>
    </row>
    <row r="92" spans="1:26" s="1" customFormat="1" ht="60" x14ac:dyDescent="0.25">
      <c r="A92" s="62" t="str">
        <f t="shared" si="4"/>
        <v>PRC-023-4, R2.</v>
      </c>
      <c r="B92" s="64" t="s">
        <v>144</v>
      </c>
      <c r="C92" s="30" t="s">
        <v>50</v>
      </c>
      <c r="D92" s="6" t="s">
        <v>145</v>
      </c>
      <c r="E92" s="9" t="s">
        <v>10</v>
      </c>
      <c r="F92" s="9"/>
      <c r="G92" s="9"/>
      <c r="H92" s="9" t="s">
        <v>10</v>
      </c>
      <c r="I92" s="9" t="s">
        <v>10</v>
      </c>
      <c r="J92" s="9" t="s">
        <v>10</v>
      </c>
      <c r="K92" s="9" t="s">
        <v>10</v>
      </c>
      <c r="L92" s="9" t="s">
        <v>10</v>
      </c>
      <c r="M92" s="9" t="s">
        <v>10</v>
      </c>
      <c r="N92" s="9" t="s">
        <v>10</v>
      </c>
      <c r="O92" s="9" t="s">
        <v>10</v>
      </c>
      <c r="P92" s="9"/>
      <c r="Q92" s="9" t="s">
        <v>10</v>
      </c>
      <c r="R92" s="9" t="s">
        <v>10</v>
      </c>
      <c r="S92" s="9" t="s">
        <v>10</v>
      </c>
      <c r="T92" s="9" t="s">
        <v>10</v>
      </c>
      <c r="U92" s="9" t="s">
        <v>10</v>
      </c>
      <c r="V92" s="9" t="s">
        <v>10</v>
      </c>
      <c r="W92" s="9" t="s">
        <v>10</v>
      </c>
      <c r="X92" s="2">
        <f t="shared" si="5"/>
        <v>3</v>
      </c>
      <c r="Y92" s="2">
        <f t="shared" si="6"/>
        <v>12</v>
      </c>
      <c r="Z92" s="5"/>
    </row>
    <row r="93" spans="1:26" s="1" customFormat="1" ht="90" x14ac:dyDescent="0.25">
      <c r="A93" s="62" t="str">
        <f t="shared" si="4"/>
        <v>PRC-023-4, R3.</v>
      </c>
      <c r="B93" s="64" t="s">
        <v>144</v>
      </c>
      <c r="C93" s="30" t="s">
        <v>3</v>
      </c>
      <c r="D93" s="6" t="s">
        <v>146</v>
      </c>
      <c r="E93" s="9" t="s">
        <v>10</v>
      </c>
      <c r="F93" s="9"/>
      <c r="G93" s="9"/>
      <c r="H93" s="9" t="s">
        <v>10</v>
      </c>
      <c r="I93" s="9" t="s">
        <v>10</v>
      </c>
      <c r="J93" s="9" t="s">
        <v>10</v>
      </c>
      <c r="K93" s="9" t="s">
        <v>10</v>
      </c>
      <c r="L93" s="9" t="s">
        <v>10</v>
      </c>
      <c r="M93" s="9" t="s">
        <v>10</v>
      </c>
      <c r="N93" s="9" t="s">
        <v>10</v>
      </c>
      <c r="O93" s="9" t="s">
        <v>10</v>
      </c>
      <c r="P93" s="9"/>
      <c r="Q93" s="9" t="s">
        <v>10</v>
      </c>
      <c r="R93" s="9" t="s">
        <v>10</v>
      </c>
      <c r="S93" s="9" t="s">
        <v>10</v>
      </c>
      <c r="T93" s="9" t="s">
        <v>10</v>
      </c>
      <c r="U93" s="9" t="s">
        <v>10</v>
      </c>
      <c r="V93" s="9" t="s">
        <v>10</v>
      </c>
      <c r="W93" s="9" t="s">
        <v>10</v>
      </c>
      <c r="X93" s="2">
        <f t="shared" si="5"/>
        <v>3</v>
      </c>
      <c r="Y93" s="2">
        <f t="shared" si="6"/>
        <v>12</v>
      </c>
      <c r="Z93" s="5"/>
    </row>
    <row r="94" spans="1:26" s="1" customFormat="1" ht="90" x14ac:dyDescent="0.25">
      <c r="A94" s="62" t="str">
        <f t="shared" si="4"/>
        <v>PRC-023-4, R4.</v>
      </c>
      <c r="B94" s="64" t="s">
        <v>144</v>
      </c>
      <c r="C94" s="30" t="s">
        <v>56</v>
      </c>
      <c r="D94" s="6" t="s">
        <v>148</v>
      </c>
      <c r="E94" s="9" t="s">
        <v>10</v>
      </c>
      <c r="F94" s="9"/>
      <c r="G94" s="9"/>
      <c r="H94" s="9" t="s">
        <v>10</v>
      </c>
      <c r="I94" s="9" t="s">
        <v>10</v>
      </c>
      <c r="J94" s="9" t="s">
        <v>10</v>
      </c>
      <c r="K94" s="9" t="s">
        <v>10</v>
      </c>
      <c r="L94" s="9" t="s">
        <v>10</v>
      </c>
      <c r="M94" s="9" t="s">
        <v>10</v>
      </c>
      <c r="N94" s="9" t="s">
        <v>10</v>
      </c>
      <c r="O94" s="9" t="s">
        <v>10</v>
      </c>
      <c r="P94" s="9"/>
      <c r="Q94" s="9" t="s">
        <v>10</v>
      </c>
      <c r="R94" s="9" t="s">
        <v>10</v>
      </c>
      <c r="S94" s="9" t="s">
        <v>10</v>
      </c>
      <c r="T94" s="9" t="s">
        <v>10</v>
      </c>
      <c r="U94" s="9" t="s">
        <v>10</v>
      </c>
      <c r="V94" s="9" t="s">
        <v>10</v>
      </c>
      <c r="W94" s="9" t="s">
        <v>10</v>
      </c>
      <c r="X94" s="2">
        <f t="shared" si="5"/>
        <v>3</v>
      </c>
      <c r="Y94" s="2">
        <f t="shared" si="6"/>
        <v>12</v>
      </c>
      <c r="Z94" s="5"/>
    </row>
    <row r="95" spans="1:26" s="1" customFormat="1" ht="90" x14ac:dyDescent="0.25">
      <c r="A95" s="62" t="str">
        <f t="shared" si="4"/>
        <v>PRC-023-4, R5.</v>
      </c>
      <c r="B95" s="64" t="s">
        <v>144</v>
      </c>
      <c r="C95" s="30" t="s">
        <v>57</v>
      </c>
      <c r="D95" s="6" t="s">
        <v>147</v>
      </c>
      <c r="E95" s="9" t="s">
        <v>10</v>
      </c>
      <c r="F95" s="9"/>
      <c r="G95" s="9"/>
      <c r="H95" s="9" t="s">
        <v>10</v>
      </c>
      <c r="I95" s="9" t="s">
        <v>10</v>
      </c>
      <c r="J95" s="9" t="s">
        <v>10</v>
      </c>
      <c r="K95" s="9" t="s">
        <v>10</v>
      </c>
      <c r="L95" s="9" t="s">
        <v>10</v>
      </c>
      <c r="M95" s="9" t="s">
        <v>10</v>
      </c>
      <c r="N95" s="9" t="s">
        <v>10</v>
      </c>
      <c r="O95" s="9" t="s">
        <v>10</v>
      </c>
      <c r="P95" s="9"/>
      <c r="Q95" s="9" t="s">
        <v>10</v>
      </c>
      <c r="R95" s="9" t="s">
        <v>10</v>
      </c>
      <c r="S95" s="9" t="s">
        <v>10</v>
      </c>
      <c r="T95" s="9" t="s">
        <v>10</v>
      </c>
      <c r="U95" s="9" t="s">
        <v>10</v>
      </c>
      <c r="V95" s="9" t="s">
        <v>10</v>
      </c>
      <c r="W95" s="9" t="s">
        <v>10</v>
      </c>
      <c r="X95" s="2">
        <f t="shared" si="5"/>
        <v>3</v>
      </c>
      <c r="Y95" s="2">
        <f t="shared" si="6"/>
        <v>12</v>
      </c>
      <c r="Z95" s="5"/>
    </row>
    <row r="96" spans="1:26" s="1" customFormat="1" ht="210" x14ac:dyDescent="0.25">
      <c r="A96" s="62" t="str">
        <f t="shared" si="4"/>
        <v>PRC-023-4, R6.</v>
      </c>
      <c r="B96" s="64" t="s">
        <v>144</v>
      </c>
      <c r="C96" s="30" t="s">
        <v>58</v>
      </c>
      <c r="D96" s="6" t="s">
        <v>149</v>
      </c>
      <c r="E96" s="9" t="s">
        <v>10</v>
      </c>
      <c r="F96" s="9"/>
      <c r="G96" s="9"/>
      <c r="H96" s="9" t="s">
        <v>10</v>
      </c>
      <c r="I96" s="9" t="s">
        <v>10</v>
      </c>
      <c r="J96" s="9" t="s">
        <v>10</v>
      </c>
      <c r="K96" s="9" t="s">
        <v>10</v>
      </c>
      <c r="L96" s="9" t="s">
        <v>10</v>
      </c>
      <c r="M96" s="9" t="s">
        <v>10</v>
      </c>
      <c r="N96" s="9" t="s">
        <v>10</v>
      </c>
      <c r="O96" s="9" t="s">
        <v>10</v>
      </c>
      <c r="P96" s="9"/>
      <c r="Q96" s="9" t="s">
        <v>10</v>
      </c>
      <c r="R96" s="9" t="s">
        <v>10</v>
      </c>
      <c r="S96" s="9" t="s">
        <v>10</v>
      </c>
      <c r="T96" s="9" t="s">
        <v>10</v>
      </c>
      <c r="U96" s="9" t="s">
        <v>10</v>
      </c>
      <c r="V96" s="9" t="s">
        <v>10</v>
      </c>
      <c r="W96" s="9" t="s">
        <v>10</v>
      </c>
      <c r="X96" s="2">
        <f t="shared" si="5"/>
        <v>3</v>
      </c>
      <c r="Y96" s="2">
        <f t="shared" si="6"/>
        <v>12</v>
      </c>
      <c r="Z96" s="5"/>
    </row>
    <row r="97" spans="1:26" s="1" customFormat="1" ht="225" x14ac:dyDescent="0.25">
      <c r="A97" s="62" t="str">
        <f t="shared" si="4"/>
        <v>PRC-024-2, R1.</v>
      </c>
      <c r="B97" s="64" t="s">
        <v>167</v>
      </c>
      <c r="C97" s="30" t="s">
        <v>73</v>
      </c>
      <c r="D97" s="6" t="s">
        <v>165</v>
      </c>
      <c r="E97" s="9" t="s">
        <v>10</v>
      </c>
      <c r="F97" s="9"/>
      <c r="G97" s="9"/>
      <c r="H97" s="9" t="s">
        <v>10</v>
      </c>
      <c r="I97" s="9" t="s">
        <v>10</v>
      </c>
      <c r="J97" s="9" t="s">
        <v>10</v>
      </c>
      <c r="K97" s="9" t="s">
        <v>10</v>
      </c>
      <c r="L97" s="9" t="s">
        <v>10</v>
      </c>
      <c r="M97" s="9" t="s">
        <v>10</v>
      </c>
      <c r="N97" s="9" t="s">
        <v>10</v>
      </c>
      <c r="O97" s="9" t="s">
        <v>10</v>
      </c>
      <c r="P97" s="9"/>
      <c r="Q97" s="9" t="s">
        <v>10</v>
      </c>
      <c r="R97" s="9" t="s">
        <v>10</v>
      </c>
      <c r="S97" s="9" t="s">
        <v>10</v>
      </c>
      <c r="T97" s="9" t="s">
        <v>10</v>
      </c>
      <c r="U97" s="9" t="s">
        <v>10</v>
      </c>
      <c r="V97" s="9" t="s">
        <v>10</v>
      </c>
      <c r="W97" s="9" t="s">
        <v>10</v>
      </c>
      <c r="X97" s="2">
        <f t="shared" si="5"/>
        <v>3</v>
      </c>
      <c r="Y97" s="2">
        <f t="shared" si="6"/>
        <v>12</v>
      </c>
      <c r="Z97" s="5"/>
    </row>
    <row r="98" spans="1:26" s="1" customFormat="1" ht="345" x14ac:dyDescent="0.25">
      <c r="A98" s="62" t="str">
        <f t="shared" si="4"/>
        <v>PRC-024-2, R2.</v>
      </c>
      <c r="B98" s="64" t="s">
        <v>167</v>
      </c>
      <c r="C98" s="30" t="s">
        <v>50</v>
      </c>
      <c r="D98" s="6" t="s">
        <v>166</v>
      </c>
      <c r="E98" s="9" t="s">
        <v>10</v>
      </c>
      <c r="F98" s="9"/>
      <c r="G98" s="9"/>
      <c r="H98" s="9" t="s">
        <v>10</v>
      </c>
      <c r="I98" s="9" t="s">
        <v>10</v>
      </c>
      <c r="J98" s="9" t="s">
        <v>10</v>
      </c>
      <c r="K98" s="9" t="s">
        <v>10</v>
      </c>
      <c r="L98" s="9" t="s">
        <v>10</v>
      </c>
      <c r="M98" s="9" t="s">
        <v>10</v>
      </c>
      <c r="N98" s="9" t="s">
        <v>10</v>
      </c>
      <c r="O98" s="9" t="s">
        <v>10</v>
      </c>
      <c r="P98" s="9"/>
      <c r="Q98" s="9" t="s">
        <v>10</v>
      </c>
      <c r="R98" s="9" t="s">
        <v>10</v>
      </c>
      <c r="S98" s="9" t="s">
        <v>10</v>
      </c>
      <c r="T98" s="9" t="s">
        <v>10</v>
      </c>
      <c r="U98" s="9" t="s">
        <v>10</v>
      </c>
      <c r="V98" s="9" t="s">
        <v>10</v>
      </c>
      <c r="W98" s="9" t="s">
        <v>10</v>
      </c>
      <c r="X98" s="2">
        <f t="shared" si="5"/>
        <v>3</v>
      </c>
      <c r="Y98" s="2">
        <f t="shared" si="6"/>
        <v>12</v>
      </c>
      <c r="Z98" s="5"/>
    </row>
    <row r="99" spans="1:26" s="1" customFormat="1" ht="255" x14ac:dyDescent="0.25">
      <c r="A99" s="62" t="str">
        <f t="shared" ref="A99:A117" si="7">CONCATENATE(B99,", ",C99)</f>
        <v>PRC-024-2, R3.</v>
      </c>
      <c r="B99" s="64" t="s">
        <v>167</v>
      </c>
      <c r="C99" s="30" t="s">
        <v>3</v>
      </c>
      <c r="D99" s="6" t="s">
        <v>168</v>
      </c>
      <c r="E99" s="9" t="s">
        <v>10</v>
      </c>
      <c r="F99" s="9"/>
      <c r="G99" s="9"/>
      <c r="H99" s="9" t="s">
        <v>10</v>
      </c>
      <c r="I99" s="9" t="s">
        <v>10</v>
      </c>
      <c r="J99" s="9" t="s">
        <v>10</v>
      </c>
      <c r="K99" s="9" t="s">
        <v>10</v>
      </c>
      <c r="L99" s="9" t="s">
        <v>10</v>
      </c>
      <c r="M99" s="9" t="s">
        <v>10</v>
      </c>
      <c r="N99" s="9" t="s">
        <v>10</v>
      </c>
      <c r="O99" s="9" t="s">
        <v>10</v>
      </c>
      <c r="P99" s="9"/>
      <c r="Q99" s="9" t="s">
        <v>10</v>
      </c>
      <c r="R99" s="9" t="s">
        <v>10</v>
      </c>
      <c r="S99" s="9" t="s">
        <v>10</v>
      </c>
      <c r="T99" s="9" t="s">
        <v>10</v>
      </c>
      <c r="U99" s="9" t="s">
        <v>10</v>
      </c>
      <c r="V99" s="9" t="s">
        <v>10</v>
      </c>
      <c r="W99" s="9" t="s">
        <v>10</v>
      </c>
      <c r="X99" s="2">
        <f t="shared" si="5"/>
        <v>3</v>
      </c>
      <c r="Y99" s="2">
        <f t="shared" si="6"/>
        <v>12</v>
      </c>
      <c r="Z99" s="5"/>
    </row>
    <row r="100" spans="1:26" s="1" customFormat="1" ht="105" x14ac:dyDescent="0.25">
      <c r="A100" s="62" t="str">
        <f t="shared" si="7"/>
        <v>PRC-024-2, R4.</v>
      </c>
      <c r="B100" s="64" t="s">
        <v>167</v>
      </c>
      <c r="C100" s="30" t="s">
        <v>56</v>
      </c>
      <c r="D100" s="6" t="s">
        <v>169</v>
      </c>
      <c r="E100" s="9" t="s">
        <v>10</v>
      </c>
      <c r="F100" s="9"/>
      <c r="G100" s="9"/>
      <c r="H100" s="9" t="s">
        <v>10</v>
      </c>
      <c r="I100" s="9" t="s">
        <v>10</v>
      </c>
      <c r="J100" s="9" t="s">
        <v>10</v>
      </c>
      <c r="K100" s="9" t="s">
        <v>10</v>
      </c>
      <c r="L100" s="9" t="s">
        <v>10</v>
      </c>
      <c r="M100" s="9" t="s">
        <v>10</v>
      </c>
      <c r="N100" s="9" t="s">
        <v>10</v>
      </c>
      <c r="O100" s="9" t="s">
        <v>10</v>
      </c>
      <c r="P100" s="9"/>
      <c r="Q100" s="9" t="s">
        <v>10</v>
      </c>
      <c r="R100" s="9" t="s">
        <v>10</v>
      </c>
      <c r="S100" s="9" t="s">
        <v>10</v>
      </c>
      <c r="T100" s="9" t="s">
        <v>10</v>
      </c>
      <c r="U100" s="9" t="s">
        <v>10</v>
      </c>
      <c r="V100" s="9" t="s">
        <v>10</v>
      </c>
      <c r="W100" s="9" t="s">
        <v>10</v>
      </c>
      <c r="X100" s="2">
        <f t="shared" si="5"/>
        <v>3</v>
      </c>
      <c r="Y100" s="2">
        <f t="shared" si="6"/>
        <v>12</v>
      </c>
      <c r="Z100" s="5"/>
    </row>
    <row r="101" spans="1:26" s="1" customFormat="1" ht="45" x14ac:dyDescent="0.25">
      <c r="A101" s="62" t="str">
        <f t="shared" si="7"/>
        <v>PRC-025-1, R1.</v>
      </c>
      <c r="B101" s="64" t="s">
        <v>110</v>
      </c>
      <c r="C101" s="30" t="s">
        <v>73</v>
      </c>
      <c r="D101" s="6" t="s">
        <v>111</v>
      </c>
      <c r="E101" s="9" t="s">
        <v>10</v>
      </c>
      <c r="F101" s="9"/>
      <c r="G101" s="9"/>
      <c r="H101" s="9" t="s">
        <v>10</v>
      </c>
      <c r="I101" s="9" t="s">
        <v>10</v>
      </c>
      <c r="J101" s="9" t="s">
        <v>10</v>
      </c>
      <c r="K101" s="9" t="s">
        <v>10</v>
      </c>
      <c r="L101" s="9" t="s">
        <v>10</v>
      </c>
      <c r="M101" s="9" t="s">
        <v>10</v>
      </c>
      <c r="N101" s="9" t="s">
        <v>10</v>
      </c>
      <c r="O101" s="9" t="s">
        <v>10</v>
      </c>
      <c r="P101" s="9"/>
      <c r="Q101" s="9" t="s">
        <v>10</v>
      </c>
      <c r="R101" s="9" t="s">
        <v>10</v>
      </c>
      <c r="S101" s="9" t="s">
        <v>10</v>
      </c>
      <c r="T101" s="9" t="s">
        <v>10</v>
      </c>
      <c r="U101" s="9" t="s">
        <v>10</v>
      </c>
      <c r="V101" s="9" t="s">
        <v>10</v>
      </c>
      <c r="W101" s="9" t="s">
        <v>10</v>
      </c>
      <c r="X101" s="2">
        <f t="shared" si="5"/>
        <v>3</v>
      </c>
      <c r="Y101" s="2">
        <f t="shared" si="6"/>
        <v>12</v>
      </c>
      <c r="Z101" s="5"/>
    </row>
    <row r="102" spans="1:26" s="1" customFormat="1" ht="270" x14ac:dyDescent="0.25">
      <c r="A102" s="62" t="str">
        <f t="shared" si="7"/>
        <v>PRC-026-1, R1.</v>
      </c>
      <c r="B102" s="64" t="s">
        <v>150</v>
      </c>
      <c r="C102" s="30" t="s">
        <v>73</v>
      </c>
      <c r="D102" s="6" t="s">
        <v>151</v>
      </c>
      <c r="E102" s="9" t="s">
        <v>10</v>
      </c>
      <c r="F102" s="9"/>
      <c r="G102" s="9"/>
      <c r="H102" s="9" t="s">
        <v>10</v>
      </c>
      <c r="I102" s="9" t="s">
        <v>10</v>
      </c>
      <c r="J102" s="9" t="s">
        <v>10</v>
      </c>
      <c r="K102" s="9" t="s">
        <v>10</v>
      </c>
      <c r="L102" s="9" t="s">
        <v>10</v>
      </c>
      <c r="M102" s="9" t="s">
        <v>10</v>
      </c>
      <c r="N102" s="9" t="s">
        <v>10</v>
      </c>
      <c r="O102" s="9" t="s">
        <v>10</v>
      </c>
      <c r="P102" s="9"/>
      <c r="Q102" s="9" t="s">
        <v>10</v>
      </c>
      <c r="R102" s="9" t="s">
        <v>10</v>
      </c>
      <c r="S102" s="9" t="s">
        <v>10</v>
      </c>
      <c r="T102" s="9" t="s">
        <v>10</v>
      </c>
      <c r="U102" s="9" t="s">
        <v>10</v>
      </c>
      <c r="V102" s="9" t="s">
        <v>10</v>
      </c>
      <c r="W102" s="9" t="s">
        <v>10</v>
      </c>
      <c r="X102" s="2">
        <f t="shared" si="5"/>
        <v>3</v>
      </c>
      <c r="Y102" s="2">
        <f t="shared" si="6"/>
        <v>12</v>
      </c>
      <c r="Z102" s="5"/>
    </row>
    <row r="103" spans="1:26" s="1" customFormat="1" ht="195" x14ac:dyDescent="0.25">
      <c r="A103" s="62" t="str">
        <f t="shared" si="7"/>
        <v>PRC-026-1, R2.</v>
      </c>
      <c r="B103" s="64" t="s">
        <v>150</v>
      </c>
      <c r="C103" s="30" t="s">
        <v>50</v>
      </c>
      <c r="D103" s="6" t="s">
        <v>152</v>
      </c>
      <c r="E103" s="9" t="s">
        <v>10</v>
      </c>
      <c r="F103" s="9"/>
      <c r="G103" s="9"/>
      <c r="H103" s="9" t="s">
        <v>10</v>
      </c>
      <c r="I103" s="9" t="s">
        <v>10</v>
      </c>
      <c r="J103" s="9" t="s">
        <v>10</v>
      </c>
      <c r="K103" s="9" t="s">
        <v>10</v>
      </c>
      <c r="L103" s="9" t="s">
        <v>10</v>
      </c>
      <c r="M103" s="9" t="s">
        <v>10</v>
      </c>
      <c r="N103" s="9" t="s">
        <v>10</v>
      </c>
      <c r="O103" s="9" t="s">
        <v>10</v>
      </c>
      <c r="P103" s="9"/>
      <c r="Q103" s="9" t="s">
        <v>10</v>
      </c>
      <c r="R103" s="9" t="s">
        <v>10</v>
      </c>
      <c r="S103" s="9" t="s">
        <v>10</v>
      </c>
      <c r="T103" s="9" t="s">
        <v>10</v>
      </c>
      <c r="U103" s="9" t="s">
        <v>10</v>
      </c>
      <c r="V103" s="9" t="s">
        <v>10</v>
      </c>
      <c r="W103" s="9" t="s">
        <v>10</v>
      </c>
      <c r="X103" s="2">
        <f t="shared" si="5"/>
        <v>3</v>
      </c>
      <c r="Y103" s="2">
        <f t="shared" si="6"/>
        <v>12</v>
      </c>
      <c r="Z103" s="5"/>
    </row>
    <row r="104" spans="1:26" s="1" customFormat="1" ht="210" x14ac:dyDescent="0.25">
      <c r="A104" s="62" t="str">
        <f t="shared" si="7"/>
        <v>PRC-026-1, R3.</v>
      </c>
      <c r="B104" s="64" t="s">
        <v>150</v>
      </c>
      <c r="C104" s="30" t="s">
        <v>3</v>
      </c>
      <c r="D104" s="6" t="s">
        <v>153</v>
      </c>
      <c r="E104" s="9" t="s">
        <v>10</v>
      </c>
      <c r="F104" s="9"/>
      <c r="G104" s="9"/>
      <c r="H104" s="9" t="s">
        <v>10</v>
      </c>
      <c r="I104" s="9" t="s">
        <v>10</v>
      </c>
      <c r="J104" s="9" t="s">
        <v>10</v>
      </c>
      <c r="K104" s="9" t="s">
        <v>10</v>
      </c>
      <c r="L104" s="9" t="s">
        <v>10</v>
      </c>
      <c r="M104" s="9" t="s">
        <v>10</v>
      </c>
      <c r="N104" s="9" t="s">
        <v>10</v>
      </c>
      <c r="O104" s="9" t="s">
        <v>10</v>
      </c>
      <c r="P104" s="9"/>
      <c r="Q104" s="9" t="s">
        <v>10</v>
      </c>
      <c r="R104" s="9" t="s">
        <v>10</v>
      </c>
      <c r="S104" s="9" t="s">
        <v>10</v>
      </c>
      <c r="T104" s="9" t="s">
        <v>10</v>
      </c>
      <c r="U104" s="9" t="s">
        <v>10</v>
      </c>
      <c r="V104" s="9" t="s">
        <v>10</v>
      </c>
      <c r="W104" s="9" t="s">
        <v>10</v>
      </c>
      <c r="X104" s="2">
        <f t="shared" si="5"/>
        <v>3</v>
      </c>
      <c r="Y104" s="2">
        <f t="shared" si="6"/>
        <v>12</v>
      </c>
      <c r="Z104" s="5"/>
    </row>
    <row r="105" spans="1:26" s="1" customFormat="1" ht="60" x14ac:dyDescent="0.25">
      <c r="A105" s="62" t="str">
        <f t="shared" si="7"/>
        <v>PRC-026-1, R4.</v>
      </c>
      <c r="B105" s="64" t="s">
        <v>150</v>
      </c>
      <c r="C105" s="30" t="s">
        <v>56</v>
      </c>
      <c r="D105" s="6" t="s">
        <v>154</v>
      </c>
      <c r="E105" s="9" t="s">
        <v>10</v>
      </c>
      <c r="F105" s="9" t="s">
        <v>10</v>
      </c>
      <c r="G105" s="9" t="s">
        <v>10</v>
      </c>
      <c r="H105" s="9"/>
      <c r="I105" s="9" t="s">
        <v>10</v>
      </c>
      <c r="J105" s="9" t="s">
        <v>10</v>
      </c>
      <c r="K105" s="9" t="s">
        <v>10</v>
      </c>
      <c r="L105" s="9" t="s">
        <v>10</v>
      </c>
      <c r="M105" s="9" t="s">
        <v>10</v>
      </c>
      <c r="N105" s="9" t="s">
        <v>10</v>
      </c>
      <c r="O105" s="9" t="s">
        <v>10</v>
      </c>
      <c r="P105" s="9"/>
      <c r="Q105" s="9" t="s">
        <v>10</v>
      </c>
      <c r="R105" s="9" t="s">
        <v>10</v>
      </c>
      <c r="S105" s="9" t="s">
        <v>10</v>
      </c>
      <c r="T105" s="9" t="s">
        <v>10</v>
      </c>
      <c r="U105" s="9" t="s">
        <v>10</v>
      </c>
      <c r="V105" s="9" t="s">
        <v>10</v>
      </c>
      <c r="W105" s="9" t="s">
        <v>10</v>
      </c>
      <c r="X105" s="2">
        <f t="shared" si="5"/>
        <v>3</v>
      </c>
      <c r="Y105" s="2">
        <f t="shared" si="6"/>
        <v>12</v>
      </c>
      <c r="Z105" s="5"/>
    </row>
    <row r="106" spans="1:26" s="1" customFormat="1" ht="120" x14ac:dyDescent="0.25">
      <c r="A106" s="62" t="str">
        <f t="shared" si="7"/>
        <v>VAR-001-4.1, R1.</v>
      </c>
      <c r="B106" s="64" t="s">
        <v>83</v>
      </c>
      <c r="C106" s="25" t="s">
        <v>73</v>
      </c>
      <c r="D106" s="6" t="s">
        <v>77</v>
      </c>
      <c r="E106" s="9" t="s">
        <v>10</v>
      </c>
      <c r="F106" s="9"/>
      <c r="G106" s="9"/>
      <c r="H106" s="9" t="s">
        <v>10</v>
      </c>
      <c r="I106" s="9" t="s">
        <v>10</v>
      </c>
      <c r="J106" s="9" t="s">
        <v>10</v>
      </c>
      <c r="K106" s="9" t="s">
        <v>10</v>
      </c>
      <c r="L106" s="9" t="s">
        <v>10</v>
      </c>
      <c r="M106" s="9" t="s">
        <v>10</v>
      </c>
      <c r="N106" s="9" t="s">
        <v>10</v>
      </c>
      <c r="O106" s="9" t="s">
        <v>10</v>
      </c>
      <c r="P106" s="9"/>
      <c r="Q106" s="9" t="s">
        <v>10</v>
      </c>
      <c r="R106" s="9" t="s">
        <v>10</v>
      </c>
      <c r="S106" s="9" t="s">
        <v>10</v>
      </c>
      <c r="T106" s="9" t="s">
        <v>10</v>
      </c>
      <c r="U106" s="9" t="s">
        <v>10</v>
      </c>
      <c r="V106" s="9" t="s">
        <v>10</v>
      </c>
      <c r="W106" s="9" t="s">
        <v>10</v>
      </c>
      <c r="X106" s="2">
        <f t="shared" si="5"/>
        <v>3</v>
      </c>
      <c r="Y106" s="2">
        <f t="shared" si="6"/>
        <v>12</v>
      </c>
      <c r="Z106" s="5"/>
    </row>
    <row r="107" spans="1:26" s="1" customFormat="1" ht="75" x14ac:dyDescent="0.25">
      <c r="A107" s="62" t="str">
        <f t="shared" si="7"/>
        <v>VAR-001-4.1, R2.</v>
      </c>
      <c r="B107" s="64" t="s">
        <v>83</v>
      </c>
      <c r="C107" s="25" t="s">
        <v>50</v>
      </c>
      <c r="D107" s="6" t="s">
        <v>78</v>
      </c>
      <c r="E107" s="9" t="s">
        <v>10</v>
      </c>
      <c r="F107" s="9"/>
      <c r="G107" s="9"/>
      <c r="H107" s="9" t="s">
        <v>10</v>
      </c>
      <c r="I107" s="9" t="s">
        <v>10</v>
      </c>
      <c r="J107" s="9" t="s">
        <v>10</v>
      </c>
      <c r="K107" s="9" t="s">
        <v>10</v>
      </c>
      <c r="L107" s="9" t="s">
        <v>10</v>
      </c>
      <c r="M107" s="9" t="s">
        <v>10</v>
      </c>
      <c r="N107" s="9" t="s">
        <v>10</v>
      </c>
      <c r="O107" s="9" t="s">
        <v>10</v>
      </c>
      <c r="P107" s="9"/>
      <c r="Q107" s="9" t="s">
        <v>10</v>
      </c>
      <c r="R107" s="9" t="s">
        <v>10</v>
      </c>
      <c r="S107" s="9" t="s">
        <v>10</v>
      </c>
      <c r="T107" s="9" t="s">
        <v>10</v>
      </c>
      <c r="U107" s="9" t="s">
        <v>10</v>
      </c>
      <c r="V107" s="9" t="s">
        <v>10</v>
      </c>
      <c r="W107" s="9" t="s">
        <v>10</v>
      </c>
      <c r="X107" s="2">
        <f t="shared" si="5"/>
        <v>3</v>
      </c>
      <c r="Y107" s="2">
        <f t="shared" si="6"/>
        <v>12</v>
      </c>
      <c r="Z107" s="5"/>
    </row>
    <row r="108" spans="1:26" s="1" customFormat="1" ht="30" x14ac:dyDescent="0.25">
      <c r="A108" s="62" t="str">
        <f t="shared" si="7"/>
        <v>VAR-001-4.1, R3.</v>
      </c>
      <c r="B108" s="64" t="s">
        <v>83</v>
      </c>
      <c r="C108" s="30" t="s">
        <v>3</v>
      </c>
      <c r="D108" s="6" t="s">
        <v>79</v>
      </c>
      <c r="E108" s="9" t="s">
        <v>10</v>
      </c>
      <c r="F108" s="9"/>
      <c r="G108" s="9"/>
      <c r="H108" s="9" t="s">
        <v>10</v>
      </c>
      <c r="I108" s="9" t="s">
        <v>10</v>
      </c>
      <c r="J108" s="9" t="s">
        <v>10</v>
      </c>
      <c r="K108" s="9" t="s">
        <v>10</v>
      </c>
      <c r="L108" s="9" t="s">
        <v>10</v>
      </c>
      <c r="M108" s="9" t="s">
        <v>10</v>
      </c>
      <c r="N108" s="9" t="s">
        <v>10</v>
      </c>
      <c r="O108" s="9" t="s">
        <v>10</v>
      </c>
      <c r="P108" s="9"/>
      <c r="Q108" s="9" t="s">
        <v>10</v>
      </c>
      <c r="R108" s="9" t="s">
        <v>10</v>
      </c>
      <c r="S108" s="9" t="s">
        <v>10</v>
      </c>
      <c r="T108" s="9" t="s">
        <v>10</v>
      </c>
      <c r="U108" s="9" t="s">
        <v>10</v>
      </c>
      <c r="V108" s="9" t="s">
        <v>10</v>
      </c>
      <c r="W108" s="9" t="s">
        <v>10</v>
      </c>
      <c r="X108" s="2">
        <f t="shared" si="5"/>
        <v>3</v>
      </c>
      <c r="Y108" s="2">
        <f t="shared" si="6"/>
        <v>12</v>
      </c>
      <c r="Z108" s="5"/>
    </row>
    <row r="109" spans="1:26" s="1" customFormat="1" ht="120" x14ac:dyDescent="0.25">
      <c r="A109" s="62" t="str">
        <f t="shared" si="7"/>
        <v>VAR-001-4.1, R4.</v>
      </c>
      <c r="B109" s="64" t="s">
        <v>83</v>
      </c>
      <c r="C109" s="25" t="s">
        <v>56</v>
      </c>
      <c r="D109" s="6" t="s">
        <v>80</v>
      </c>
      <c r="E109" s="9" t="s">
        <v>10</v>
      </c>
      <c r="F109" s="9"/>
      <c r="G109" s="9"/>
      <c r="H109" s="9" t="s">
        <v>10</v>
      </c>
      <c r="I109" s="9" t="s">
        <v>10</v>
      </c>
      <c r="J109" s="9" t="s">
        <v>10</v>
      </c>
      <c r="K109" s="9" t="s">
        <v>10</v>
      </c>
      <c r="L109" s="9" t="s">
        <v>10</v>
      </c>
      <c r="M109" s="9" t="s">
        <v>10</v>
      </c>
      <c r="N109" s="9" t="s">
        <v>10</v>
      </c>
      <c r="O109" s="9" t="s">
        <v>10</v>
      </c>
      <c r="P109" s="9"/>
      <c r="Q109" s="9" t="s">
        <v>10</v>
      </c>
      <c r="R109" s="9" t="s">
        <v>10</v>
      </c>
      <c r="S109" s="9" t="s">
        <v>10</v>
      </c>
      <c r="T109" s="9" t="s">
        <v>10</v>
      </c>
      <c r="U109" s="9" t="s">
        <v>10</v>
      </c>
      <c r="V109" s="9" t="s">
        <v>10</v>
      </c>
      <c r="W109" s="9" t="s">
        <v>10</v>
      </c>
      <c r="X109" s="2">
        <f t="shared" si="5"/>
        <v>3</v>
      </c>
      <c r="Y109" s="2">
        <f t="shared" si="6"/>
        <v>12</v>
      </c>
      <c r="Z109" s="5"/>
    </row>
    <row r="110" spans="1:26" s="1" customFormat="1" ht="270" x14ac:dyDescent="0.25">
      <c r="A110" s="62" t="str">
        <f t="shared" si="7"/>
        <v>VAR-001-4.1, R5.</v>
      </c>
      <c r="B110" s="64" t="s">
        <v>83</v>
      </c>
      <c r="C110" s="25" t="s">
        <v>57</v>
      </c>
      <c r="D110" s="6" t="s">
        <v>81</v>
      </c>
      <c r="E110" s="9" t="s">
        <v>10</v>
      </c>
      <c r="F110" s="9"/>
      <c r="G110" s="9"/>
      <c r="H110" s="9" t="s">
        <v>10</v>
      </c>
      <c r="I110" s="9" t="s">
        <v>10</v>
      </c>
      <c r="J110" s="9" t="s">
        <v>10</v>
      </c>
      <c r="K110" s="9" t="s">
        <v>10</v>
      </c>
      <c r="L110" s="9" t="s">
        <v>10</v>
      </c>
      <c r="M110" s="9" t="s">
        <v>10</v>
      </c>
      <c r="N110" s="9" t="s">
        <v>10</v>
      </c>
      <c r="O110" s="9" t="s">
        <v>10</v>
      </c>
      <c r="P110" s="9"/>
      <c r="Q110" s="9" t="s">
        <v>10</v>
      </c>
      <c r="R110" s="9" t="s">
        <v>10</v>
      </c>
      <c r="S110" s="9" t="s">
        <v>10</v>
      </c>
      <c r="T110" s="9" t="s">
        <v>10</v>
      </c>
      <c r="U110" s="9" t="s">
        <v>10</v>
      </c>
      <c r="V110" s="9" t="s">
        <v>10</v>
      </c>
      <c r="W110" s="9" t="s">
        <v>10</v>
      </c>
      <c r="X110" s="2">
        <f t="shared" si="5"/>
        <v>3</v>
      </c>
      <c r="Y110" s="2">
        <f t="shared" si="6"/>
        <v>12</v>
      </c>
      <c r="Z110" s="5"/>
    </row>
    <row r="111" spans="1:26" s="1" customFormat="1" ht="75" x14ac:dyDescent="0.25">
      <c r="A111" s="62" t="str">
        <f t="shared" si="7"/>
        <v>VAR-001-4.1, R6.</v>
      </c>
      <c r="B111" s="64" t="s">
        <v>83</v>
      </c>
      <c r="C111" s="25" t="s">
        <v>58</v>
      </c>
      <c r="D111" s="6" t="s">
        <v>82</v>
      </c>
      <c r="E111" s="9" t="s">
        <v>10</v>
      </c>
      <c r="F111" s="9"/>
      <c r="G111" s="9"/>
      <c r="H111" s="9" t="s">
        <v>10</v>
      </c>
      <c r="I111" s="9" t="s">
        <v>10</v>
      </c>
      <c r="J111" s="9" t="s">
        <v>10</v>
      </c>
      <c r="K111" s="9" t="s">
        <v>10</v>
      </c>
      <c r="L111" s="9" t="s">
        <v>10</v>
      </c>
      <c r="M111" s="9" t="s">
        <v>10</v>
      </c>
      <c r="N111" s="9" t="s">
        <v>10</v>
      </c>
      <c r="O111" s="9" t="s">
        <v>10</v>
      </c>
      <c r="P111" s="9"/>
      <c r="Q111" s="9" t="s">
        <v>10</v>
      </c>
      <c r="R111" s="9" t="s">
        <v>10</v>
      </c>
      <c r="S111" s="9" t="s">
        <v>10</v>
      </c>
      <c r="T111" s="9" t="s">
        <v>10</v>
      </c>
      <c r="U111" s="9" t="s">
        <v>10</v>
      </c>
      <c r="V111" s="9" t="s">
        <v>10</v>
      </c>
      <c r="W111" s="9" t="s">
        <v>10</v>
      </c>
      <c r="X111" s="2">
        <f t="shared" si="5"/>
        <v>3</v>
      </c>
      <c r="Y111" s="2">
        <f t="shared" si="6"/>
        <v>12</v>
      </c>
      <c r="Z111" s="5"/>
    </row>
    <row r="112" spans="1:26" s="1" customFormat="1" ht="210" x14ac:dyDescent="0.25">
      <c r="A112" s="62" t="str">
        <f t="shared" si="7"/>
        <v>VAR-002-4, R1.</v>
      </c>
      <c r="B112" s="64" t="s">
        <v>155</v>
      </c>
      <c r="C112" s="25" t="s">
        <v>73</v>
      </c>
      <c r="D112" s="6" t="s">
        <v>156</v>
      </c>
      <c r="E112" s="9" t="s">
        <v>10</v>
      </c>
      <c r="F112" s="9"/>
      <c r="G112" s="9"/>
      <c r="H112" s="9" t="s">
        <v>10</v>
      </c>
      <c r="I112" s="9" t="s">
        <v>10</v>
      </c>
      <c r="J112" s="9" t="s">
        <v>10</v>
      </c>
      <c r="K112" s="9" t="s">
        <v>10</v>
      </c>
      <c r="L112" s="9" t="s">
        <v>10</v>
      </c>
      <c r="M112" s="9" t="s">
        <v>10</v>
      </c>
      <c r="N112" s="9" t="s">
        <v>10</v>
      </c>
      <c r="O112" s="9" t="s">
        <v>10</v>
      </c>
      <c r="P112" s="9"/>
      <c r="Q112" s="9" t="s">
        <v>10</v>
      </c>
      <c r="R112" s="9" t="s">
        <v>10</v>
      </c>
      <c r="S112" s="9" t="s">
        <v>10</v>
      </c>
      <c r="T112" s="9" t="s">
        <v>10</v>
      </c>
      <c r="U112" s="9" t="s">
        <v>10</v>
      </c>
      <c r="V112" s="9" t="s">
        <v>10</v>
      </c>
      <c r="W112" s="9" t="s">
        <v>10</v>
      </c>
      <c r="X112" s="2">
        <f t="shared" si="5"/>
        <v>3</v>
      </c>
      <c r="Y112" s="2">
        <f t="shared" si="6"/>
        <v>12</v>
      </c>
      <c r="Z112" s="5"/>
    </row>
    <row r="113" spans="1:26" s="1" customFormat="1" ht="255" x14ac:dyDescent="0.25">
      <c r="A113" s="62" t="str">
        <f t="shared" si="7"/>
        <v>VAR-002-4, R2.</v>
      </c>
      <c r="B113" s="64" t="s">
        <v>155</v>
      </c>
      <c r="C113" s="25" t="s">
        <v>50</v>
      </c>
      <c r="D113" s="6" t="s">
        <v>157</v>
      </c>
      <c r="E113" s="9" t="s">
        <v>10</v>
      </c>
      <c r="F113" s="9"/>
      <c r="G113" s="9"/>
      <c r="H113" s="9" t="s">
        <v>10</v>
      </c>
      <c r="I113" s="9" t="s">
        <v>10</v>
      </c>
      <c r="J113" s="9" t="s">
        <v>10</v>
      </c>
      <c r="K113" s="9" t="s">
        <v>10</v>
      </c>
      <c r="L113" s="9" t="s">
        <v>10</v>
      </c>
      <c r="M113" s="9" t="s">
        <v>10</v>
      </c>
      <c r="N113" s="9" t="s">
        <v>10</v>
      </c>
      <c r="O113" s="9" t="s">
        <v>10</v>
      </c>
      <c r="P113" s="9"/>
      <c r="Q113" s="9" t="s">
        <v>10</v>
      </c>
      <c r="R113" s="9" t="s">
        <v>10</v>
      </c>
      <c r="S113" s="9" t="s">
        <v>10</v>
      </c>
      <c r="T113" s="9" t="s">
        <v>10</v>
      </c>
      <c r="U113" s="9" t="s">
        <v>10</v>
      </c>
      <c r="V113" s="9" t="s">
        <v>10</v>
      </c>
      <c r="W113" s="9" t="s">
        <v>10</v>
      </c>
      <c r="X113" s="2">
        <f t="shared" si="5"/>
        <v>3</v>
      </c>
      <c r="Y113" s="2">
        <f t="shared" si="6"/>
        <v>12</v>
      </c>
      <c r="Z113" s="5"/>
    </row>
    <row r="114" spans="1:26" s="1" customFormat="1" ht="90" x14ac:dyDescent="0.25">
      <c r="A114" s="62" t="str">
        <f t="shared" si="7"/>
        <v>VAR-002-4, R3.</v>
      </c>
      <c r="B114" s="64" t="s">
        <v>155</v>
      </c>
      <c r="C114" s="30" t="s">
        <v>3</v>
      </c>
      <c r="D114" s="6" t="s">
        <v>158</v>
      </c>
      <c r="E114" s="9" t="s">
        <v>10</v>
      </c>
      <c r="F114" s="9"/>
      <c r="G114" s="9"/>
      <c r="H114" s="9"/>
      <c r="I114" s="9" t="s">
        <v>10</v>
      </c>
      <c r="J114" s="9" t="s">
        <v>10</v>
      </c>
      <c r="K114" s="9" t="s">
        <v>10</v>
      </c>
      <c r="L114" s="9" t="s">
        <v>10</v>
      </c>
      <c r="M114" s="9" t="s">
        <v>10</v>
      </c>
      <c r="N114" s="9" t="s">
        <v>10</v>
      </c>
      <c r="O114" s="9" t="s">
        <v>10</v>
      </c>
      <c r="P114" s="9"/>
      <c r="Q114" s="9" t="s">
        <v>10</v>
      </c>
      <c r="R114" s="9" t="s">
        <v>10</v>
      </c>
      <c r="S114" s="9" t="s">
        <v>10</v>
      </c>
      <c r="T114" s="9" t="s">
        <v>10</v>
      </c>
      <c r="U114" s="9" t="s">
        <v>10</v>
      </c>
      <c r="V114" s="9" t="s">
        <v>10</v>
      </c>
      <c r="W114" s="9" t="s">
        <v>10</v>
      </c>
      <c r="X114" s="2">
        <f t="shared" si="5"/>
        <v>3</v>
      </c>
      <c r="Y114" s="2">
        <f t="shared" si="6"/>
        <v>12</v>
      </c>
      <c r="Z114" s="5"/>
    </row>
    <row r="115" spans="1:26" s="1" customFormat="1" ht="165" x14ac:dyDescent="0.25">
      <c r="A115" s="62" t="str">
        <f t="shared" si="7"/>
        <v>VAR-002-4, R4.</v>
      </c>
      <c r="B115" s="64" t="s">
        <v>155</v>
      </c>
      <c r="C115" s="25" t="s">
        <v>56</v>
      </c>
      <c r="D115" s="6" t="s">
        <v>159</v>
      </c>
      <c r="E115" s="9" t="s">
        <v>10</v>
      </c>
      <c r="F115" s="9"/>
      <c r="G115" s="9"/>
      <c r="H115" s="9"/>
      <c r="I115" s="9" t="s">
        <v>10</v>
      </c>
      <c r="J115" s="9" t="s">
        <v>10</v>
      </c>
      <c r="K115" s="9" t="s">
        <v>10</v>
      </c>
      <c r="L115" s="9" t="s">
        <v>10</v>
      </c>
      <c r="M115" s="9" t="s">
        <v>10</v>
      </c>
      <c r="N115" s="9" t="s">
        <v>10</v>
      </c>
      <c r="O115" s="9" t="s">
        <v>10</v>
      </c>
      <c r="P115" s="9"/>
      <c r="Q115" s="9" t="s">
        <v>10</v>
      </c>
      <c r="R115" s="9" t="s">
        <v>10</v>
      </c>
      <c r="S115" s="9" t="s">
        <v>10</v>
      </c>
      <c r="T115" s="9" t="s">
        <v>10</v>
      </c>
      <c r="U115" s="9" t="s">
        <v>10</v>
      </c>
      <c r="V115" s="9" t="s">
        <v>10</v>
      </c>
      <c r="W115" s="9" t="s">
        <v>10</v>
      </c>
      <c r="X115" s="2">
        <f t="shared" si="5"/>
        <v>3</v>
      </c>
      <c r="Y115" s="2">
        <f t="shared" si="6"/>
        <v>12</v>
      </c>
      <c r="Z115" s="5"/>
    </row>
    <row r="116" spans="1:26" s="1" customFormat="1" ht="120" x14ac:dyDescent="0.25">
      <c r="A116" s="62" t="str">
        <f t="shared" si="7"/>
        <v>VAR-002-4, R5.</v>
      </c>
      <c r="B116" s="64" t="s">
        <v>155</v>
      </c>
      <c r="C116" s="25" t="s">
        <v>57</v>
      </c>
      <c r="D116" s="6" t="s">
        <v>160</v>
      </c>
      <c r="E116" s="9" t="s">
        <v>10</v>
      </c>
      <c r="F116" s="9"/>
      <c r="G116" s="9"/>
      <c r="H116" s="9" t="s">
        <v>10</v>
      </c>
      <c r="I116" s="9" t="s">
        <v>10</v>
      </c>
      <c r="J116" s="9" t="s">
        <v>10</v>
      </c>
      <c r="K116" s="9" t="s">
        <v>10</v>
      </c>
      <c r="L116" s="9" t="s">
        <v>10</v>
      </c>
      <c r="M116" s="9" t="s">
        <v>10</v>
      </c>
      <c r="N116" s="9" t="s">
        <v>10</v>
      </c>
      <c r="O116" s="9" t="s">
        <v>10</v>
      </c>
      <c r="P116" s="9"/>
      <c r="Q116" s="9" t="s">
        <v>10</v>
      </c>
      <c r="R116" s="9" t="s">
        <v>10</v>
      </c>
      <c r="S116" s="9" t="s">
        <v>10</v>
      </c>
      <c r="T116" s="9" t="s">
        <v>10</v>
      </c>
      <c r="U116" s="9" t="s">
        <v>10</v>
      </c>
      <c r="V116" s="9" t="s">
        <v>10</v>
      </c>
      <c r="W116" s="9" t="s">
        <v>10</v>
      </c>
      <c r="X116" s="2">
        <f t="shared" si="5"/>
        <v>3</v>
      </c>
      <c r="Y116" s="2">
        <f t="shared" si="6"/>
        <v>12</v>
      </c>
      <c r="Z116" s="5"/>
    </row>
    <row r="117" spans="1:26" s="1" customFormat="1" ht="135" x14ac:dyDescent="0.25">
      <c r="A117" s="82" t="str">
        <f t="shared" si="7"/>
        <v>VAR-002-4, R6.</v>
      </c>
      <c r="B117" s="72" t="s">
        <v>155</v>
      </c>
      <c r="C117" s="73" t="s">
        <v>58</v>
      </c>
      <c r="D117" s="74" t="s">
        <v>161</v>
      </c>
      <c r="E117" s="75" t="s">
        <v>10</v>
      </c>
      <c r="F117" s="75"/>
      <c r="G117" s="75"/>
      <c r="H117" s="75" t="s">
        <v>10</v>
      </c>
      <c r="I117" s="75" t="s">
        <v>10</v>
      </c>
      <c r="J117" s="75" t="s">
        <v>10</v>
      </c>
      <c r="K117" s="75" t="s">
        <v>10</v>
      </c>
      <c r="L117" s="75" t="s">
        <v>10</v>
      </c>
      <c r="M117" s="75" t="s">
        <v>10</v>
      </c>
      <c r="N117" s="75" t="s">
        <v>10</v>
      </c>
      <c r="O117" s="75" t="s">
        <v>10</v>
      </c>
      <c r="P117" s="75"/>
      <c r="Q117" s="75" t="s">
        <v>10</v>
      </c>
      <c r="R117" s="75" t="s">
        <v>10</v>
      </c>
      <c r="S117" s="75" t="s">
        <v>10</v>
      </c>
      <c r="T117" s="75" t="s">
        <v>10</v>
      </c>
      <c r="U117" s="75" t="s">
        <v>10</v>
      </c>
      <c r="V117" s="75" t="s">
        <v>10</v>
      </c>
      <c r="W117" s="75" t="s">
        <v>10</v>
      </c>
      <c r="X117" s="2">
        <f t="shared" si="5"/>
        <v>3</v>
      </c>
      <c r="Y117" s="2">
        <f t="shared" si="6"/>
        <v>12</v>
      </c>
      <c r="Z117" s="5"/>
    </row>
    <row r="118" spans="1:26" s="81" customFormat="1" x14ac:dyDescent="0.25">
      <c r="A118" s="83"/>
      <c r="B118" s="77"/>
      <c r="C118" s="77"/>
      <c r="D118" s="78"/>
      <c r="E118" s="79"/>
      <c r="F118" s="79"/>
      <c r="G118" s="79"/>
      <c r="H118" s="79"/>
      <c r="I118" s="79"/>
      <c r="J118" s="79"/>
      <c r="K118" s="80"/>
      <c r="L118" s="80"/>
      <c r="M118" s="80"/>
      <c r="N118" s="80"/>
      <c r="O118" s="80"/>
      <c r="P118" s="80"/>
      <c r="Q118" s="80"/>
      <c r="R118" s="80"/>
      <c r="S118" s="80"/>
      <c r="T118" s="80"/>
      <c r="U118" s="80"/>
      <c r="V118" s="80"/>
      <c r="W118" s="80"/>
      <c r="X118" s="79"/>
      <c r="Y118" s="79"/>
      <c r="Z118" s="3"/>
    </row>
    <row r="119" spans="1:26" s="81" customFormat="1" x14ac:dyDescent="0.25">
      <c r="A119" s="83"/>
      <c r="B119" s="77"/>
      <c r="C119" s="77"/>
      <c r="D119" s="78"/>
      <c r="E119" s="79"/>
      <c r="F119" s="79"/>
      <c r="G119" s="79"/>
      <c r="H119" s="79"/>
      <c r="I119" s="79"/>
      <c r="J119" s="79"/>
      <c r="K119" s="80"/>
      <c r="L119" s="80"/>
      <c r="M119" s="80"/>
      <c r="N119" s="80"/>
      <c r="O119" s="80"/>
      <c r="P119" s="80"/>
      <c r="Q119" s="80"/>
      <c r="R119" s="80"/>
      <c r="S119" s="80"/>
      <c r="T119" s="80"/>
      <c r="U119" s="80"/>
      <c r="V119" s="80"/>
      <c r="W119" s="80"/>
      <c r="X119" s="79"/>
      <c r="Y119" s="79"/>
      <c r="Z119" s="3"/>
    </row>
    <row r="120" spans="1:26" s="81" customFormat="1" x14ac:dyDescent="0.25">
      <c r="A120" s="83"/>
      <c r="B120" s="77"/>
      <c r="C120" s="77"/>
      <c r="D120" s="78"/>
      <c r="E120" s="79"/>
      <c r="F120" s="79"/>
      <c r="G120" s="79"/>
      <c r="H120" s="79"/>
      <c r="I120" s="79"/>
      <c r="J120" s="79"/>
      <c r="K120" s="80"/>
      <c r="L120" s="80"/>
      <c r="M120" s="80"/>
      <c r="N120" s="80"/>
      <c r="O120" s="80"/>
      <c r="P120" s="80"/>
      <c r="Q120" s="80"/>
      <c r="R120" s="80"/>
      <c r="S120" s="80"/>
      <c r="T120" s="80"/>
      <c r="U120" s="80"/>
      <c r="V120" s="80"/>
      <c r="W120" s="80"/>
      <c r="X120" s="79"/>
      <c r="Y120" s="79"/>
      <c r="Z120" s="3"/>
    </row>
    <row r="121" spans="1:26" s="81" customFormat="1" x14ac:dyDescent="0.25">
      <c r="A121" s="83"/>
      <c r="B121" s="77"/>
      <c r="C121" s="77"/>
      <c r="D121" s="78"/>
      <c r="E121" s="79"/>
      <c r="F121" s="79"/>
      <c r="G121" s="79"/>
      <c r="H121" s="79"/>
      <c r="I121" s="79"/>
      <c r="J121" s="79"/>
      <c r="K121" s="80"/>
      <c r="L121" s="80"/>
      <c r="M121" s="80"/>
      <c r="N121" s="80"/>
      <c r="O121" s="80"/>
      <c r="P121" s="80"/>
      <c r="Q121" s="80"/>
      <c r="R121" s="80"/>
      <c r="S121" s="80"/>
      <c r="T121" s="80"/>
      <c r="U121" s="80"/>
      <c r="V121" s="80"/>
      <c r="W121" s="80"/>
      <c r="X121" s="79"/>
      <c r="Y121" s="79"/>
      <c r="Z121" s="3"/>
    </row>
    <row r="122" spans="1:26" s="81" customFormat="1" x14ac:dyDescent="0.25">
      <c r="A122" s="83"/>
      <c r="B122" s="77"/>
      <c r="C122" s="77"/>
      <c r="D122" s="78"/>
      <c r="E122" s="79"/>
      <c r="F122" s="79"/>
      <c r="G122" s="79"/>
      <c r="H122" s="79"/>
      <c r="I122" s="79"/>
      <c r="J122" s="79"/>
      <c r="K122" s="80"/>
      <c r="L122" s="80"/>
      <c r="M122" s="80"/>
      <c r="N122" s="80"/>
      <c r="O122" s="80"/>
      <c r="P122" s="80"/>
      <c r="Q122" s="80"/>
      <c r="R122" s="80"/>
      <c r="S122" s="80"/>
      <c r="T122" s="80"/>
      <c r="U122" s="80"/>
      <c r="V122" s="80"/>
      <c r="W122" s="80"/>
      <c r="X122" s="79"/>
      <c r="Y122" s="79"/>
      <c r="Z122" s="3"/>
    </row>
    <row r="123" spans="1:26" s="81" customFormat="1" x14ac:dyDescent="0.25">
      <c r="A123" s="83"/>
      <c r="B123" s="77"/>
      <c r="C123" s="77"/>
      <c r="D123" s="78"/>
      <c r="E123" s="79"/>
      <c r="F123" s="79"/>
      <c r="G123" s="79"/>
      <c r="H123" s="79"/>
      <c r="I123" s="79"/>
      <c r="J123" s="79"/>
      <c r="K123" s="80"/>
      <c r="L123" s="80"/>
      <c r="M123" s="80"/>
      <c r="N123" s="80"/>
      <c r="O123" s="80"/>
      <c r="P123" s="80"/>
      <c r="Q123" s="80"/>
      <c r="R123" s="80"/>
      <c r="S123" s="80"/>
      <c r="T123" s="80"/>
      <c r="U123" s="80"/>
      <c r="V123" s="80"/>
      <c r="W123" s="80"/>
      <c r="X123" s="79"/>
      <c r="Y123" s="79"/>
      <c r="Z123" s="3"/>
    </row>
    <row r="124" spans="1:26" s="81" customFormat="1" x14ac:dyDescent="0.25">
      <c r="A124" s="83"/>
      <c r="B124" s="77"/>
      <c r="C124" s="77"/>
      <c r="D124" s="78"/>
      <c r="E124" s="79"/>
      <c r="F124" s="79"/>
      <c r="G124" s="79"/>
      <c r="H124" s="79"/>
      <c r="I124" s="79"/>
      <c r="J124" s="79"/>
      <c r="K124" s="80"/>
      <c r="L124" s="80"/>
      <c r="M124" s="80"/>
      <c r="N124" s="80"/>
      <c r="O124" s="80"/>
      <c r="P124" s="80"/>
      <c r="Q124" s="80"/>
      <c r="R124" s="80"/>
      <c r="S124" s="80"/>
      <c r="T124" s="80"/>
      <c r="U124" s="80"/>
      <c r="V124" s="80"/>
      <c r="W124" s="80"/>
      <c r="X124" s="79"/>
      <c r="Y124" s="79"/>
      <c r="Z124" s="3"/>
    </row>
    <row r="125" spans="1:26" s="81" customFormat="1" x14ac:dyDescent="0.25">
      <c r="A125" s="83"/>
      <c r="B125" s="77"/>
      <c r="C125" s="77"/>
      <c r="D125" s="78"/>
      <c r="E125" s="79"/>
      <c r="F125" s="79"/>
      <c r="G125" s="79"/>
      <c r="H125" s="79"/>
      <c r="I125" s="79"/>
      <c r="J125" s="79"/>
      <c r="K125" s="80"/>
      <c r="L125" s="80"/>
      <c r="M125" s="80"/>
      <c r="N125" s="80"/>
      <c r="O125" s="80"/>
      <c r="P125" s="80"/>
      <c r="Q125" s="80"/>
      <c r="R125" s="80"/>
      <c r="S125" s="80"/>
      <c r="T125" s="80"/>
      <c r="U125" s="80"/>
      <c r="V125" s="80"/>
      <c r="W125" s="80"/>
      <c r="X125" s="79"/>
      <c r="Y125" s="79"/>
      <c r="Z125" s="3"/>
    </row>
    <row r="126" spans="1:26" s="81" customFormat="1" x14ac:dyDescent="0.25">
      <c r="A126" s="83"/>
      <c r="B126" s="77"/>
      <c r="C126" s="77"/>
      <c r="D126" s="78"/>
      <c r="E126" s="79"/>
      <c r="F126" s="79"/>
      <c r="G126" s="79"/>
      <c r="H126" s="79"/>
      <c r="I126" s="79"/>
      <c r="J126" s="79"/>
      <c r="K126" s="80"/>
      <c r="L126" s="80"/>
      <c r="M126" s="80"/>
      <c r="N126" s="80"/>
      <c r="O126" s="80"/>
      <c r="P126" s="80"/>
      <c r="Q126" s="80"/>
      <c r="R126" s="80"/>
      <c r="S126" s="80"/>
      <c r="T126" s="80"/>
      <c r="U126" s="80"/>
      <c r="V126" s="80"/>
      <c r="W126" s="80"/>
      <c r="X126" s="79"/>
      <c r="Y126" s="79"/>
      <c r="Z126" s="3"/>
    </row>
    <row r="127" spans="1:26" s="81" customFormat="1" x14ac:dyDescent="0.25">
      <c r="A127" s="83"/>
      <c r="B127" s="77"/>
      <c r="C127" s="77"/>
      <c r="D127" s="78"/>
      <c r="E127" s="79"/>
      <c r="F127" s="79"/>
      <c r="G127" s="79"/>
      <c r="H127" s="79"/>
      <c r="I127" s="79"/>
      <c r="J127" s="79"/>
      <c r="K127" s="80"/>
      <c r="L127" s="80"/>
      <c r="M127" s="80"/>
      <c r="N127" s="80"/>
      <c r="O127" s="80"/>
      <c r="P127" s="80"/>
      <c r="Q127" s="80"/>
      <c r="R127" s="80"/>
      <c r="S127" s="80"/>
      <c r="T127" s="80"/>
      <c r="U127" s="80"/>
      <c r="V127" s="80"/>
      <c r="W127" s="80"/>
      <c r="X127" s="79"/>
      <c r="Y127" s="79"/>
      <c r="Z127" s="3"/>
    </row>
    <row r="128" spans="1:26" s="81" customFormat="1" x14ac:dyDescent="0.25">
      <c r="A128" s="83"/>
      <c r="B128" s="77"/>
      <c r="C128" s="77"/>
      <c r="D128" s="78"/>
      <c r="E128" s="79"/>
      <c r="F128" s="79"/>
      <c r="G128" s="79"/>
      <c r="H128" s="79"/>
      <c r="I128" s="79"/>
      <c r="J128" s="79"/>
      <c r="K128" s="80"/>
      <c r="L128" s="80"/>
      <c r="M128" s="80"/>
      <c r="N128" s="80"/>
      <c r="O128" s="80"/>
      <c r="P128" s="80"/>
      <c r="Q128" s="80"/>
      <c r="R128" s="80"/>
      <c r="S128" s="80"/>
      <c r="T128" s="80"/>
      <c r="U128" s="80"/>
      <c r="V128" s="80"/>
      <c r="W128" s="80"/>
      <c r="X128" s="79"/>
      <c r="Y128" s="79"/>
      <c r="Z128" s="3"/>
    </row>
    <row r="129" spans="1:26" s="81" customFormat="1" x14ac:dyDescent="0.25">
      <c r="A129" s="83"/>
      <c r="B129" s="77"/>
      <c r="C129" s="77"/>
      <c r="D129" s="78"/>
      <c r="E129" s="79"/>
      <c r="F129" s="79"/>
      <c r="G129" s="79"/>
      <c r="H129" s="79"/>
      <c r="I129" s="79"/>
      <c r="J129" s="79"/>
      <c r="K129" s="80"/>
      <c r="L129" s="80"/>
      <c r="M129" s="80"/>
      <c r="N129" s="80"/>
      <c r="O129" s="80"/>
      <c r="P129" s="80"/>
      <c r="Q129" s="80"/>
      <c r="R129" s="80"/>
      <c r="S129" s="80"/>
      <c r="T129" s="80"/>
      <c r="U129" s="80"/>
      <c r="V129" s="80"/>
      <c r="W129" s="80"/>
      <c r="X129" s="79"/>
      <c r="Y129" s="79"/>
      <c r="Z129" s="3"/>
    </row>
    <row r="130" spans="1:26" s="81" customFormat="1" x14ac:dyDescent="0.25">
      <c r="A130" s="83"/>
      <c r="B130" s="77"/>
      <c r="C130" s="77"/>
      <c r="D130" s="78"/>
      <c r="E130" s="79"/>
      <c r="F130" s="79"/>
      <c r="G130" s="79"/>
      <c r="H130" s="79"/>
      <c r="I130" s="79"/>
      <c r="J130" s="79"/>
      <c r="K130" s="80"/>
      <c r="L130" s="80"/>
      <c r="M130" s="80"/>
      <c r="N130" s="80"/>
      <c r="O130" s="80"/>
      <c r="P130" s="80"/>
      <c r="Q130" s="80"/>
      <c r="R130" s="80"/>
      <c r="S130" s="80"/>
      <c r="T130" s="80"/>
      <c r="U130" s="80"/>
      <c r="V130" s="80"/>
      <c r="W130" s="80"/>
      <c r="X130" s="79"/>
      <c r="Y130" s="79"/>
      <c r="Z130" s="3"/>
    </row>
    <row r="131" spans="1:26" s="81" customFormat="1" x14ac:dyDescent="0.25">
      <c r="A131" s="83"/>
      <c r="B131" s="77"/>
      <c r="C131" s="77"/>
      <c r="D131" s="78"/>
      <c r="E131" s="79"/>
      <c r="F131" s="79"/>
      <c r="G131" s="79"/>
      <c r="H131" s="79"/>
      <c r="I131" s="79"/>
      <c r="J131" s="79"/>
      <c r="K131" s="80"/>
      <c r="L131" s="80"/>
      <c r="M131" s="80"/>
      <c r="N131" s="80"/>
      <c r="O131" s="80"/>
      <c r="P131" s="80"/>
      <c r="Q131" s="80"/>
      <c r="R131" s="80"/>
      <c r="S131" s="80"/>
      <c r="T131" s="80"/>
      <c r="U131" s="80"/>
      <c r="V131" s="80"/>
      <c r="W131" s="80"/>
      <c r="X131" s="79"/>
      <c r="Y131" s="79"/>
      <c r="Z131" s="3"/>
    </row>
    <row r="132" spans="1:26" s="81" customFormat="1" x14ac:dyDescent="0.25">
      <c r="A132" s="83"/>
      <c r="B132" s="77"/>
      <c r="C132" s="77"/>
      <c r="D132" s="78"/>
      <c r="E132" s="79"/>
      <c r="F132" s="79"/>
      <c r="G132" s="79"/>
      <c r="H132" s="79"/>
      <c r="I132" s="79"/>
      <c r="J132" s="79"/>
      <c r="K132" s="80"/>
      <c r="L132" s="80"/>
      <c r="M132" s="80"/>
      <c r="N132" s="80"/>
      <c r="O132" s="80"/>
      <c r="P132" s="80"/>
      <c r="Q132" s="80"/>
      <c r="R132" s="80"/>
      <c r="S132" s="80"/>
      <c r="T132" s="80"/>
      <c r="U132" s="80"/>
      <c r="V132" s="80"/>
      <c r="W132" s="80"/>
      <c r="X132" s="79"/>
      <c r="Y132" s="79"/>
      <c r="Z132" s="3"/>
    </row>
    <row r="133" spans="1:26" s="81" customFormat="1" x14ac:dyDescent="0.25">
      <c r="A133" s="83"/>
      <c r="B133" s="77"/>
      <c r="C133" s="77"/>
      <c r="D133" s="78"/>
      <c r="E133" s="79"/>
      <c r="F133" s="79"/>
      <c r="G133" s="79"/>
      <c r="H133" s="79"/>
      <c r="I133" s="79"/>
      <c r="J133" s="79"/>
      <c r="K133" s="80"/>
      <c r="L133" s="80"/>
      <c r="M133" s="80"/>
      <c r="N133" s="80"/>
      <c r="O133" s="80"/>
      <c r="P133" s="80"/>
      <c r="Q133" s="80"/>
      <c r="R133" s="80"/>
      <c r="S133" s="80"/>
      <c r="T133" s="80"/>
      <c r="U133" s="80"/>
      <c r="V133" s="80"/>
      <c r="W133" s="80"/>
      <c r="X133" s="79"/>
      <c r="Y133" s="79"/>
      <c r="Z133" s="3"/>
    </row>
    <row r="134" spans="1:26" s="81" customFormat="1" x14ac:dyDescent="0.25">
      <c r="A134" s="83"/>
      <c r="B134" s="77"/>
      <c r="C134" s="77"/>
      <c r="D134" s="78"/>
      <c r="E134" s="79"/>
      <c r="F134" s="79"/>
      <c r="G134" s="79"/>
      <c r="H134" s="79"/>
      <c r="I134" s="79"/>
      <c r="J134" s="79"/>
      <c r="K134" s="80"/>
      <c r="L134" s="80"/>
      <c r="M134" s="80"/>
      <c r="N134" s="80"/>
      <c r="O134" s="80"/>
      <c r="P134" s="80"/>
      <c r="Q134" s="80"/>
      <c r="R134" s="80"/>
      <c r="S134" s="80"/>
      <c r="T134" s="80"/>
      <c r="U134" s="80"/>
      <c r="V134" s="80"/>
      <c r="W134" s="80"/>
      <c r="X134" s="79"/>
      <c r="Y134" s="79"/>
      <c r="Z134" s="3"/>
    </row>
    <row r="135" spans="1:26" s="81" customFormat="1" x14ac:dyDescent="0.25">
      <c r="A135" s="83"/>
      <c r="B135" s="77"/>
      <c r="C135" s="77"/>
      <c r="D135" s="78"/>
      <c r="E135" s="79"/>
      <c r="F135" s="79"/>
      <c r="G135" s="79"/>
      <c r="H135" s="79"/>
      <c r="I135" s="79"/>
      <c r="J135" s="79"/>
      <c r="K135" s="80"/>
      <c r="L135" s="80"/>
      <c r="M135" s="80"/>
      <c r="N135" s="80"/>
      <c r="O135" s="80"/>
      <c r="P135" s="80"/>
      <c r="Q135" s="80"/>
      <c r="R135" s="80"/>
      <c r="S135" s="80"/>
      <c r="T135" s="80"/>
      <c r="U135" s="80"/>
      <c r="V135" s="80"/>
      <c r="W135" s="80"/>
      <c r="X135" s="79"/>
      <c r="Y135" s="79"/>
      <c r="Z135" s="3"/>
    </row>
    <row r="136" spans="1:26" s="81" customFormat="1" x14ac:dyDescent="0.25">
      <c r="A136" s="83"/>
      <c r="B136" s="77"/>
      <c r="C136" s="77"/>
      <c r="D136" s="78"/>
      <c r="E136" s="79"/>
      <c r="F136" s="79"/>
      <c r="G136" s="79"/>
      <c r="H136" s="79"/>
      <c r="I136" s="79"/>
      <c r="J136" s="79"/>
      <c r="K136" s="80"/>
      <c r="L136" s="80"/>
      <c r="M136" s="80"/>
      <c r="N136" s="80"/>
      <c r="O136" s="80"/>
      <c r="P136" s="80"/>
      <c r="Q136" s="80"/>
      <c r="R136" s="80"/>
      <c r="S136" s="80"/>
      <c r="T136" s="80"/>
      <c r="U136" s="80"/>
      <c r="V136" s="80"/>
      <c r="W136" s="80"/>
      <c r="X136" s="79"/>
      <c r="Y136" s="79"/>
      <c r="Z136" s="3"/>
    </row>
    <row r="137" spans="1:26" s="81" customFormat="1" x14ac:dyDescent="0.25">
      <c r="A137" s="83"/>
      <c r="B137" s="77"/>
      <c r="C137" s="77"/>
      <c r="D137" s="78"/>
      <c r="E137" s="79"/>
      <c r="F137" s="79"/>
      <c r="G137" s="79"/>
      <c r="H137" s="79"/>
      <c r="I137" s="79"/>
      <c r="J137" s="79"/>
      <c r="K137" s="80"/>
      <c r="L137" s="80"/>
      <c r="M137" s="80"/>
      <c r="N137" s="80"/>
      <c r="O137" s="80"/>
      <c r="P137" s="80"/>
      <c r="Q137" s="80"/>
      <c r="R137" s="80"/>
      <c r="S137" s="80"/>
      <c r="T137" s="80"/>
      <c r="U137" s="80"/>
      <c r="V137" s="80"/>
      <c r="W137" s="80"/>
      <c r="X137" s="79"/>
      <c r="Y137" s="79"/>
      <c r="Z137" s="3"/>
    </row>
    <row r="138" spans="1:26" s="81" customFormat="1" x14ac:dyDescent="0.25">
      <c r="A138" s="83"/>
      <c r="B138" s="77"/>
      <c r="C138" s="77"/>
      <c r="D138" s="78"/>
      <c r="E138" s="79"/>
      <c r="F138" s="79"/>
      <c r="G138" s="79"/>
      <c r="H138" s="79"/>
      <c r="I138" s="79"/>
      <c r="J138" s="79"/>
      <c r="K138" s="80"/>
      <c r="L138" s="80"/>
      <c r="M138" s="80"/>
      <c r="N138" s="80"/>
      <c r="O138" s="80"/>
      <c r="P138" s="80"/>
      <c r="Q138" s="80"/>
      <c r="R138" s="80"/>
      <c r="S138" s="80"/>
      <c r="T138" s="80"/>
      <c r="U138" s="80"/>
      <c r="V138" s="80"/>
      <c r="W138" s="80"/>
      <c r="X138" s="79"/>
      <c r="Y138" s="79"/>
      <c r="Z138" s="3"/>
    </row>
    <row r="139" spans="1:26" s="81" customFormat="1" x14ac:dyDescent="0.25">
      <c r="A139" s="83"/>
      <c r="B139" s="77"/>
      <c r="C139" s="77"/>
      <c r="D139" s="78"/>
      <c r="E139" s="79"/>
      <c r="F139" s="79"/>
      <c r="G139" s="79"/>
      <c r="H139" s="79"/>
      <c r="I139" s="79"/>
      <c r="J139" s="79"/>
      <c r="K139" s="80"/>
      <c r="L139" s="80"/>
      <c r="M139" s="80"/>
      <c r="N139" s="80"/>
      <c r="O139" s="80"/>
      <c r="P139" s="80"/>
      <c r="Q139" s="80"/>
      <c r="R139" s="80"/>
      <c r="S139" s="80"/>
      <c r="T139" s="80"/>
      <c r="U139" s="80"/>
      <c r="V139" s="80"/>
      <c r="W139" s="80"/>
      <c r="X139" s="79"/>
      <c r="Y139" s="79"/>
      <c r="Z139" s="3"/>
    </row>
    <row r="140" spans="1:26" s="81" customFormat="1" x14ac:dyDescent="0.25">
      <c r="A140" s="83"/>
      <c r="B140" s="77"/>
      <c r="C140" s="77"/>
      <c r="D140" s="78"/>
      <c r="E140" s="79"/>
      <c r="F140" s="79"/>
      <c r="G140" s="79"/>
      <c r="H140" s="79"/>
      <c r="I140" s="79"/>
      <c r="J140" s="79"/>
      <c r="K140" s="80"/>
      <c r="L140" s="80"/>
      <c r="M140" s="80"/>
      <c r="N140" s="80"/>
      <c r="O140" s="80"/>
      <c r="P140" s="80"/>
      <c r="Q140" s="80"/>
      <c r="R140" s="80"/>
      <c r="S140" s="80"/>
      <c r="T140" s="80"/>
      <c r="U140" s="80"/>
      <c r="V140" s="80"/>
      <c r="W140" s="80"/>
      <c r="X140" s="79"/>
      <c r="Y140" s="79"/>
      <c r="Z140" s="3"/>
    </row>
    <row r="141" spans="1:26" s="81" customFormat="1" x14ac:dyDescent="0.25">
      <c r="A141" s="83"/>
      <c r="B141" s="77"/>
      <c r="C141" s="77"/>
      <c r="D141" s="78"/>
      <c r="E141" s="79"/>
      <c r="F141" s="79"/>
      <c r="G141" s="79"/>
      <c r="H141" s="79"/>
      <c r="I141" s="79"/>
      <c r="J141" s="79"/>
      <c r="K141" s="80"/>
      <c r="L141" s="80"/>
      <c r="M141" s="80"/>
      <c r="N141" s="80"/>
      <c r="O141" s="80"/>
      <c r="P141" s="80"/>
      <c r="Q141" s="80"/>
      <c r="R141" s="80"/>
      <c r="S141" s="80"/>
      <c r="T141" s="80"/>
      <c r="U141" s="80"/>
      <c r="V141" s="80"/>
      <c r="W141" s="80"/>
      <c r="X141" s="79"/>
      <c r="Y141" s="79"/>
      <c r="Z141" s="3"/>
    </row>
    <row r="142" spans="1:26" s="81" customFormat="1" x14ac:dyDescent="0.25">
      <c r="A142" s="83"/>
      <c r="B142" s="77"/>
      <c r="C142" s="77"/>
      <c r="D142" s="78"/>
      <c r="E142" s="79"/>
      <c r="F142" s="79"/>
      <c r="G142" s="79"/>
      <c r="H142" s="79"/>
      <c r="I142" s="79"/>
      <c r="J142" s="79"/>
      <c r="K142" s="80"/>
      <c r="L142" s="80"/>
      <c r="M142" s="80"/>
      <c r="N142" s="80"/>
      <c r="O142" s="80"/>
      <c r="P142" s="80"/>
      <c r="Q142" s="80"/>
      <c r="R142" s="80"/>
      <c r="S142" s="80"/>
      <c r="T142" s="80"/>
      <c r="U142" s="80"/>
      <c r="V142" s="80"/>
      <c r="W142" s="80"/>
      <c r="X142" s="79"/>
      <c r="Y142" s="79"/>
      <c r="Z142" s="3"/>
    </row>
    <row r="143" spans="1:26" s="81" customFormat="1" x14ac:dyDescent="0.25">
      <c r="A143" s="83"/>
      <c r="B143" s="77"/>
      <c r="C143" s="77"/>
      <c r="D143" s="78"/>
      <c r="E143" s="79"/>
      <c r="F143" s="79"/>
      <c r="G143" s="79"/>
      <c r="H143" s="79"/>
      <c r="I143" s="79"/>
      <c r="J143" s="79"/>
      <c r="K143" s="80"/>
      <c r="L143" s="80"/>
      <c r="M143" s="80"/>
      <c r="N143" s="80"/>
      <c r="O143" s="80"/>
      <c r="P143" s="80"/>
      <c r="Q143" s="80"/>
      <c r="R143" s="80"/>
      <c r="S143" s="80"/>
      <c r="T143" s="80"/>
      <c r="U143" s="80"/>
      <c r="V143" s="80"/>
      <c r="W143" s="80"/>
      <c r="X143" s="79"/>
      <c r="Y143" s="79"/>
      <c r="Z143" s="3"/>
    </row>
    <row r="144" spans="1:26" s="81" customFormat="1" x14ac:dyDescent="0.25">
      <c r="A144" s="83"/>
      <c r="B144" s="77"/>
      <c r="C144" s="77"/>
      <c r="D144" s="78"/>
      <c r="E144" s="79"/>
      <c r="F144" s="79"/>
      <c r="G144" s="79"/>
      <c r="H144" s="79"/>
      <c r="I144" s="79"/>
      <c r="J144" s="79"/>
      <c r="K144" s="80"/>
      <c r="L144" s="80"/>
      <c r="M144" s="80"/>
      <c r="N144" s="80"/>
      <c r="O144" s="80"/>
      <c r="P144" s="80"/>
      <c r="Q144" s="80"/>
      <c r="R144" s="80"/>
      <c r="S144" s="80"/>
      <c r="T144" s="80"/>
      <c r="U144" s="80"/>
      <c r="V144" s="80"/>
      <c r="W144" s="80"/>
      <c r="X144" s="79"/>
      <c r="Y144" s="79"/>
      <c r="Z144" s="3"/>
    </row>
    <row r="145" spans="1:26" s="81" customFormat="1" x14ac:dyDescent="0.25">
      <c r="A145" s="83"/>
      <c r="B145" s="77"/>
      <c r="C145" s="77"/>
      <c r="D145" s="78"/>
      <c r="E145" s="79"/>
      <c r="F145" s="79"/>
      <c r="G145" s="79"/>
      <c r="H145" s="79"/>
      <c r="I145" s="79"/>
      <c r="J145" s="79"/>
      <c r="K145" s="80"/>
      <c r="L145" s="80"/>
      <c r="M145" s="80"/>
      <c r="N145" s="80"/>
      <c r="O145" s="80"/>
      <c r="P145" s="80"/>
      <c r="Q145" s="80"/>
      <c r="R145" s="80"/>
      <c r="S145" s="80"/>
      <c r="T145" s="80"/>
      <c r="U145" s="80"/>
      <c r="V145" s="80"/>
      <c r="W145" s="80"/>
      <c r="X145" s="79"/>
      <c r="Y145" s="79"/>
      <c r="Z145" s="3"/>
    </row>
    <row r="146" spans="1:26" s="81" customFormat="1" x14ac:dyDescent="0.25">
      <c r="A146" s="83"/>
      <c r="B146" s="77"/>
      <c r="C146" s="77"/>
      <c r="D146" s="78"/>
      <c r="E146" s="79"/>
      <c r="F146" s="79"/>
      <c r="G146" s="79"/>
      <c r="H146" s="79"/>
      <c r="I146" s="79"/>
      <c r="J146" s="79"/>
      <c r="K146" s="80"/>
      <c r="L146" s="80"/>
      <c r="M146" s="80"/>
      <c r="N146" s="80"/>
      <c r="O146" s="80"/>
      <c r="P146" s="80"/>
      <c r="Q146" s="80"/>
      <c r="R146" s="80"/>
      <c r="S146" s="80"/>
      <c r="T146" s="80"/>
      <c r="U146" s="80"/>
      <c r="V146" s="80"/>
      <c r="W146" s="80"/>
      <c r="X146" s="79"/>
      <c r="Y146" s="79"/>
      <c r="Z146" s="3"/>
    </row>
    <row r="147" spans="1:26" s="81" customFormat="1" x14ac:dyDescent="0.25">
      <c r="A147" s="83"/>
      <c r="B147" s="77"/>
      <c r="C147" s="77"/>
      <c r="D147" s="78"/>
      <c r="E147" s="79"/>
      <c r="F147" s="79"/>
      <c r="G147" s="79"/>
      <c r="H147" s="79"/>
      <c r="I147" s="79"/>
      <c r="J147" s="79"/>
      <c r="K147" s="80"/>
      <c r="L147" s="80"/>
      <c r="M147" s="80"/>
      <c r="N147" s="80"/>
      <c r="O147" s="80"/>
      <c r="P147" s="80"/>
      <c r="Q147" s="80"/>
      <c r="R147" s="80"/>
      <c r="S147" s="80"/>
      <c r="T147" s="80"/>
      <c r="U147" s="80"/>
      <c r="V147" s="80"/>
      <c r="W147" s="80"/>
      <c r="X147" s="79"/>
      <c r="Y147" s="79"/>
      <c r="Z147" s="3"/>
    </row>
    <row r="148" spans="1:26" s="81" customFormat="1" x14ac:dyDescent="0.25">
      <c r="A148" s="83"/>
      <c r="B148" s="77"/>
      <c r="C148" s="77"/>
      <c r="D148" s="78"/>
      <c r="E148" s="79"/>
      <c r="F148" s="79"/>
      <c r="G148" s="79"/>
      <c r="H148" s="79"/>
      <c r="I148" s="79"/>
      <c r="J148" s="79"/>
      <c r="K148" s="80"/>
      <c r="L148" s="80"/>
      <c r="M148" s="80"/>
      <c r="N148" s="80"/>
      <c r="O148" s="80"/>
      <c r="P148" s="80"/>
      <c r="Q148" s="80"/>
      <c r="R148" s="80"/>
      <c r="S148" s="80"/>
      <c r="T148" s="80"/>
      <c r="U148" s="80"/>
      <c r="V148" s="80"/>
      <c r="W148" s="80"/>
      <c r="X148" s="79"/>
      <c r="Y148" s="79"/>
      <c r="Z148" s="3"/>
    </row>
    <row r="149" spans="1:26" s="81" customFormat="1" x14ac:dyDescent="0.25">
      <c r="A149" s="83"/>
      <c r="B149" s="77"/>
      <c r="C149" s="77"/>
      <c r="D149" s="78"/>
      <c r="E149" s="79"/>
      <c r="F149" s="79"/>
      <c r="G149" s="79"/>
      <c r="H149" s="79"/>
      <c r="I149" s="79"/>
      <c r="J149" s="79"/>
      <c r="K149" s="80"/>
      <c r="L149" s="80"/>
      <c r="M149" s="80"/>
      <c r="N149" s="80"/>
      <c r="O149" s="80"/>
      <c r="P149" s="80"/>
      <c r="Q149" s="80"/>
      <c r="R149" s="80"/>
      <c r="S149" s="80"/>
      <c r="T149" s="80"/>
      <c r="U149" s="80"/>
      <c r="V149" s="80"/>
      <c r="W149" s="80"/>
      <c r="X149" s="79"/>
      <c r="Y149" s="79"/>
      <c r="Z149" s="3"/>
    </row>
    <row r="150" spans="1:26" s="81" customFormat="1" x14ac:dyDescent="0.25">
      <c r="A150" s="83"/>
      <c r="B150" s="77"/>
      <c r="C150" s="77"/>
      <c r="D150" s="78"/>
      <c r="E150" s="79"/>
      <c r="F150" s="79"/>
      <c r="G150" s="79"/>
      <c r="H150" s="79"/>
      <c r="I150" s="79"/>
      <c r="J150" s="79"/>
      <c r="K150" s="80"/>
      <c r="L150" s="80"/>
      <c r="M150" s="80"/>
      <c r="N150" s="80"/>
      <c r="O150" s="80"/>
      <c r="P150" s="80"/>
      <c r="Q150" s="80"/>
      <c r="R150" s="80"/>
      <c r="S150" s="80"/>
      <c r="T150" s="80"/>
      <c r="U150" s="80"/>
      <c r="V150" s="80"/>
      <c r="W150" s="80"/>
      <c r="X150" s="79"/>
      <c r="Y150" s="79"/>
      <c r="Z150" s="3"/>
    </row>
    <row r="151" spans="1:26" s="81" customFormat="1" x14ac:dyDescent="0.25">
      <c r="A151" s="83"/>
      <c r="B151" s="77"/>
      <c r="C151" s="77"/>
      <c r="D151" s="78"/>
      <c r="E151" s="79"/>
      <c r="F151" s="79"/>
      <c r="G151" s="79"/>
      <c r="H151" s="79"/>
      <c r="I151" s="79"/>
      <c r="J151" s="79"/>
      <c r="K151" s="80"/>
      <c r="L151" s="80"/>
      <c r="M151" s="80"/>
      <c r="N151" s="80"/>
      <c r="O151" s="80"/>
      <c r="P151" s="80"/>
      <c r="Q151" s="80"/>
      <c r="R151" s="80"/>
      <c r="S151" s="80"/>
      <c r="T151" s="80"/>
      <c r="U151" s="80"/>
      <c r="V151" s="80"/>
      <c r="W151" s="80"/>
      <c r="X151" s="79"/>
      <c r="Y151" s="79"/>
      <c r="Z151" s="3"/>
    </row>
    <row r="152" spans="1:26" s="81" customFormat="1" x14ac:dyDescent="0.25">
      <c r="A152" s="83"/>
      <c r="B152" s="77"/>
      <c r="C152" s="77"/>
      <c r="D152" s="78"/>
      <c r="E152" s="79"/>
      <c r="F152" s="79"/>
      <c r="G152" s="79"/>
      <c r="H152" s="79"/>
      <c r="I152" s="79"/>
      <c r="J152" s="79"/>
      <c r="K152" s="80"/>
      <c r="L152" s="80"/>
      <c r="M152" s="80"/>
      <c r="N152" s="80"/>
      <c r="O152" s="80"/>
      <c r="P152" s="80"/>
      <c r="Q152" s="80"/>
      <c r="R152" s="80"/>
      <c r="S152" s="80"/>
      <c r="T152" s="80"/>
      <c r="U152" s="80"/>
      <c r="V152" s="80"/>
      <c r="W152" s="80"/>
      <c r="X152" s="79"/>
      <c r="Y152" s="79"/>
      <c r="Z152" s="3"/>
    </row>
    <row r="153" spans="1:26" s="81" customFormat="1" x14ac:dyDescent="0.25">
      <c r="A153" s="83"/>
      <c r="B153" s="77"/>
      <c r="C153" s="77"/>
      <c r="D153" s="78"/>
      <c r="E153" s="79"/>
      <c r="F153" s="79"/>
      <c r="G153" s="79"/>
      <c r="H153" s="79"/>
      <c r="I153" s="79"/>
      <c r="J153" s="79"/>
      <c r="K153" s="80"/>
      <c r="L153" s="80"/>
      <c r="M153" s="80"/>
      <c r="N153" s="80"/>
      <c r="O153" s="80"/>
      <c r="P153" s="80"/>
      <c r="Q153" s="80"/>
      <c r="R153" s="80"/>
      <c r="S153" s="80"/>
      <c r="T153" s="80"/>
      <c r="U153" s="80"/>
      <c r="V153" s="80"/>
      <c r="W153" s="80"/>
      <c r="X153" s="79"/>
      <c r="Y153" s="79"/>
      <c r="Z153" s="3"/>
    </row>
    <row r="154" spans="1:26" s="81" customFormat="1" x14ac:dyDescent="0.25">
      <c r="A154" s="83"/>
      <c r="B154" s="77"/>
      <c r="C154" s="77"/>
      <c r="D154" s="78"/>
      <c r="E154" s="79"/>
      <c r="F154" s="79"/>
      <c r="G154" s="79"/>
      <c r="H154" s="79"/>
      <c r="I154" s="79"/>
      <c r="J154" s="79"/>
      <c r="K154" s="80"/>
      <c r="L154" s="80"/>
      <c r="M154" s="80"/>
      <c r="N154" s="80"/>
      <c r="O154" s="80"/>
      <c r="P154" s="80"/>
      <c r="Q154" s="80"/>
      <c r="R154" s="80"/>
      <c r="S154" s="80"/>
      <c r="T154" s="80"/>
      <c r="U154" s="80"/>
      <c r="V154" s="80"/>
      <c r="W154" s="80"/>
      <c r="X154" s="79"/>
      <c r="Y154" s="79"/>
      <c r="Z154" s="3"/>
    </row>
    <row r="155" spans="1:26" s="81" customFormat="1" x14ac:dyDescent="0.25">
      <c r="A155" s="83"/>
      <c r="B155" s="77"/>
      <c r="C155" s="77"/>
      <c r="D155" s="78"/>
      <c r="E155" s="79"/>
      <c r="F155" s="79"/>
      <c r="G155" s="79"/>
      <c r="H155" s="79"/>
      <c r="I155" s="79"/>
      <c r="J155" s="79"/>
      <c r="K155" s="80"/>
      <c r="L155" s="80"/>
      <c r="M155" s="80"/>
      <c r="N155" s="80"/>
      <c r="O155" s="80"/>
      <c r="P155" s="80"/>
      <c r="Q155" s="80"/>
      <c r="R155" s="80"/>
      <c r="S155" s="80"/>
      <c r="T155" s="80"/>
      <c r="U155" s="80"/>
      <c r="V155" s="80"/>
      <c r="W155" s="80"/>
      <c r="X155" s="79"/>
      <c r="Y155" s="79"/>
      <c r="Z155" s="3"/>
    </row>
    <row r="156" spans="1:26" s="81" customFormat="1" x14ac:dyDescent="0.25">
      <c r="A156" s="83"/>
      <c r="B156" s="77"/>
      <c r="C156" s="77"/>
      <c r="D156" s="78"/>
      <c r="E156" s="79"/>
      <c r="F156" s="79"/>
      <c r="G156" s="79"/>
      <c r="H156" s="79"/>
      <c r="I156" s="79"/>
      <c r="J156" s="79"/>
      <c r="K156" s="80"/>
      <c r="L156" s="80"/>
      <c r="M156" s="80"/>
      <c r="N156" s="80"/>
      <c r="O156" s="80"/>
      <c r="P156" s="80"/>
      <c r="Q156" s="80"/>
      <c r="R156" s="80"/>
      <c r="S156" s="80"/>
      <c r="T156" s="80"/>
      <c r="U156" s="80"/>
      <c r="V156" s="80"/>
      <c r="W156" s="80"/>
      <c r="X156" s="79"/>
      <c r="Y156" s="79"/>
      <c r="Z156" s="3"/>
    </row>
    <row r="157" spans="1:26" s="81" customFormat="1" x14ac:dyDescent="0.25">
      <c r="A157" s="83"/>
      <c r="B157" s="77"/>
      <c r="C157" s="77"/>
      <c r="D157" s="78"/>
      <c r="E157" s="79"/>
      <c r="F157" s="79"/>
      <c r="G157" s="79"/>
      <c r="H157" s="79"/>
      <c r="I157" s="79"/>
      <c r="J157" s="79"/>
      <c r="K157" s="80"/>
      <c r="L157" s="80"/>
      <c r="M157" s="80"/>
      <c r="N157" s="80"/>
      <c r="O157" s="80"/>
      <c r="P157" s="80"/>
      <c r="Q157" s="80"/>
      <c r="R157" s="80"/>
      <c r="S157" s="80"/>
      <c r="T157" s="80"/>
      <c r="U157" s="80"/>
      <c r="V157" s="80"/>
      <c r="W157" s="80"/>
      <c r="X157" s="79"/>
      <c r="Y157" s="79"/>
      <c r="Z157" s="3"/>
    </row>
    <row r="158" spans="1:26" s="81" customFormat="1" x14ac:dyDescent="0.25">
      <c r="A158" s="83"/>
      <c r="B158" s="77"/>
      <c r="C158" s="77"/>
      <c r="D158" s="78"/>
      <c r="E158" s="79"/>
      <c r="F158" s="79"/>
      <c r="G158" s="79"/>
      <c r="H158" s="79"/>
      <c r="I158" s="79"/>
      <c r="J158" s="79"/>
      <c r="K158" s="80"/>
      <c r="L158" s="80"/>
      <c r="M158" s="80"/>
      <c r="N158" s="80"/>
      <c r="O158" s="80"/>
      <c r="P158" s="80"/>
      <c r="Q158" s="80"/>
      <c r="R158" s="80"/>
      <c r="S158" s="80"/>
      <c r="T158" s="80"/>
      <c r="U158" s="80"/>
      <c r="V158" s="80"/>
      <c r="W158" s="80"/>
      <c r="X158" s="79"/>
      <c r="Y158" s="79"/>
      <c r="Z158" s="3"/>
    </row>
    <row r="159" spans="1:26" s="81" customFormat="1" x14ac:dyDescent="0.25">
      <c r="A159" s="83"/>
      <c r="B159" s="77"/>
      <c r="C159" s="77"/>
      <c r="D159" s="78"/>
      <c r="E159" s="79"/>
      <c r="F159" s="79"/>
      <c r="G159" s="79"/>
      <c r="H159" s="79"/>
      <c r="I159" s="79"/>
      <c r="J159" s="79"/>
      <c r="K159" s="80"/>
      <c r="L159" s="80"/>
      <c r="M159" s="80"/>
      <c r="N159" s="80"/>
      <c r="O159" s="80"/>
      <c r="P159" s="80"/>
      <c r="Q159" s="80"/>
      <c r="R159" s="80"/>
      <c r="S159" s="80"/>
      <c r="T159" s="80"/>
      <c r="U159" s="80"/>
      <c r="V159" s="80"/>
      <c r="W159" s="80"/>
      <c r="X159" s="79"/>
      <c r="Y159" s="79"/>
      <c r="Z159" s="3"/>
    </row>
    <row r="160" spans="1:26" s="81" customFormat="1" x14ac:dyDescent="0.25">
      <c r="A160" s="83"/>
      <c r="B160" s="77"/>
      <c r="C160" s="77"/>
      <c r="D160" s="78"/>
      <c r="E160" s="79"/>
      <c r="F160" s="79"/>
      <c r="G160" s="79"/>
      <c r="H160" s="79"/>
      <c r="I160" s="79"/>
      <c r="J160" s="79"/>
      <c r="K160" s="80"/>
      <c r="L160" s="80"/>
      <c r="M160" s="80"/>
      <c r="N160" s="80"/>
      <c r="O160" s="80"/>
      <c r="P160" s="80"/>
      <c r="Q160" s="80"/>
      <c r="R160" s="80"/>
      <c r="S160" s="80"/>
      <c r="T160" s="80"/>
      <c r="U160" s="80"/>
      <c r="V160" s="80"/>
      <c r="W160" s="80"/>
      <c r="X160" s="79"/>
      <c r="Y160" s="79"/>
      <c r="Z160" s="3"/>
    </row>
    <row r="161" spans="1:26" s="81" customFormat="1" x14ac:dyDescent="0.25">
      <c r="A161" s="83"/>
      <c r="B161" s="77"/>
      <c r="C161" s="77"/>
      <c r="D161" s="78"/>
      <c r="E161" s="79"/>
      <c r="F161" s="79"/>
      <c r="G161" s="79"/>
      <c r="H161" s="79"/>
      <c r="I161" s="79"/>
      <c r="J161" s="79"/>
      <c r="K161" s="80"/>
      <c r="L161" s="80"/>
      <c r="M161" s="80"/>
      <c r="N161" s="80"/>
      <c r="O161" s="80"/>
      <c r="P161" s="80"/>
      <c r="Q161" s="80"/>
      <c r="R161" s="80"/>
      <c r="S161" s="80"/>
      <c r="T161" s="80"/>
      <c r="U161" s="80"/>
      <c r="V161" s="80"/>
      <c r="W161" s="80"/>
      <c r="X161" s="79"/>
      <c r="Y161" s="79"/>
      <c r="Z161" s="3"/>
    </row>
    <row r="162" spans="1:26" s="81" customFormat="1" x14ac:dyDescent="0.25">
      <c r="A162" s="83"/>
      <c r="B162" s="77"/>
      <c r="C162" s="77"/>
      <c r="D162" s="78"/>
      <c r="E162" s="79"/>
      <c r="F162" s="79"/>
      <c r="G162" s="79"/>
      <c r="H162" s="79"/>
      <c r="I162" s="79"/>
      <c r="J162" s="79"/>
      <c r="K162" s="80"/>
      <c r="L162" s="80"/>
      <c r="M162" s="80"/>
      <c r="N162" s="80"/>
      <c r="O162" s="80"/>
      <c r="P162" s="80"/>
      <c r="Q162" s="80"/>
      <c r="R162" s="80"/>
      <c r="S162" s="80"/>
      <c r="T162" s="80"/>
      <c r="U162" s="80"/>
      <c r="V162" s="80"/>
      <c r="W162" s="80"/>
      <c r="X162" s="79"/>
      <c r="Y162" s="79"/>
      <c r="Z162" s="3"/>
    </row>
    <row r="163" spans="1:26" s="81" customFormat="1" x14ac:dyDescent="0.25">
      <c r="A163" s="83"/>
      <c r="B163" s="77"/>
      <c r="C163" s="77"/>
      <c r="D163" s="78"/>
      <c r="E163" s="79"/>
      <c r="F163" s="79"/>
      <c r="G163" s="79"/>
      <c r="H163" s="79"/>
      <c r="I163" s="79"/>
      <c r="J163" s="79"/>
      <c r="K163" s="80"/>
      <c r="L163" s="80"/>
      <c r="M163" s="80"/>
      <c r="N163" s="80"/>
      <c r="O163" s="80"/>
      <c r="P163" s="80"/>
      <c r="Q163" s="80"/>
      <c r="R163" s="80"/>
      <c r="S163" s="80"/>
      <c r="T163" s="80"/>
      <c r="U163" s="80"/>
      <c r="V163" s="80"/>
      <c r="W163" s="80"/>
      <c r="X163" s="79"/>
      <c r="Y163" s="79"/>
      <c r="Z163" s="3"/>
    </row>
    <row r="164" spans="1:26" s="81" customFormat="1" x14ac:dyDescent="0.25">
      <c r="A164" s="83"/>
      <c r="B164" s="77"/>
      <c r="C164" s="77"/>
      <c r="D164" s="78"/>
      <c r="E164" s="79"/>
      <c r="F164" s="79"/>
      <c r="G164" s="79"/>
      <c r="H164" s="79"/>
      <c r="I164" s="79"/>
      <c r="J164" s="79"/>
      <c r="K164" s="80"/>
      <c r="L164" s="80"/>
      <c r="M164" s="80"/>
      <c r="N164" s="80"/>
      <c r="O164" s="80"/>
      <c r="P164" s="80"/>
      <c r="Q164" s="80"/>
      <c r="R164" s="80"/>
      <c r="S164" s="80"/>
      <c r="T164" s="80"/>
      <c r="U164" s="80"/>
      <c r="V164" s="80"/>
      <c r="W164" s="80"/>
      <c r="X164" s="79"/>
      <c r="Y164" s="79"/>
      <c r="Z164" s="3"/>
    </row>
    <row r="165" spans="1:26" s="81" customFormat="1" x14ac:dyDescent="0.25">
      <c r="A165" s="83"/>
      <c r="B165" s="77"/>
      <c r="C165" s="77"/>
      <c r="D165" s="78"/>
      <c r="E165" s="79"/>
      <c r="F165" s="79"/>
      <c r="G165" s="79"/>
      <c r="H165" s="79"/>
      <c r="I165" s="79"/>
      <c r="J165" s="79"/>
      <c r="K165" s="80"/>
      <c r="L165" s="80"/>
      <c r="M165" s="80"/>
      <c r="N165" s="80"/>
      <c r="O165" s="80"/>
      <c r="P165" s="80"/>
      <c r="Q165" s="80"/>
      <c r="R165" s="80"/>
      <c r="S165" s="80"/>
      <c r="T165" s="80"/>
      <c r="U165" s="80"/>
      <c r="V165" s="80"/>
      <c r="W165" s="80"/>
      <c r="X165" s="79"/>
      <c r="Y165" s="79"/>
      <c r="Z165" s="3"/>
    </row>
    <row r="166" spans="1:26" s="81" customFormat="1" x14ac:dyDescent="0.25">
      <c r="A166" s="83"/>
      <c r="B166" s="77"/>
      <c r="C166" s="77"/>
      <c r="D166" s="78"/>
      <c r="E166" s="79"/>
      <c r="F166" s="79"/>
      <c r="G166" s="79"/>
      <c r="H166" s="79"/>
      <c r="I166" s="79"/>
      <c r="J166" s="79"/>
      <c r="K166" s="80"/>
      <c r="L166" s="80"/>
      <c r="M166" s="80"/>
      <c r="N166" s="80"/>
      <c r="O166" s="80"/>
      <c r="P166" s="80"/>
      <c r="Q166" s="80"/>
      <c r="R166" s="80"/>
      <c r="S166" s="80"/>
      <c r="T166" s="80"/>
      <c r="U166" s="80"/>
      <c r="V166" s="80"/>
      <c r="W166" s="80"/>
      <c r="X166" s="79"/>
      <c r="Y166" s="79"/>
      <c r="Z166" s="3"/>
    </row>
    <row r="167" spans="1:26" s="81" customFormat="1" x14ac:dyDescent="0.25">
      <c r="A167" s="83"/>
      <c r="B167" s="77"/>
      <c r="C167" s="77"/>
      <c r="D167" s="78"/>
      <c r="E167" s="79"/>
      <c r="F167" s="79"/>
      <c r="G167" s="79"/>
      <c r="H167" s="79"/>
      <c r="I167" s="79"/>
      <c r="J167" s="79"/>
      <c r="K167" s="80"/>
      <c r="L167" s="80"/>
      <c r="M167" s="80"/>
      <c r="N167" s="80"/>
      <c r="O167" s="80"/>
      <c r="P167" s="80"/>
      <c r="Q167" s="80"/>
      <c r="R167" s="80"/>
      <c r="S167" s="80"/>
      <c r="T167" s="80"/>
      <c r="U167" s="80"/>
      <c r="V167" s="80"/>
      <c r="W167" s="80"/>
      <c r="X167" s="79"/>
      <c r="Y167" s="79"/>
      <c r="Z167" s="3"/>
    </row>
    <row r="168" spans="1:26" s="81" customFormat="1" x14ac:dyDescent="0.25">
      <c r="A168" s="83"/>
      <c r="B168" s="77"/>
      <c r="C168" s="77"/>
      <c r="D168" s="78"/>
      <c r="E168" s="79"/>
      <c r="F168" s="79"/>
      <c r="G168" s="79"/>
      <c r="H168" s="79"/>
      <c r="I168" s="79"/>
      <c r="J168" s="79"/>
      <c r="K168" s="80"/>
      <c r="L168" s="80"/>
      <c r="M168" s="80"/>
      <c r="N168" s="80"/>
      <c r="O168" s="80"/>
      <c r="P168" s="80"/>
      <c r="Q168" s="80"/>
      <c r="R168" s="80"/>
      <c r="S168" s="80"/>
      <c r="T168" s="80"/>
      <c r="U168" s="80"/>
      <c r="V168" s="80"/>
      <c r="W168" s="80"/>
      <c r="X168" s="79"/>
      <c r="Y168" s="79"/>
      <c r="Z168" s="3"/>
    </row>
    <row r="169" spans="1:26" s="81" customFormat="1" x14ac:dyDescent="0.25">
      <c r="A169" s="83"/>
      <c r="B169" s="77"/>
      <c r="C169" s="77"/>
      <c r="D169" s="78"/>
      <c r="E169" s="79"/>
      <c r="F169" s="79"/>
      <c r="G169" s="79"/>
      <c r="H169" s="79"/>
      <c r="I169" s="79"/>
      <c r="J169" s="79"/>
      <c r="K169" s="80"/>
      <c r="L169" s="80"/>
      <c r="M169" s="80"/>
      <c r="N169" s="80"/>
      <c r="O169" s="80"/>
      <c r="P169" s="80"/>
      <c r="Q169" s="80"/>
      <c r="R169" s="80"/>
      <c r="S169" s="80"/>
      <c r="T169" s="80"/>
      <c r="U169" s="80"/>
      <c r="V169" s="80"/>
      <c r="W169" s="80"/>
      <c r="X169" s="79"/>
      <c r="Y169" s="79"/>
      <c r="Z169" s="3"/>
    </row>
    <row r="170" spans="1:26" s="81" customFormat="1" x14ac:dyDescent="0.25">
      <c r="A170" s="83"/>
      <c r="B170" s="77"/>
      <c r="C170" s="77"/>
      <c r="D170" s="78"/>
      <c r="E170" s="79"/>
      <c r="F170" s="79"/>
      <c r="G170" s="79"/>
      <c r="H170" s="79"/>
      <c r="I170" s="79"/>
      <c r="J170" s="79"/>
      <c r="K170" s="80"/>
      <c r="L170" s="80"/>
      <c r="M170" s="80"/>
      <c r="N170" s="80"/>
      <c r="O170" s="80"/>
      <c r="P170" s="80"/>
      <c r="Q170" s="80"/>
      <c r="R170" s="80"/>
      <c r="S170" s="80"/>
      <c r="T170" s="80"/>
      <c r="U170" s="80"/>
      <c r="V170" s="80"/>
      <c r="W170" s="80"/>
      <c r="X170" s="79"/>
      <c r="Y170" s="79"/>
      <c r="Z170" s="3"/>
    </row>
    <row r="171" spans="1:26" s="81" customFormat="1" x14ac:dyDescent="0.25">
      <c r="A171" s="83"/>
      <c r="B171" s="77"/>
      <c r="C171" s="77"/>
      <c r="D171" s="78"/>
      <c r="E171" s="79"/>
      <c r="F171" s="79"/>
      <c r="G171" s="79"/>
      <c r="H171" s="79"/>
      <c r="I171" s="79"/>
      <c r="J171" s="79"/>
      <c r="K171" s="80"/>
      <c r="L171" s="80"/>
      <c r="M171" s="80"/>
      <c r="N171" s="80"/>
      <c r="O171" s="80"/>
      <c r="P171" s="80"/>
      <c r="Q171" s="80"/>
      <c r="R171" s="80"/>
      <c r="S171" s="80"/>
      <c r="T171" s="80"/>
      <c r="U171" s="80"/>
      <c r="V171" s="80"/>
      <c r="W171" s="80"/>
      <c r="X171" s="79"/>
      <c r="Y171" s="79"/>
      <c r="Z171" s="3"/>
    </row>
    <row r="172" spans="1:26" s="81" customFormat="1" x14ac:dyDescent="0.25">
      <c r="A172" s="83"/>
      <c r="B172" s="77"/>
      <c r="C172" s="77"/>
      <c r="D172" s="78"/>
      <c r="E172" s="79"/>
      <c r="F172" s="79"/>
      <c r="G172" s="79"/>
      <c r="H172" s="79"/>
      <c r="I172" s="79"/>
      <c r="J172" s="79"/>
      <c r="K172" s="80"/>
      <c r="L172" s="80"/>
      <c r="M172" s="80"/>
      <c r="N172" s="80"/>
      <c r="O172" s="80"/>
      <c r="P172" s="80"/>
      <c r="Q172" s="80"/>
      <c r="R172" s="80"/>
      <c r="S172" s="80"/>
      <c r="T172" s="80"/>
      <c r="U172" s="80"/>
      <c r="V172" s="80"/>
      <c r="W172" s="80"/>
      <c r="X172" s="79"/>
      <c r="Y172" s="79"/>
      <c r="Z172" s="3"/>
    </row>
    <row r="173" spans="1:26" s="81" customFormat="1" x14ac:dyDescent="0.25">
      <c r="A173" s="83"/>
      <c r="B173" s="77"/>
      <c r="C173" s="77"/>
      <c r="D173" s="78"/>
      <c r="E173" s="79"/>
      <c r="F173" s="79"/>
      <c r="G173" s="79"/>
      <c r="H173" s="79"/>
      <c r="I173" s="79"/>
      <c r="J173" s="79"/>
      <c r="K173" s="80"/>
      <c r="L173" s="80"/>
      <c r="M173" s="80"/>
      <c r="N173" s="80"/>
      <c r="O173" s="80"/>
      <c r="P173" s="80"/>
      <c r="Q173" s="80"/>
      <c r="R173" s="80"/>
      <c r="S173" s="80"/>
      <c r="T173" s="80"/>
      <c r="U173" s="80"/>
      <c r="V173" s="80"/>
      <c r="W173" s="80"/>
      <c r="X173" s="79"/>
      <c r="Y173" s="79"/>
      <c r="Z173" s="3"/>
    </row>
    <row r="174" spans="1:26" s="81" customFormat="1" x14ac:dyDescent="0.25">
      <c r="A174" s="83"/>
      <c r="B174" s="77"/>
      <c r="C174" s="77"/>
      <c r="D174" s="78"/>
      <c r="E174" s="79"/>
      <c r="F174" s="79"/>
      <c r="G174" s="79"/>
      <c r="H174" s="79"/>
      <c r="I174" s="79"/>
      <c r="J174" s="79"/>
      <c r="K174" s="80"/>
      <c r="L174" s="80"/>
      <c r="M174" s="80"/>
      <c r="N174" s="80"/>
      <c r="O174" s="80"/>
      <c r="P174" s="80"/>
      <c r="Q174" s="80"/>
      <c r="R174" s="80"/>
      <c r="S174" s="80"/>
      <c r="T174" s="80"/>
      <c r="U174" s="80"/>
      <c r="V174" s="80"/>
      <c r="W174" s="80"/>
      <c r="X174" s="79"/>
      <c r="Y174" s="79"/>
      <c r="Z174" s="3"/>
    </row>
    <row r="175" spans="1:26" s="81" customFormat="1" x14ac:dyDescent="0.25">
      <c r="A175" s="83"/>
      <c r="B175" s="77"/>
      <c r="C175" s="77"/>
      <c r="D175" s="78"/>
      <c r="E175" s="79"/>
      <c r="F175" s="79"/>
      <c r="G175" s="79"/>
      <c r="H175" s="79"/>
      <c r="I175" s="79"/>
      <c r="J175" s="79"/>
      <c r="K175" s="80"/>
      <c r="L175" s="80"/>
      <c r="M175" s="80"/>
      <c r="N175" s="80"/>
      <c r="O175" s="80"/>
      <c r="P175" s="80"/>
      <c r="Q175" s="80"/>
      <c r="R175" s="80"/>
      <c r="S175" s="80"/>
      <c r="T175" s="80"/>
      <c r="U175" s="80"/>
      <c r="V175" s="80"/>
      <c r="W175" s="80"/>
      <c r="X175" s="79"/>
      <c r="Y175" s="79"/>
      <c r="Z175" s="3"/>
    </row>
    <row r="176" spans="1:26" s="81" customFormat="1" x14ac:dyDescent="0.25">
      <c r="A176" s="83"/>
      <c r="B176" s="77"/>
      <c r="C176" s="77"/>
      <c r="D176" s="78"/>
      <c r="E176" s="79"/>
      <c r="F176" s="79"/>
      <c r="G176" s="79"/>
      <c r="H176" s="79"/>
      <c r="I176" s="79"/>
      <c r="J176" s="79"/>
      <c r="K176" s="80"/>
      <c r="L176" s="80"/>
      <c r="M176" s="80"/>
      <c r="N176" s="80"/>
      <c r="O176" s="80"/>
      <c r="P176" s="80"/>
      <c r="Q176" s="80"/>
      <c r="R176" s="80"/>
      <c r="S176" s="80"/>
      <c r="T176" s="80"/>
      <c r="U176" s="80"/>
      <c r="V176" s="80"/>
      <c r="W176" s="80"/>
      <c r="X176" s="79"/>
      <c r="Y176" s="79"/>
      <c r="Z176" s="3"/>
    </row>
    <row r="177" spans="1:26" s="81" customFormat="1" x14ac:dyDescent="0.25">
      <c r="A177" s="83"/>
      <c r="B177" s="77"/>
      <c r="C177" s="77"/>
      <c r="D177" s="78"/>
      <c r="E177" s="79"/>
      <c r="F177" s="79"/>
      <c r="G177" s="79"/>
      <c r="H177" s="79"/>
      <c r="I177" s="79"/>
      <c r="J177" s="79"/>
      <c r="K177" s="80"/>
      <c r="L177" s="80"/>
      <c r="M177" s="80"/>
      <c r="N177" s="80"/>
      <c r="O177" s="80"/>
      <c r="P177" s="80"/>
      <c r="Q177" s="80"/>
      <c r="R177" s="80"/>
      <c r="S177" s="80"/>
      <c r="T177" s="80"/>
      <c r="U177" s="80"/>
      <c r="V177" s="80"/>
      <c r="W177" s="80"/>
      <c r="X177" s="79"/>
      <c r="Y177" s="79"/>
      <c r="Z177" s="3"/>
    </row>
    <row r="178" spans="1:26" s="81" customFormat="1" x14ac:dyDescent="0.25">
      <c r="A178" s="83"/>
      <c r="B178" s="77"/>
      <c r="C178" s="77"/>
      <c r="D178" s="78"/>
      <c r="E178" s="79"/>
      <c r="F178" s="79"/>
      <c r="G178" s="79"/>
      <c r="H178" s="79"/>
      <c r="I178" s="79"/>
      <c r="J178" s="79"/>
      <c r="K178" s="80"/>
      <c r="L178" s="80"/>
      <c r="M178" s="80"/>
      <c r="N178" s="80"/>
      <c r="O178" s="80"/>
      <c r="P178" s="80"/>
      <c r="Q178" s="80"/>
      <c r="R178" s="80"/>
      <c r="S178" s="80"/>
      <c r="T178" s="80"/>
      <c r="U178" s="80"/>
      <c r="V178" s="80"/>
      <c r="W178" s="80"/>
      <c r="X178" s="79"/>
      <c r="Y178" s="79"/>
      <c r="Z178" s="3"/>
    </row>
    <row r="179" spans="1:26" s="81" customFormat="1" x14ac:dyDescent="0.25">
      <c r="A179" s="83"/>
      <c r="B179" s="77"/>
      <c r="C179" s="77"/>
      <c r="D179" s="78"/>
      <c r="E179" s="79"/>
      <c r="F179" s="79"/>
      <c r="G179" s="79"/>
      <c r="H179" s="79"/>
      <c r="I179" s="79"/>
      <c r="J179" s="79"/>
      <c r="K179" s="80"/>
      <c r="L179" s="80"/>
      <c r="M179" s="80"/>
      <c r="N179" s="80"/>
      <c r="O179" s="80"/>
      <c r="P179" s="80"/>
      <c r="Q179" s="80"/>
      <c r="R179" s="80"/>
      <c r="S179" s="80"/>
      <c r="T179" s="80"/>
      <c r="U179" s="80"/>
      <c r="V179" s="80"/>
      <c r="W179" s="80"/>
      <c r="X179" s="79"/>
      <c r="Y179" s="79"/>
      <c r="Z179" s="3"/>
    </row>
    <row r="180" spans="1:26" s="81" customFormat="1" x14ac:dyDescent="0.25">
      <c r="A180" s="83"/>
      <c r="B180" s="77"/>
      <c r="C180" s="77"/>
      <c r="D180" s="78"/>
      <c r="E180" s="79"/>
      <c r="F180" s="79"/>
      <c r="G180" s="79"/>
      <c r="H180" s="79"/>
      <c r="I180" s="79"/>
      <c r="J180" s="79"/>
      <c r="K180" s="80"/>
      <c r="L180" s="80"/>
      <c r="M180" s="80"/>
      <c r="N180" s="80"/>
      <c r="O180" s="80"/>
      <c r="P180" s="80"/>
      <c r="Q180" s="80"/>
      <c r="R180" s="80"/>
      <c r="S180" s="80"/>
      <c r="T180" s="80"/>
      <c r="U180" s="80"/>
      <c r="V180" s="80"/>
      <c r="W180" s="80"/>
      <c r="X180" s="79"/>
      <c r="Y180" s="79"/>
      <c r="Z180" s="3"/>
    </row>
    <row r="181" spans="1:26" s="81" customFormat="1" x14ac:dyDescent="0.25">
      <c r="A181" s="83"/>
      <c r="B181" s="77"/>
      <c r="C181" s="77"/>
      <c r="D181" s="78"/>
      <c r="E181" s="79"/>
      <c r="F181" s="79"/>
      <c r="G181" s="79"/>
      <c r="H181" s="79"/>
      <c r="I181" s="79"/>
      <c r="J181" s="79"/>
      <c r="K181" s="80"/>
      <c r="L181" s="80"/>
      <c r="M181" s="80"/>
      <c r="N181" s="80"/>
      <c r="O181" s="80"/>
      <c r="P181" s="80"/>
      <c r="Q181" s="80"/>
      <c r="R181" s="80"/>
      <c r="S181" s="80"/>
      <c r="T181" s="80"/>
      <c r="U181" s="80"/>
      <c r="V181" s="80"/>
      <c r="W181" s="80"/>
      <c r="X181" s="79"/>
      <c r="Y181" s="79"/>
      <c r="Z181" s="3"/>
    </row>
    <row r="182" spans="1:26" s="81" customFormat="1" x14ac:dyDescent="0.25">
      <c r="A182" s="83"/>
      <c r="B182" s="77"/>
      <c r="C182" s="77"/>
      <c r="D182" s="78"/>
      <c r="E182" s="79"/>
      <c r="F182" s="79"/>
      <c r="G182" s="79"/>
      <c r="H182" s="79"/>
      <c r="I182" s="79"/>
      <c r="J182" s="79"/>
      <c r="K182" s="80"/>
      <c r="L182" s="80"/>
      <c r="M182" s="80"/>
      <c r="N182" s="80"/>
      <c r="O182" s="80"/>
      <c r="P182" s="80"/>
      <c r="Q182" s="80"/>
      <c r="R182" s="80"/>
      <c r="S182" s="80"/>
      <c r="T182" s="80"/>
      <c r="U182" s="80"/>
      <c r="V182" s="80"/>
      <c r="W182" s="80"/>
      <c r="X182" s="79"/>
      <c r="Y182" s="79"/>
      <c r="Z182" s="3"/>
    </row>
    <row r="183" spans="1:26" s="81" customFormat="1" x14ac:dyDescent="0.25">
      <c r="A183" s="83"/>
      <c r="B183" s="77"/>
      <c r="C183" s="77"/>
      <c r="D183" s="78"/>
      <c r="E183" s="79"/>
      <c r="F183" s="79"/>
      <c r="G183" s="79"/>
      <c r="H183" s="79"/>
      <c r="I183" s="79"/>
      <c r="J183" s="79"/>
      <c r="K183" s="80"/>
      <c r="L183" s="80"/>
      <c r="M183" s="80"/>
      <c r="N183" s="80"/>
      <c r="O183" s="80"/>
      <c r="P183" s="80"/>
      <c r="Q183" s="80"/>
      <c r="R183" s="80"/>
      <c r="S183" s="80"/>
      <c r="T183" s="80"/>
      <c r="U183" s="80"/>
      <c r="V183" s="80"/>
      <c r="W183" s="80"/>
      <c r="X183" s="79"/>
      <c r="Y183" s="79"/>
      <c r="Z183" s="3"/>
    </row>
    <row r="184" spans="1:26" s="81" customFormat="1" x14ac:dyDescent="0.25">
      <c r="A184" s="83"/>
      <c r="B184" s="77"/>
      <c r="C184" s="77"/>
      <c r="D184" s="78"/>
      <c r="E184" s="79"/>
      <c r="F184" s="79"/>
      <c r="G184" s="79"/>
      <c r="H184" s="79"/>
      <c r="I184" s="79"/>
      <c r="J184" s="79"/>
      <c r="K184" s="80"/>
      <c r="L184" s="80"/>
      <c r="M184" s="80"/>
      <c r="N184" s="80"/>
      <c r="O184" s="80"/>
      <c r="P184" s="80"/>
      <c r="Q184" s="80"/>
      <c r="R184" s="80"/>
      <c r="S184" s="80"/>
      <c r="T184" s="80"/>
      <c r="U184" s="80"/>
      <c r="V184" s="80"/>
      <c r="W184" s="80"/>
      <c r="X184" s="79"/>
      <c r="Y184" s="79"/>
      <c r="Z184" s="3"/>
    </row>
    <row r="185" spans="1:26" s="81" customFormat="1" x14ac:dyDescent="0.25">
      <c r="A185" s="83"/>
      <c r="B185" s="77"/>
      <c r="C185" s="77"/>
      <c r="D185" s="78"/>
      <c r="E185" s="79"/>
      <c r="F185" s="79"/>
      <c r="G185" s="79"/>
      <c r="H185" s="79"/>
      <c r="I185" s="79"/>
      <c r="J185" s="79"/>
      <c r="K185" s="80"/>
      <c r="L185" s="80"/>
      <c r="M185" s="80"/>
      <c r="N185" s="80"/>
      <c r="O185" s="80"/>
      <c r="P185" s="80"/>
      <c r="Q185" s="80"/>
      <c r="R185" s="80"/>
      <c r="S185" s="80"/>
      <c r="T185" s="80"/>
      <c r="U185" s="80"/>
      <c r="V185" s="80"/>
      <c r="W185" s="80"/>
      <c r="X185" s="79"/>
      <c r="Y185" s="79"/>
      <c r="Z185" s="3"/>
    </row>
    <row r="186" spans="1:26" s="81" customFormat="1" x14ac:dyDescent="0.25">
      <c r="A186" s="83"/>
      <c r="B186" s="77"/>
      <c r="C186" s="77"/>
      <c r="D186" s="78"/>
      <c r="E186" s="79"/>
      <c r="F186" s="79"/>
      <c r="G186" s="79"/>
      <c r="H186" s="79"/>
      <c r="I186" s="79"/>
      <c r="J186" s="79"/>
      <c r="K186" s="80"/>
      <c r="L186" s="80"/>
      <c r="M186" s="80"/>
      <c r="N186" s="80"/>
      <c r="O186" s="80"/>
      <c r="P186" s="80"/>
      <c r="Q186" s="80"/>
      <c r="R186" s="80"/>
      <c r="S186" s="80"/>
      <c r="T186" s="80"/>
      <c r="U186" s="80"/>
      <c r="V186" s="80"/>
      <c r="W186" s="80"/>
      <c r="X186" s="79"/>
      <c r="Y186" s="79"/>
      <c r="Z186" s="3"/>
    </row>
    <row r="187" spans="1:26" s="81" customFormat="1" x14ac:dyDescent="0.25">
      <c r="A187" s="83"/>
      <c r="B187" s="77"/>
      <c r="C187" s="77"/>
      <c r="D187" s="78"/>
      <c r="E187" s="79"/>
      <c r="F187" s="79"/>
      <c r="G187" s="79"/>
      <c r="H187" s="79"/>
      <c r="I187" s="79"/>
      <c r="J187" s="79"/>
      <c r="K187" s="80"/>
      <c r="L187" s="80"/>
      <c r="M187" s="80"/>
      <c r="N187" s="80"/>
      <c r="O187" s="80"/>
      <c r="P187" s="80"/>
      <c r="Q187" s="80"/>
      <c r="R187" s="80"/>
      <c r="S187" s="80"/>
      <c r="T187" s="80"/>
      <c r="U187" s="80"/>
      <c r="V187" s="80"/>
      <c r="W187" s="80"/>
      <c r="X187" s="79"/>
      <c r="Y187" s="79"/>
      <c r="Z187" s="3"/>
    </row>
    <row r="188" spans="1:26" s="81" customFormat="1" x14ac:dyDescent="0.25">
      <c r="A188" s="83"/>
      <c r="B188" s="77"/>
      <c r="C188" s="77"/>
      <c r="D188" s="78"/>
      <c r="E188" s="79"/>
      <c r="F188" s="79"/>
      <c r="G188" s="79"/>
      <c r="H188" s="79"/>
      <c r="I188" s="79"/>
      <c r="J188" s="79"/>
      <c r="K188" s="80"/>
      <c r="L188" s="80"/>
      <c r="M188" s="80"/>
      <c r="N188" s="80"/>
      <c r="O188" s="80"/>
      <c r="P188" s="80"/>
      <c r="Q188" s="80"/>
      <c r="R188" s="80"/>
      <c r="S188" s="80"/>
      <c r="T188" s="80"/>
      <c r="U188" s="80"/>
      <c r="V188" s="80"/>
      <c r="W188" s="80"/>
      <c r="X188" s="79"/>
      <c r="Y188" s="79"/>
      <c r="Z188" s="3"/>
    </row>
    <row r="189" spans="1:26" s="81" customFormat="1" x14ac:dyDescent="0.25">
      <c r="A189" s="83"/>
      <c r="B189" s="77"/>
      <c r="C189" s="77"/>
      <c r="D189" s="78"/>
      <c r="E189" s="79"/>
      <c r="F189" s="79"/>
      <c r="G189" s="79"/>
      <c r="H189" s="79"/>
      <c r="I189" s="79"/>
      <c r="J189" s="79"/>
      <c r="K189" s="80"/>
      <c r="L189" s="80"/>
      <c r="M189" s="80"/>
      <c r="N189" s="80"/>
      <c r="O189" s="80"/>
      <c r="P189" s="80"/>
      <c r="Q189" s="80"/>
      <c r="R189" s="80"/>
      <c r="S189" s="80"/>
      <c r="T189" s="80"/>
      <c r="U189" s="80"/>
      <c r="V189" s="80"/>
      <c r="W189" s="80"/>
      <c r="X189" s="79"/>
      <c r="Y189" s="79"/>
      <c r="Z189" s="3"/>
    </row>
    <row r="190" spans="1:26" s="81" customFormat="1" x14ac:dyDescent="0.25">
      <c r="A190" s="83"/>
      <c r="B190" s="77"/>
      <c r="C190" s="77"/>
      <c r="D190" s="78"/>
      <c r="E190" s="79"/>
      <c r="F190" s="79"/>
      <c r="G190" s="79"/>
      <c r="H190" s="79"/>
      <c r="I190" s="79"/>
      <c r="J190" s="79"/>
      <c r="K190" s="80"/>
      <c r="L190" s="80"/>
      <c r="M190" s="80"/>
      <c r="N190" s="80"/>
      <c r="O190" s="80"/>
      <c r="P190" s="80"/>
      <c r="Q190" s="80"/>
      <c r="R190" s="80"/>
      <c r="S190" s="80"/>
      <c r="T190" s="80"/>
      <c r="U190" s="80"/>
      <c r="V190" s="80"/>
      <c r="W190" s="80"/>
      <c r="X190" s="79"/>
      <c r="Y190" s="79"/>
      <c r="Z190" s="3"/>
    </row>
    <row r="191" spans="1:26" s="81" customFormat="1" x14ac:dyDescent="0.25">
      <c r="A191" s="83"/>
      <c r="B191" s="77"/>
      <c r="C191" s="77"/>
      <c r="D191" s="78"/>
      <c r="E191" s="79"/>
      <c r="F191" s="79"/>
      <c r="G191" s="79"/>
      <c r="H191" s="79"/>
      <c r="I191" s="79"/>
      <c r="J191" s="79"/>
      <c r="K191" s="80"/>
      <c r="L191" s="80"/>
      <c r="M191" s="80"/>
      <c r="N191" s="80"/>
      <c r="O191" s="80"/>
      <c r="P191" s="80"/>
      <c r="Q191" s="80"/>
      <c r="R191" s="80"/>
      <c r="S191" s="80"/>
      <c r="T191" s="80"/>
      <c r="U191" s="80"/>
      <c r="V191" s="80"/>
      <c r="W191" s="80"/>
      <c r="X191" s="79"/>
      <c r="Y191" s="79"/>
      <c r="Z191" s="3"/>
    </row>
    <row r="192" spans="1:26" s="81" customFormat="1" x14ac:dyDescent="0.25">
      <c r="A192" s="83"/>
      <c r="B192" s="77"/>
      <c r="C192" s="77"/>
      <c r="D192" s="78"/>
      <c r="E192" s="79"/>
      <c r="F192" s="79"/>
      <c r="G192" s="79"/>
      <c r="H192" s="79"/>
      <c r="I192" s="79"/>
      <c r="J192" s="79"/>
      <c r="K192" s="80"/>
      <c r="L192" s="80"/>
      <c r="M192" s="80"/>
      <c r="N192" s="80"/>
      <c r="O192" s="80"/>
      <c r="P192" s="80"/>
      <c r="Q192" s="80"/>
      <c r="R192" s="80"/>
      <c r="S192" s="80"/>
      <c r="T192" s="80"/>
      <c r="U192" s="80"/>
      <c r="V192" s="80"/>
      <c r="W192" s="80"/>
      <c r="X192" s="79"/>
      <c r="Y192" s="79"/>
      <c r="Z192" s="3"/>
    </row>
    <row r="193" spans="1:26" s="81" customFormat="1" x14ac:dyDescent="0.25">
      <c r="A193" s="83"/>
      <c r="B193" s="77"/>
      <c r="C193" s="77"/>
      <c r="D193" s="78"/>
      <c r="E193" s="79"/>
      <c r="F193" s="79"/>
      <c r="G193" s="79"/>
      <c r="H193" s="79"/>
      <c r="I193" s="79"/>
      <c r="J193" s="79"/>
      <c r="K193" s="80"/>
      <c r="L193" s="80"/>
      <c r="M193" s="80"/>
      <c r="N193" s="80"/>
      <c r="O193" s="80"/>
      <c r="P193" s="80"/>
      <c r="Q193" s="80"/>
      <c r="R193" s="80"/>
      <c r="S193" s="80"/>
      <c r="T193" s="80"/>
      <c r="U193" s="80"/>
      <c r="V193" s="80"/>
      <c r="W193" s="80"/>
      <c r="X193" s="79"/>
      <c r="Y193" s="79"/>
      <c r="Z193" s="3"/>
    </row>
    <row r="194" spans="1:26" s="81" customFormat="1" x14ac:dyDescent="0.25">
      <c r="A194" s="83"/>
      <c r="B194" s="77"/>
      <c r="C194" s="77"/>
      <c r="D194" s="78"/>
      <c r="E194" s="79"/>
      <c r="F194" s="79"/>
      <c r="G194" s="79"/>
      <c r="H194" s="79"/>
      <c r="I194" s="79"/>
      <c r="J194" s="79"/>
      <c r="K194" s="80"/>
      <c r="L194" s="80"/>
      <c r="M194" s="80"/>
      <c r="N194" s="80"/>
      <c r="O194" s="80"/>
      <c r="P194" s="80"/>
      <c r="Q194" s="80"/>
      <c r="R194" s="80"/>
      <c r="S194" s="80"/>
      <c r="T194" s="80"/>
      <c r="U194" s="80"/>
      <c r="V194" s="80"/>
      <c r="W194" s="80"/>
      <c r="X194" s="79"/>
      <c r="Y194" s="79"/>
      <c r="Z194" s="3"/>
    </row>
    <row r="195" spans="1:26" s="81" customFormat="1" x14ac:dyDescent="0.25">
      <c r="A195" s="83"/>
      <c r="B195" s="77"/>
      <c r="C195" s="77"/>
      <c r="D195" s="78"/>
      <c r="E195" s="79"/>
      <c r="F195" s="79"/>
      <c r="G195" s="79"/>
      <c r="H195" s="79"/>
      <c r="I195" s="79"/>
      <c r="J195" s="79"/>
      <c r="K195" s="80"/>
      <c r="L195" s="80"/>
      <c r="M195" s="80"/>
      <c r="N195" s="80"/>
      <c r="O195" s="80"/>
      <c r="P195" s="80"/>
      <c r="Q195" s="80"/>
      <c r="R195" s="80"/>
      <c r="S195" s="80"/>
      <c r="T195" s="80"/>
      <c r="U195" s="80"/>
      <c r="V195" s="80"/>
      <c r="W195" s="80"/>
      <c r="X195" s="79"/>
      <c r="Y195" s="79"/>
      <c r="Z195" s="3"/>
    </row>
    <row r="196" spans="1:26" s="81" customFormat="1" x14ac:dyDescent="0.25">
      <c r="A196" s="83"/>
      <c r="B196" s="77"/>
      <c r="C196" s="77"/>
      <c r="D196" s="78"/>
      <c r="E196" s="79"/>
      <c r="F196" s="79"/>
      <c r="G196" s="79"/>
      <c r="H196" s="79"/>
      <c r="I196" s="79"/>
      <c r="J196" s="79"/>
      <c r="K196" s="80"/>
      <c r="L196" s="80"/>
      <c r="M196" s="80"/>
      <c r="N196" s="80"/>
      <c r="O196" s="80"/>
      <c r="P196" s="80"/>
      <c r="Q196" s="80"/>
      <c r="R196" s="80"/>
      <c r="S196" s="80"/>
      <c r="T196" s="80"/>
      <c r="U196" s="80"/>
      <c r="V196" s="80"/>
      <c r="W196" s="80"/>
      <c r="X196" s="79"/>
      <c r="Y196" s="79"/>
      <c r="Z196" s="3"/>
    </row>
    <row r="197" spans="1:26" s="81" customFormat="1" x14ac:dyDescent="0.25">
      <c r="A197" s="83"/>
      <c r="B197" s="77"/>
      <c r="C197" s="77"/>
      <c r="D197" s="78"/>
      <c r="E197" s="79"/>
      <c r="F197" s="79"/>
      <c r="G197" s="79"/>
      <c r="H197" s="79"/>
      <c r="I197" s="79"/>
      <c r="J197" s="79"/>
      <c r="K197" s="80"/>
      <c r="L197" s="80"/>
      <c r="M197" s="80"/>
      <c r="N197" s="80"/>
      <c r="O197" s="80"/>
      <c r="P197" s="80"/>
      <c r="Q197" s="80"/>
      <c r="R197" s="80"/>
      <c r="S197" s="80"/>
      <c r="T197" s="80"/>
      <c r="U197" s="80"/>
      <c r="V197" s="80"/>
      <c r="W197" s="80"/>
      <c r="X197" s="79"/>
      <c r="Y197" s="79"/>
      <c r="Z197" s="3"/>
    </row>
    <row r="198" spans="1:26" s="81" customFormat="1" x14ac:dyDescent="0.25">
      <c r="A198" s="83"/>
      <c r="B198" s="77"/>
      <c r="C198" s="77"/>
      <c r="D198" s="78"/>
      <c r="E198" s="79"/>
      <c r="F198" s="79"/>
      <c r="G198" s="79"/>
      <c r="H198" s="79"/>
      <c r="I198" s="79"/>
      <c r="J198" s="79"/>
      <c r="K198" s="80"/>
      <c r="L198" s="80"/>
      <c r="M198" s="80"/>
      <c r="N198" s="80"/>
      <c r="O198" s="80"/>
      <c r="P198" s="80"/>
      <c r="Q198" s="80"/>
      <c r="R198" s="80"/>
      <c r="S198" s="80"/>
      <c r="T198" s="80"/>
      <c r="U198" s="80"/>
      <c r="V198" s="80"/>
      <c r="W198" s="80"/>
      <c r="X198" s="79"/>
      <c r="Y198" s="79"/>
      <c r="Z198" s="3"/>
    </row>
    <row r="199" spans="1:26" s="81" customFormat="1" x14ac:dyDescent="0.25">
      <c r="A199" s="83"/>
      <c r="B199" s="77"/>
      <c r="C199" s="77"/>
      <c r="D199" s="78"/>
      <c r="E199" s="79"/>
      <c r="F199" s="79"/>
      <c r="G199" s="79"/>
      <c r="H199" s="79"/>
      <c r="I199" s="79"/>
      <c r="J199" s="79"/>
      <c r="K199" s="80"/>
      <c r="L199" s="80"/>
      <c r="M199" s="80"/>
      <c r="N199" s="80"/>
      <c r="O199" s="80"/>
      <c r="P199" s="80"/>
      <c r="Q199" s="80"/>
      <c r="R199" s="80"/>
      <c r="S199" s="80"/>
      <c r="T199" s="80"/>
      <c r="U199" s="80"/>
      <c r="V199" s="80"/>
      <c r="W199" s="80"/>
      <c r="X199" s="79"/>
      <c r="Y199" s="79"/>
      <c r="Z199" s="3"/>
    </row>
    <row r="200" spans="1:26" s="81" customFormat="1" x14ac:dyDescent="0.25">
      <c r="A200" s="83"/>
      <c r="B200" s="77"/>
      <c r="C200" s="77"/>
      <c r="D200" s="78"/>
      <c r="E200" s="79"/>
      <c r="F200" s="79"/>
      <c r="G200" s="79"/>
      <c r="H200" s="79"/>
      <c r="I200" s="79"/>
      <c r="J200" s="79"/>
      <c r="K200" s="80"/>
      <c r="L200" s="80"/>
      <c r="M200" s="80"/>
      <c r="N200" s="80"/>
      <c r="O200" s="80"/>
      <c r="P200" s="80"/>
      <c r="Q200" s="80"/>
      <c r="R200" s="80"/>
      <c r="S200" s="80"/>
      <c r="T200" s="80"/>
      <c r="U200" s="80"/>
      <c r="V200" s="80"/>
      <c r="W200" s="80"/>
      <c r="X200" s="79"/>
      <c r="Y200" s="79"/>
      <c r="Z200" s="3"/>
    </row>
    <row r="201" spans="1:26" s="81" customFormat="1" x14ac:dyDescent="0.25">
      <c r="A201" s="83"/>
      <c r="B201" s="77"/>
      <c r="C201" s="77"/>
      <c r="D201" s="78"/>
      <c r="E201" s="79"/>
      <c r="F201" s="79"/>
      <c r="G201" s="79"/>
      <c r="H201" s="79"/>
      <c r="I201" s="79"/>
      <c r="J201" s="79"/>
      <c r="K201" s="80"/>
      <c r="L201" s="80"/>
      <c r="M201" s="80"/>
      <c r="N201" s="80"/>
      <c r="O201" s="80"/>
      <c r="P201" s="80"/>
      <c r="Q201" s="80"/>
      <c r="R201" s="80"/>
      <c r="S201" s="80"/>
      <c r="T201" s="80"/>
      <c r="U201" s="80"/>
      <c r="V201" s="80"/>
      <c r="W201" s="80"/>
      <c r="X201" s="79"/>
      <c r="Y201" s="79"/>
      <c r="Z201" s="3"/>
    </row>
    <row r="202" spans="1:26" s="81" customFormat="1" x14ac:dyDescent="0.25">
      <c r="A202" s="83"/>
      <c r="B202" s="77"/>
      <c r="C202" s="77"/>
      <c r="D202" s="78"/>
      <c r="E202" s="79"/>
      <c r="F202" s="79"/>
      <c r="G202" s="79"/>
      <c r="H202" s="79"/>
      <c r="I202" s="79"/>
      <c r="J202" s="79"/>
      <c r="K202" s="80"/>
      <c r="L202" s="80"/>
      <c r="M202" s="80"/>
      <c r="N202" s="80"/>
      <c r="O202" s="80"/>
      <c r="P202" s="80"/>
      <c r="Q202" s="80"/>
      <c r="R202" s="80"/>
      <c r="S202" s="80"/>
      <c r="T202" s="80"/>
      <c r="U202" s="80"/>
      <c r="V202" s="80"/>
      <c r="W202" s="80"/>
      <c r="X202" s="79"/>
      <c r="Y202" s="79"/>
      <c r="Z202" s="3"/>
    </row>
    <row r="203" spans="1:26" s="81" customFormat="1" x14ac:dyDescent="0.25">
      <c r="A203" s="83"/>
      <c r="B203" s="77"/>
      <c r="C203" s="77"/>
      <c r="D203" s="78"/>
      <c r="E203" s="79"/>
      <c r="F203" s="79"/>
      <c r="G203" s="79"/>
      <c r="H203" s="79"/>
      <c r="I203" s="79"/>
      <c r="J203" s="79"/>
      <c r="K203" s="80"/>
      <c r="L203" s="80"/>
      <c r="M203" s="80"/>
      <c r="N203" s="80"/>
      <c r="O203" s="80"/>
      <c r="P203" s="80"/>
      <c r="Q203" s="80"/>
      <c r="R203" s="80"/>
      <c r="S203" s="80"/>
      <c r="T203" s="80"/>
      <c r="U203" s="80"/>
      <c r="V203" s="80"/>
      <c r="W203" s="80"/>
      <c r="X203" s="79"/>
      <c r="Y203" s="79"/>
      <c r="Z203" s="3"/>
    </row>
    <row r="204" spans="1:26" s="81" customFormat="1" x14ac:dyDescent="0.25">
      <c r="A204" s="83"/>
      <c r="B204" s="77"/>
      <c r="C204" s="77"/>
      <c r="D204" s="78"/>
      <c r="E204" s="79"/>
      <c r="F204" s="79"/>
      <c r="G204" s="79"/>
      <c r="H204" s="79"/>
      <c r="I204" s="79"/>
      <c r="J204" s="79"/>
      <c r="K204" s="80"/>
      <c r="L204" s="80"/>
      <c r="M204" s="80"/>
      <c r="N204" s="80"/>
      <c r="O204" s="80"/>
      <c r="P204" s="80"/>
      <c r="Q204" s="80"/>
      <c r="R204" s="80"/>
      <c r="S204" s="80"/>
      <c r="T204" s="80"/>
      <c r="U204" s="80"/>
      <c r="V204" s="80"/>
      <c r="W204" s="80"/>
      <c r="X204" s="79"/>
      <c r="Y204" s="79"/>
      <c r="Z204" s="3"/>
    </row>
    <row r="205" spans="1:26" s="81" customFormat="1" x14ac:dyDescent="0.25">
      <c r="A205" s="83"/>
      <c r="B205" s="77"/>
      <c r="C205" s="77"/>
      <c r="D205" s="78"/>
      <c r="E205" s="79"/>
      <c r="F205" s="79"/>
      <c r="G205" s="79"/>
      <c r="H205" s="79"/>
      <c r="I205" s="79"/>
      <c r="J205" s="79"/>
      <c r="K205" s="80"/>
      <c r="L205" s="80"/>
      <c r="M205" s="80"/>
      <c r="N205" s="80"/>
      <c r="O205" s="80"/>
      <c r="P205" s="80"/>
      <c r="Q205" s="80"/>
      <c r="R205" s="80"/>
      <c r="S205" s="80"/>
      <c r="T205" s="80"/>
      <c r="U205" s="80"/>
      <c r="V205" s="80"/>
      <c r="W205" s="80"/>
      <c r="X205" s="79"/>
      <c r="Y205" s="79"/>
      <c r="Z205" s="3"/>
    </row>
    <row r="206" spans="1:26" s="81" customFormat="1" x14ac:dyDescent="0.25">
      <c r="A206" s="83"/>
      <c r="B206" s="77"/>
      <c r="C206" s="77"/>
      <c r="D206" s="78"/>
      <c r="E206" s="79"/>
      <c r="F206" s="79"/>
      <c r="G206" s="79"/>
      <c r="H206" s="79"/>
      <c r="I206" s="79"/>
      <c r="J206" s="79"/>
      <c r="K206" s="80"/>
      <c r="L206" s="80"/>
      <c r="M206" s="80"/>
      <c r="N206" s="80"/>
      <c r="O206" s="80"/>
      <c r="P206" s="80"/>
      <c r="Q206" s="80"/>
      <c r="R206" s="80"/>
      <c r="S206" s="80"/>
      <c r="T206" s="80"/>
      <c r="U206" s="80"/>
      <c r="V206" s="80"/>
      <c r="W206" s="80"/>
      <c r="X206" s="79"/>
      <c r="Y206" s="79"/>
      <c r="Z206" s="3"/>
    </row>
    <row r="207" spans="1:26" s="81" customFormat="1" x14ac:dyDescent="0.25">
      <c r="A207" s="83"/>
      <c r="B207" s="77"/>
      <c r="C207" s="77"/>
      <c r="D207" s="78"/>
      <c r="E207" s="79"/>
      <c r="F207" s="79"/>
      <c r="G207" s="79"/>
      <c r="H207" s="79"/>
      <c r="I207" s="79"/>
      <c r="J207" s="79"/>
      <c r="K207" s="80"/>
      <c r="L207" s="80"/>
      <c r="M207" s="80"/>
      <c r="N207" s="80"/>
      <c r="O207" s="80"/>
      <c r="P207" s="80"/>
      <c r="Q207" s="80"/>
      <c r="R207" s="80"/>
      <c r="S207" s="80"/>
      <c r="T207" s="80"/>
      <c r="U207" s="80"/>
      <c r="V207" s="80"/>
      <c r="W207" s="80"/>
      <c r="X207" s="79"/>
      <c r="Y207" s="79"/>
      <c r="Z207" s="3"/>
    </row>
    <row r="208" spans="1:26" s="81" customFormat="1" x14ac:dyDescent="0.25">
      <c r="A208" s="83"/>
      <c r="B208" s="77"/>
      <c r="C208" s="77"/>
      <c r="D208" s="78"/>
      <c r="E208" s="79"/>
      <c r="F208" s="79"/>
      <c r="G208" s="79"/>
      <c r="H208" s="79"/>
      <c r="I208" s="79"/>
      <c r="J208" s="79"/>
      <c r="K208" s="80"/>
      <c r="L208" s="80"/>
      <c r="M208" s="80"/>
      <c r="N208" s="80"/>
      <c r="O208" s="80"/>
      <c r="P208" s="80"/>
      <c r="Q208" s="80"/>
      <c r="R208" s="80"/>
      <c r="S208" s="80"/>
      <c r="T208" s="80"/>
      <c r="U208" s="80"/>
      <c r="V208" s="80"/>
      <c r="W208" s="80"/>
      <c r="X208" s="79"/>
      <c r="Y208" s="79"/>
      <c r="Z208" s="3"/>
    </row>
    <row r="209" spans="1:26" s="81" customFormat="1" x14ac:dyDescent="0.25">
      <c r="A209" s="83"/>
      <c r="B209" s="77"/>
      <c r="C209" s="77"/>
      <c r="D209" s="78"/>
      <c r="E209" s="79"/>
      <c r="F209" s="79"/>
      <c r="G209" s="79"/>
      <c r="H209" s="79"/>
      <c r="I209" s="79"/>
      <c r="J209" s="79"/>
      <c r="K209" s="80"/>
      <c r="L209" s="80"/>
      <c r="M209" s="80"/>
      <c r="N209" s="80"/>
      <c r="O209" s="80"/>
      <c r="P209" s="80"/>
      <c r="Q209" s="80"/>
      <c r="R209" s="80"/>
      <c r="S209" s="80"/>
      <c r="T209" s="80"/>
      <c r="U209" s="80"/>
      <c r="V209" s="80"/>
      <c r="W209" s="80"/>
      <c r="X209" s="79"/>
      <c r="Y209" s="79"/>
      <c r="Z209" s="3"/>
    </row>
    <row r="210" spans="1:26" s="81" customFormat="1" x14ac:dyDescent="0.25">
      <c r="A210" s="83"/>
      <c r="B210" s="77"/>
      <c r="C210" s="77"/>
      <c r="D210" s="78"/>
      <c r="E210" s="79"/>
      <c r="F210" s="79"/>
      <c r="G210" s="79"/>
      <c r="H210" s="79"/>
      <c r="I210" s="79"/>
      <c r="J210" s="79"/>
      <c r="K210" s="80"/>
      <c r="L210" s="80"/>
      <c r="M210" s="80"/>
      <c r="N210" s="80"/>
      <c r="O210" s="80"/>
      <c r="P210" s="80"/>
      <c r="Q210" s="80"/>
      <c r="R210" s="80"/>
      <c r="S210" s="80"/>
      <c r="T210" s="80"/>
      <c r="U210" s="80"/>
      <c r="V210" s="80"/>
      <c r="W210" s="80"/>
      <c r="X210" s="79"/>
      <c r="Y210" s="79"/>
      <c r="Z210" s="3"/>
    </row>
    <row r="211" spans="1:26" s="81" customFormat="1" x14ac:dyDescent="0.25">
      <c r="A211" s="83"/>
      <c r="B211" s="77"/>
      <c r="C211" s="77"/>
      <c r="D211" s="78"/>
      <c r="E211" s="79"/>
      <c r="F211" s="79"/>
      <c r="G211" s="79"/>
      <c r="H211" s="79"/>
      <c r="I211" s="79"/>
      <c r="J211" s="79"/>
      <c r="K211" s="80"/>
      <c r="L211" s="80"/>
      <c r="M211" s="80"/>
      <c r="N211" s="80"/>
      <c r="O211" s="80"/>
      <c r="P211" s="80"/>
      <c r="Q211" s="80"/>
      <c r="R211" s="80"/>
      <c r="S211" s="80"/>
      <c r="T211" s="80"/>
      <c r="U211" s="80"/>
      <c r="V211" s="80"/>
      <c r="W211" s="80"/>
      <c r="X211" s="79"/>
      <c r="Y211" s="79"/>
      <c r="Z211" s="3"/>
    </row>
    <row r="212" spans="1:26" s="81" customFormat="1" x14ac:dyDescent="0.25">
      <c r="A212" s="83"/>
      <c r="B212" s="77"/>
      <c r="C212" s="77"/>
      <c r="D212" s="78"/>
      <c r="E212" s="79"/>
      <c r="F212" s="79"/>
      <c r="G212" s="79"/>
      <c r="H212" s="79"/>
      <c r="I212" s="79"/>
      <c r="J212" s="79"/>
      <c r="K212" s="80"/>
      <c r="L212" s="80"/>
      <c r="M212" s="80"/>
      <c r="N212" s="80"/>
      <c r="O212" s="80"/>
      <c r="P212" s="80"/>
      <c r="Q212" s="80"/>
      <c r="R212" s="80"/>
      <c r="S212" s="80"/>
      <c r="T212" s="80"/>
      <c r="U212" s="80"/>
      <c r="V212" s="80"/>
      <c r="W212" s="80"/>
      <c r="X212" s="79"/>
      <c r="Y212" s="79"/>
      <c r="Z212" s="3"/>
    </row>
    <row r="213" spans="1:26" s="81" customFormat="1" x14ac:dyDescent="0.25">
      <c r="A213" s="83"/>
      <c r="B213" s="77"/>
      <c r="C213" s="77"/>
      <c r="D213" s="78"/>
      <c r="E213" s="79"/>
      <c r="F213" s="79"/>
      <c r="G213" s="79"/>
      <c r="H213" s="79"/>
      <c r="I213" s="79"/>
      <c r="J213" s="79"/>
      <c r="K213" s="80"/>
      <c r="L213" s="80"/>
      <c r="M213" s="80"/>
      <c r="N213" s="80"/>
      <c r="O213" s="80"/>
      <c r="P213" s="80"/>
      <c r="Q213" s="80"/>
      <c r="R213" s="80"/>
      <c r="S213" s="80"/>
      <c r="T213" s="80"/>
      <c r="U213" s="80"/>
      <c r="V213" s="80"/>
      <c r="W213" s="80"/>
      <c r="X213" s="79"/>
      <c r="Y213" s="79"/>
      <c r="Z213" s="3"/>
    </row>
    <row r="214" spans="1:26" s="81" customFormat="1" x14ac:dyDescent="0.25">
      <c r="A214" s="83"/>
      <c r="B214" s="77"/>
      <c r="C214" s="77"/>
      <c r="D214" s="78"/>
      <c r="E214" s="79"/>
      <c r="F214" s="79"/>
      <c r="G214" s="79"/>
      <c r="H214" s="79"/>
      <c r="I214" s="79"/>
      <c r="J214" s="79"/>
      <c r="K214" s="80"/>
      <c r="L214" s="80"/>
      <c r="M214" s="80"/>
      <c r="N214" s="80"/>
      <c r="O214" s="80"/>
      <c r="P214" s="80"/>
      <c r="Q214" s="80"/>
      <c r="R214" s="80"/>
      <c r="S214" s="80"/>
      <c r="T214" s="80"/>
      <c r="U214" s="80"/>
      <c r="V214" s="80"/>
      <c r="W214" s="80"/>
      <c r="X214" s="79"/>
      <c r="Y214" s="79"/>
      <c r="Z214" s="3"/>
    </row>
    <row r="215" spans="1:26" s="81" customFormat="1" x14ac:dyDescent="0.25">
      <c r="A215" s="83"/>
      <c r="B215" s="77"/>
      <c r="C215" s="77"/>
      <c r="D215" s="78"/>
      <c r="E215" s="79"/>
      <c r="F215" s="79"/>
      <c r="G215" s="79"/>
      <c r="H215" s="79"/>
      <c r="I215" s="79"/>
      <c r="J215" s="79"/>
      <c r="K215" s="80"/>
      <c r="L215" s="80"/>
      <c r="M215" s="80"/>
      <c r="N215" s="80"/>
      <c r="O215" s="80"/>
      <c r="P215" s="80"/>
      <c r="Q215" s="80"/>
      <c r="R215" s="80"/>
      <c r="S215" s="80"/>
      <c r="T215" s="80"/>
      <c r="U215" s="80"/>
      <c r="V215" s="80"/>
      <c r="W215" s="80"/>
      <c r="X215" s="79"/>
      <c r="Y215" s="79"/>
      <c r="Z215" s="3"/>
    </row>
    <row r="216" spans="1:26" s="81" customFormat="1" x14ac:dyDescent="0.25">
      <c r="A216" s="83"/>
      <c r="B216" s="77"/>
      <c r="C216" s="77"/>
      <c r="D216" s="78"/>
      <c r="E216" s="79"/>
      <c r="F216" s="79"/>
      <c r="G216" s="79"/>
      <c r="H216" s="79"/>
      <c r="I216" s="79"/>
      <c r="J216" s="79"/>
      <c r="K216" s="80"/>
      <c r="L216" s="80"/>
      <c r="M216" s="80"/>
      <c r="N216" s="80"/>
      <c r="O216" s="80"/>
      <c r="P216" s="80"/>
      <c r="Q216" s="80"/>
      <c r="R216" s="80"/>
      <c r="S216" s="80"/>
      <c r="T216" s="80"/>
      <c r="U216" s="80"/>
      <c r="V216" s="80"/>
      <c r="W216" s="80"/>
      <c r="X216" s="79"/>
      <c r="Y216" s="79"/>
      <c r="Z216" s="3"/>
    </row>
    <row r="217" spans="1:26" s="81" customFormat="1" x14ac:dyDescent="0.25">
      <c r="A217" s="83"/>
      <c r="B217" s="77"/>
      <c r="C217" s="77"/>
      <c r="D217" s="78"/>
      <c r="E217" s="79"/>
      <c r="F217" s="79"/>
      <c r="G217" s="79"/>
      <c r="H217" s="79"/>
      <c r="I217" s="79"/>
      <c r="J217" s="79"/>
      <c r="K217" s="80"/>
      <c r="L217" s="80"/>
      <c r="M217" s="80"/>
      <c r="N217" s="80"/>
      <c r="O217" s="80"/>
      <c r="P217" s="80"/>
      <c r="Q217" s="80"/>
      <c r="R217" s="80"/>
      <c r="S217" s="80"/>
      <c r="T217" s="80"/>
      <c r="U217" s="80"/>
      <c r="V217" s="80"/>
      <c r="W217" s="80"/>
      <c r="X217" s="79"/>
      <c r="Y217" s="79"/>
      <c r="Z217" s="3"/>
    </row>
    <row r="218" spans="1:26" s="81" customFormat="1" x14ac:dyDescent="0.25">
      <c r="A218" s="83"/>
      <c r="B218" s="77"/>
      <c r="C218" s="77"/>
      <c r="D218" s="78"/>
      <c r="E218" s="79"/>
      <c r="F218" s="79"/>
      <c r="G218" s="79"/>
      <c r="H218" s="79"/>
      <c r="I218" s="79"/>
      <c r="J218" s="79"/>
      <c r="K218" s="80"/>
      <c r="L218" s="80"/>
      <c r="M218" s="80"/>
      <c r="N218" s="80"/>
      <c r="O218" s="80"/>
      <c r="P218" s="80"/>
      <c r="Q218" s="80"/>
      <c r="R218" s="80"/>
      <c r="S218" s="80"/>
      <c r="T218" s="80"/>
      <c r="U218" s="80"/>
      <c r="V218" s="80"/>
      <c r="W218" s="80"/>
      <c r="X218" s="79"/>
      <c r="Y218" s="79"/>
      <c r="Z218" s="3"/>
    </row>
    <row r="219" spans="1:26" s="81" customFormat="1" x14ac:dyDescent="0.25">
      <c r="A219" s="83"/>
      <c r="B219" s="77"/>
      <c r="C219" s="77"/>
      <c r="D219" s="78"/>
      <c r="E219" s="79"/>
      <c r="F219" s="79"/>
      <c r="G219" s="79"/>
      <c r="H219" s="79"/>
      <c r="I219" s="79"/>
      <c r="J219" s="79"/>
      <c r="K219" s="80"/>
      <c r="L219" s="80"/>
      <c r="M219" s="80"/>
      <c r="N219" s="80"/>
      <c r="O219" s="80"/>
      <c r="P219" s="80"/>
      <c r="Q219" s="80"/>
      <c r="R219" s="80"/>
      <c r="S219" s="80"/>
      <c r="T219" s="80"/>
      <c r="U219" s="80"/>
      <c r="V219" s="80"/>
      <c r="W219" s="80"/>
      <c r="X219" s="79"/>
      <c r="Y219" s="79"/>
      <c r="Z219" s="3"/>
    </row>
    <row r="220" spans="1:26" s="81" customFormat="1" x14ac:dyDescent="0.25">
      <c r="A220" s="83"/>
      <c r="B220" s="77"/>
      <c r="C220" s="77"/>
      <c r="D220" s="78"/>
      <c r="E220" s="79"/>
      <c r="F220" s="79"/>
      <c r="G220" s="79"/>
      <c r="H220" s="79"/>
      <c r="I220" s="79"/>
      <c r="J220" s="79"/>
      <c r="K220" s="80"/>
      <c r="L220" s="80"/>
      <c r="M220" s="80"/>
      <c r="N220" s="80"/>
      <c r="O220" s="80"/>
      <c r="P220" s="80"/>
      <c r="Q220" s="80"/>
      <c r="R220" s="80"/>
      <c r="S220" s="80"/>
      <c r="T220" s="80"/>
      <c r="U220" s="80"/>
      <c r="V220" s="80"/>
      <c r="W220" s="80"/>
      <c r="X220" s="79"/>
      <c r="Y220" s="79"/>
      <c r="Z220" s="3"/>
    </row>
    <row r="221" spans="1:26" s="81" customFormat="1" x14ac:dyDescent="0.25">
      <c r="A221" s="83"/>
      <c r="B221" s="77"/>
      <c r="C221" s="77"/>
      <c r="D221" s="78"/>
      <c r="E221" s="79"/>
      <c r="F221" s="79"/>
      <c r="G221" s="79"/>
      <c r="H221" s="79"/>
      <c r="I221" s="79"/>
      <c r="J221" s="79"/>
      <c r="K221" s="80"/>
      <c r="L221" s="80"/>
      <c r="M221" s="80"/>
      <c r="N221" s="80"/>
      <c r="O221" s="80"/>
      <c r="P221" s="80"/>
      <c r="Q221" s="80"/>
      <c r="R221" s="80"/>
      <c r="S221" s="80"/>
      <c r="T221" s="80"/>
      <c r="U221" s="80"/>
      <c r="V221" s="80"/>
      <c r="W221" s="80"/>
      <c r="X221" s="79"/>
      <c r="Y221" s="79"/>
      <c r="Z221" s="3"/>
    </row>
    <row r="222" spans="1:26" s="81" customFormat="1" x14ac:dyDescent="0.25">
      <c r="A222" s="83"/>
      <c r="B222" s="77"/>
      <c r="C222" s="77"/>
      <c r="D222" s="78"/>
      <c r="E222" s="79"/>
      <c r="F222" s="79"/>
      <c r="G222" s="79"/>
      <c r="H222" s="79"/>
      <c r="I222" s="79"/>
      <c r="J222" s="79"/>
      <c r="K222" s="80"/>
      <c r="L222" s="80"/>
      <c r="M222" s="80"/>
      <c r="N222" s="80"/>
      <c r="O222" s="80"/>
      <c r="P222" s="80"/>
      <c r="Q222" s="80"/>
      <c r="R222" s="80"/>
      <c r="S222" s="80"/>
      <c r="T222" s="80"/>
      <c r="U222" s="80"/>
      <c r="V222" s="80"/>
      <c r="W222" s="80"/>
      <c r="X222" s="79"/>
      <c r="Y222" s="79"/>
      <c r="Z222" s="3"/>
    </row>
    <row r="223" spans="1:26" s="81" customFormat="1" x14ac:dyDescent="0.25">
      <c r="A223" s="83"/>
      <c r="B223" s="77"/>
      <c r="C223" s="77"/>
      <c r="D223" s="78"/>
      <c r="E223" s="79"/>
      <c r="F223" s="79"/>
      <c r="G223" s="79"/>
      <c r="H223" s="79"/>
      <c r="I223" s="79"/>
      <c r="J223" s="79"/>
      <c r="K223" s="80"/>
      <c r="L223" s="80"/>
      <c r="M223" s="80"/>
      <c r="N223" s="80"/>
      <c r="O223" s="80"/>
      <c r="P223" s="80"/>
      <c r="Q223" s="80"/>
      <c r="R223" s="80"/>
      <c r="S223" s="80"/>
      <c r="T223" s="80"/>
      <c r="U223" s="80"/>
      <c r="V223" s="80"/>
      <c r="W223" s="80"/>
      <c r="X223" s="79"/>
      <c r="Y223" s="79"/>
      <c r="Z223" s="3"/>
    </row>
    <row r="224" spans="1:26" s="81" customFormat="1" x14ac:dyDescent="0.25">
      <c r="A224" s="83"/>
      <c r="B224" s="77"/>
      <c r="C224" s="77"/>
      <c r="D224" s="78"/>
      <c r="E224" s="79"/>
      <c r="F224" s="79"/>
      <c r="G224" s="79"/>
      <c r="H224" s="79"/>
      <c r="I224" s="79"/>
      <c r="J224" s="79"/>
      <c r="K224" s="80"/>
      <c r="L224" s="80"/>
      <c r="M224" s="80"/>
      <c r="N224" s="80"/>
      <c r="O224" s="80"/>
      <c r="P224" s="80"/>
      <c r="Q224" s="80"/>
      <c r="R224" s="80"/>
      <c r="S224" s="80"/>
      <c r="T224" s="80"/>
      <c r="U224" s="80"/>
      <c r="V224" s="80"/>
      <c r="W224" s="80"/>
      <c r="X224" s="79"/>
      <c r="Y224" s="79"/>
      <c r="Z224" s="3"/>
    </row>
    <row r="225" spans="1:26" s="81" customFormat="1" x14ac:dyDescent="0.25">
      <c r="A225" s="83"/>
      <c r="B225" s="77"/>
      <c r="C225" s="77"/>
      <c r="D225" s="78"/>
      <c r="E225" s="79"/>
      <c r="F225" s="79"/>
      <c r="G225" s="79"/>
      <c r="H225" s="79"/>
      <c r="I225" s="79"/>
      <c r="J225" s="79"/>
      <c r="K225" s="80"/>
      <c r="L225" s="80"/>
      <c r="M225" s="80"/>
      <c r="N225" s="80"/>
      <c r="O225" s="80"/>
      <c r="P225" s="80"/>
      <c r="Q225" s="80"/>
      <c r="R225" s="80"/>
      <c r="S225" s="80"/>
      <c r="T225" s="80"/>
      <c r="U225" s="80"/>
      <c r="V225" s="80"/>
      <c r="W225" s="80"/>
      <c r="X225" s="79"/>
      <c r="Y225" s="79"/>
      <c r="Z225" s="3"/>
    </row>
    <row r="226" spans="1:26" s="81" customFormat="1" x14ac:dyDescent="0.25">
      <c r="A226" s="83"/>
      <c r="B226" s="77"/>
      <c r="C226" s="77"/>
      <c r="D226" s="78"/>
      <c r="E226" s="79"/>
      <c r="F226" s="79"/>
      <c r="G226" s="79"/>
      <c r="H226" s="79"/>
      <c r="I226" s="79"/>
      <c r="J226" s="79"/>
      <c r="K226" s="80"/>
      <c r="L226" s="80"/>
      <c r="M226" s="80"/>
      <c r="N226" s="80"/>
      <c r="O226" s="80"/>
      <c r="P226" s="80"/>
      <c r="Q226" s="80"/>
      <c r="R226" s="80"/>
      <c r="S226" s="80"/>
      <c r="T226" s="80"/>
      <c r="U226" s="80"/>
      <c r="V226" s="80"/>
      <c r="W226" s="80"/>
      <c r="X226" s="79"/>
      <c r="Y226" s="79"/>
      <c r="Z226" s="3"/>
    </row>
    <row r="227" spans="1:26" s="81" customFormat="1" x14ac:dyDescent="0.25">
      <c r="A227" s="83"/>
      <c r="B227" s="77"/>
      <c r="C227" s="77"/>
      <c r="D227" s="78"/>
      <c r="E227" s="79"/>
      <c r="F227" s="79"/>
      <c r="G227" s="79"/>
      <c r="H227" s="79"/>
      <c r="I227" s="79"/>
      <c r="J227" s="79"/>
      <c r="K227" s="80"/>
      <c r="L227" s="80"/>
      <c r="M227" s="80"/>
      <c r="N227" s="80"/>
      <c r="O227" s="80"/>
      <c r="P227" s="80"/>
      <c r="Q227" s="80"/>
      <c r="R227" s="80"/>
      <c r="S227" s="80"/>
      <c r="T227" s="80"/>
      <c r="U227" s="80"/>
      <c r="V227" s="80"/>
      <c r="W227" s="80"/>
      <c r="X227" s="79"/>
      <c r="Y227" s="79"/>
      <c r="Z227" s="3"/>
    </row>
    <row r="228" spans="1:26" s="81" customFormat="1" x14ac:dyDescent="0.25">
      <c r="A228" s="83"/>
      <c r="B228" s="77"/>
      <c r="C228" s="77"/>
      <c r="D228" s="78"/>
      <c r="E228" s="79"/>
      <c r="F228" s="79"/>
      <c r="G228" s="79"/>
      <c r="H228" s="79"/>
      <c r="I228" s="79"/>
      <c r="J228" s="79"/>
      <c r="K228" s="80"/>
      <c r="L228" s="80"/>
      <c r="M228" s="80"/>
      <c r="N228" s="80"/>
      <c r="O228" s="80"/>
      <c r="P228" s="80"/>
      <c r="Q228" s="80"/>
      <c r="R228" s="80"/>
      <c r="S228" s="80"/>
      <c r="T228" s="80"/>
      <c r="U228" s="80"/>
      <c r="V228" s="80"/>
      <c r="W228" s="80"/>
      <c r="X228" s="79"/>
      <c r="Y228" s="79"/>
      <c r="Z228" s="3"/>
    </row>
    <row r="229" spans="1:26" s="81" customFormat="1" x14ac:dyDescent="0.25">
      <c r="A229" s="83"/>
      <c r="B229" s="77"/>
      <c r="C229" s="77"/>
      <c r="D229" s="78"/>
      <c r="E229" s="79"/>
      <c r="F229" s="79"/>
      <c r="G229" s="79"/>
      <c r="H229" s="79"/>
      <c r="I229" s="79"/>
      <c r="J229" s="79"/>
      <c r="K229" s="80"/>
      <c r="L229" s="80"/>
      <c r="M229" s="80"/>
      <c r="N229" s="80"/>
      <c r="O229" s="80"/>
      <c r="P229" s="80"/>
      <c r="Q229" s="80"/>
      <c r="R229" s="80"/>
      <c r="S229" s="80"/>
      <c r="T229" s="80"/>
      <c r="U229" s="80"/>
      <c r="V229" s="80"/>
      <c r="W229" s="80"/>
      <c r="X229" s="79"/>
      <c r="Y229" s="79"/>
      <c r="Z229" s="3"/>
    </row>
    <row r="230" spans="1:26" s="81" customFormat="1" x14ac:dyDescent="0.25">
      <c r="A230" s="83"/>
      <c r="B230" s="77"/>
      <c r="C230" s="77"/>
      <c r="D230" s="78"/>
      <c r="E230" s="79"/>
      <c r="F230" s="79"/>
      <c r="G230" s="79"/>
      <c r="H230" s="79"/>
      <c r="I230" s="79"/>
      <c r="J230" s="79"/>
      <c r="K230" s="80"/>
      <c r="L230" s="80"/>
      <c r="M230" s="80"/>
      <c r="N230" s="80"/>
      <c r="O230" s="80"/>
      <c r="P230" s="80"/>
      <c r="Q230" s="80"/>
      <c r="R230" s="80"/>
      <c r="S230" s="80"/>
      <c r="T230" s="80"/>
      <c r="U230" s="80"/>
      <c r="V230" s="80"/>
      <c r="W230" s="80"/>
      <c r="X230" s="79"/>
      <c r="Y230" s="79"/>
      <c r="Z230" s="3"/>
    </row>
    <row r="231" spans="1:26" s="81" customFormat="1" x14ac:dyDescent="0.25">
      <c r="A231" s="83"/>
      <c r="B231" s="77"/>
      <c r="C231" s="77"/>
      <c r="D231" s="78"/>
      <c r="E231" s="79"/>
      <c r="F231" s="79"/>
      <c r="G231" s="79"/>
      <c r="H231" s="79"/>
      <c r="I231" s="79"/>
      <c r="J231" s="79"/>
      <c r="K231" s="80"/>
      <c r="L231" s="80"/>
      <c r="M231" s="80"/>
      <c r="N231" s="80"/>
      <c r="O231" s="80"/>
      <c r="P231" s="80"/>
      <c r="Q231" s="80"/>
      <c r="R231" s="80"/>
      <c r="S231" s="80"/>
      <c r="T231" s="80"/>
      <c r="U231" s="80"/>
      <c r="V231" s="80"/>
      <c r="W231" s="80"/>
      <c r="X231" s="79"/>
      <c r="Y231" s="79"/>
      <c r="Z231" s="3"/>
    </row>
    <row r="232" spans="1:26" s="81" customFormat="1" x14ac:dyDescent="0.25">
      <c r="A232" s="83"/>
      <c r="B232" s="77"/>
      <c r="C232" s="77"/>
      <c r="D232" s="78"/>
      <c r="E232" s="79"/>
      <c r="F232" s="79"/>
      <c r="G232" s="79"/>
      <c r="H232" s="79"/>
      <c r="I232" s="79"/>
      <c r="J232" s="79"/>
      <c r="K232" s="80"/>
      <c r="L232" s="80"/>
      <c r="M232" s="80"/>
      <c r="N232" s="80"/>
      <c r="O232" s="80"/>
      <c r="P232" s="80"/>
      <c r="Q232" s="80"/>
      <c r="R232" s="80"/>
      <c r="S232" s="80"/>
      <c r="T232" s="80"/>
      <c r="U232" s="80"/>
      <c r="V232" s="80"/>
      <c r="W232" s="80"/>
      <c r="X232" s="79"/>
      <c r="Y232" s="79"/>
      <c r="Z232" s="3"/>
    </row>
  </sheetData>
  <autoFilter ref="A1:Z117"/>
  <mergeCells count="9">
    <mergeCell ref="Z1:Z2"/>
    <mergeCell ref="D1:D2"/>
    <mergeCell ref="C1:C2"/>
    <mergeCell ref="B1:B2"/>
    <mergeCell ref="X1:X2"/>
    <mergeCell ref="Y1:Y2"/>
    <mergeCell ref="G1:G2"/>
    <mergeCell ref="F1:F2"/>
    <mergeCell ref="E1:E2"/>
  </mergeCells>
  <pageMargins left="0.7" right="0.7" top="0.75" bottom="0.75" header="0.3" footer="0.3"/>
  <pageSetup scale="15" fitToHeight="0" orientation="portrait" r:id="rId1"/>
  <headerFooter>
    <oddHeader xml:space="preserve">&amp;LCONFIDENTIAL&amp;C&amp;"-,Bold"&amp;14Indepent Experts Spreadsheet 
May 2, 2013
</oddHeader>
    <oddFooter>&amp;CDraft April 24,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AL137"/>
  <sheetViews>
    <sheetView zoomScale="70" zoomScaleNormal="70" workbookViewId="0">
      <pane ySplit="2" topLeftCell="A86" activePane="bottomLeft" state="frozen"/>
      <selection activeCell="N13" sqref="N13"/>
      <selection pane="bottomLeft" activeCell="H86" sqref="H86:H89"/>
    </sheetView>
  </sheetViews>
  <sheetFormatPr defaultColWidth="9.140625" defaultRowHeight="15" x14ac:dyDescent="0.25"/>
  <cols>
    <col min="1" max="1" width="26.85546875" style="7" bestFit="1" customWidth="1"/>
    <col min="2" max="2" width="26.5703125" style="35" hidden="1" customWidth="1"/>
    <col min="3" max="3" width="29.7109375" style="35" hidden="1" customWidth="1"/>
    <col min="4" max="4" width="255.7109375" style="12" hidden="1" customWidth="1"/>
    <col min="5" max="5" width="55" style="3" hidden="1" customWidth="1"/>
    <col min="6" max="6" width="77" style="3" hidden="1" customWidth="1"/>
    <col min="7" max="7" width="73.42578125" style="3" hidden="1" customWidth="1"/>
    <col min="8" max="8" width="48.140625" style="3" bestFit="1" customWidth="1"/>
    <col min="9" max="9" width="44.85546875" style="3" bestFit="1" customWidth="1"/>
    <col min="10" max="10" width="50.85546875" style="3" bestFit="1" customWidth="1"/>
    <col min="11" max="11" width="35.140625" style="11" bestFit="1" customWidth="1"/>
    <col min="12" max="12" width="39.5703125" style="11" bestFit="1" customWidth="1"/>
    <col min="13" max="13" width="28.42578125" style="11" bestFit="1" customWidth="1"/>
    <col min="14" max="14" width="29.7109375" style="11" bestFit="1" customWidth="1"/>
    <col min="15" max="15" width="35.140625" style="11" bestFit="1" customWidth="1"/>
    <col min="16" max="16" width="30.5703125" style="11" bestFit="1" customWidth="1"/>
    <col min="17" max="17" width="18.5703125" style="11" bestFit="1" customWidth="1"/>
    <col min="18" max="18" width="31.5703125" style="11" bestFit="1" customWidth="1"/>
    <col min="19" max="20" width="34.140625" style="11" bestFit="1" customWidth="1"/>
    <col min="21" max="21" width="34.7109375" style="11" bestFit="1" customWidth="1"/>
    <col min="22" max="22" width="22.42578125" style="11" bestFit="1" customWidth="1"/>
    <col min="23" max="23" width="34.7109375" style="11" bestFit="1" customWidth="1"/>
    <col min="24" max="24" width="27.140625" style="3" bestFit="1" customWidth="1"/>
    <col min="25" max="25" width="26.140625" style="3" bestFit="1" customWidth="1"/>
    <col min="26" max="26" width="110.5703125" style="54" bestFit="1" customWidth="1"/>
    <col min="27" max="16384" width="9.140625" style="8"/>
  </cols>
  <sheetData>
    <row r="1" spans="1:26" ht="23.25" customHeight="1" x14ac:dyDescent="0.25">
      <c r="A1" s="56"/>
      <c r="B1" s="97" t="s">
        <v>0</v>
      </c>
      <c r="C1" s="89" t="s">
        <v>1</v>
      </c>
      <c r="D1" s="90" t="s">
        <v>4</v>
      </c>
      <c r="E1" s="92" t="s">
        <v>115</v>
      </c>
      <c r="F1" s="93" t="s">
        <v>128</v>
      </c>
      <c r="G1" s="94" t="s">
        <v>114</v>
      </c>
      <c r="H1" s="55" t="s">
        <v>322</v>
      </c>
      <c r="I1" s="55" t="s">
        <v>323</v>
      </c>
      <c r="J1" s="55" t="s">
        <v>324</v>
      </c>
      <c r="K1" s="55" t="s">
        <v>325</v>
      </c>
      <c r="L1" s="55" t="s">
        <v>326</v>
      </c>
      <c r="M1" s="55" t="s">
        <v>327</v>
      </c>
      <c r="N1" s="55" t="s">
        <v>328</v>
      </c>
      <c r="O1" s="55" t="s">
        <v>329</v>
      </c>
      <c r="P1" s="55" t="s">
        <v>330</v>
      </c>
      <c r="Q1" s="55" t="s">
        <v>331</v>
      </c>
      <c r="R1" s="55" t="s">
        <v>332</v>
      </c>
      <c r="S1" s="55" t="s">
        <v>333</v>
      </c>
      <c r="T1" s="55" t="s">
        <v>334</v>
      </c>
      <c r="U1" s="55" t="s">
        <v>335</v>
      </c>
      <c r="V1" s="55" t="s">
        <v>336</v>
      </c>
      <c r="W1" s="55" t="s">
        <v>337</v>
      </c>
      <c r="X1" s="85" t="s">
        <v>319</v>
      </c>
      <c r="Y1" s="86" t="s">
        <v>320</v>
      </c>
      <c r="Z1" s="96" t="s">
        <v>6</v>
      </c>
    </row>
    <row r="2" spans="1:26" s="10" customFormat="1" ht="123" customHeight="1" x14ac:dyDescent="0.25">
      <c r="A2" s="57" t="s">
        <v>338</v>
      </c>
      <c r="B2" s="97"/>
      <c r="C2" s="89"/>
      <c r="D2" s="91"/>
      <c r="E2" s="92"/>
      <c r="F2" s="93"/>
      <c r="G2" s="95"/>
      <c r="H2" s="18" t="s">
        <v>125</v>
      </c>
      <c r="I2" s="19" t="s">
        <v>126</v>
      </c>
      <c r="J2" s="18" t="s">
        <v>127</v>
      </c>
      <c r="K2" s="13" t="s">
        <v>14</v>
      </c>
      <c r="L2" s="16" t="s">
        <v>15</v>
      </c>
      <c r="M2" s="13" t="s">
        <v>16</v>
      </c>
      <c r="N2" s="14" t="s">
        <v>17</v>
      </c>
      <c r="O2" s="13" t="s">
        <v>18</v>
      </c>
      <c r="P2" s="14" t="s">
        <v>19</v>
      </c>
      <c r="Q2" s="13" t="s">
        <v>20</v>
      </c>
      <c r="R2" s="14" t="s">
        <v>21</v>
      </c>
      <c r="S2" s="13" t="s">
        <v>22</v>
      </c>
      <c r="T2" s="14" t="s">
        <v>23</v>
      </c>
      <c r="U2" s="13" t="s">
        <v>24</v>
      </c>
      <c r="V2" s="14" t="s">
        <v>25</v>
      </c>
      <c r="W2" s="13" t="s">
        <v>5</v>
      </c>
      <c r="X2" s="85"/>
      <c r="Y2" s="86"/>
      <c r="Z2" s="96"/>
    </row>
    <row r="3" spans="1:26" s="1" customFormat="1" ht="75" x14ac:dyDescent="0.25">
      <c r="A3" s="58" t="str">
        <f t="shared" ref="A3:A34" si="0">CONCATENATE(B3,", ",C3)</f>
        <v>BAL-001-2 , R1</v>
      </c>
      <c r="B3" s="24" t="s">
        <v>28</v>
      </c>
      <c r="C3" s="24" t="s">
        <v>8</v>
      </c>
      <c r="D3" s="6" t="s">
        <v>26</v>
      </c>
      <c r="E3" s="9" t="s">
        <v>10</v>
      </c>
      <c r="F3" s="9"/>
      <c r="G3" s="9"/>
      <c r="H3" s="9" t="s">
        <v>10</v>
      </c>
      <c r="I3" s="9" t="s">
        <v>10</v>
      </c>
      <c r="J3" s="9" t="s">
        <v>10</v>
      </c>
      <c r="K3" s="9" t="s">
        <v>10</v>
      </c>
      <c r="L3" s="9" t="s">
        <v>13</v>
      </c>
      <c r="M3" s="9" t="s">
        <v>10</v>
      </c>
      <c r="N3" s="9" t="s">
        <v>10</v>
      </c>
      <c r="O3" s="9" t="s">
        <v>10</v>
      </c>
      <c r="P3" s="9"/>
      <c r="Q3" s="9" t="s">
        <v>10</v>
      </c>
      <c r="R3" s="9" t="s">
        <v>10</v>
      </c>
      <c r="S3" s="9" t="s">
        <v>10</v>
      </c>
      <c r="T3" s="9" t="s">
        <v>10</v>
      </c>
      <c r="U3" s="9" t="s">
        <v>10</v>
      </c>
      <c r="V3" s="9" t="s">
        <v>10</v>
      </c>
      <c r="W3" s="9"/>
      <c r="X3" s="2">
        <f t="shared" ref="X3" si="1">COUNTIF(H3:J3, "Yes")</f>
        <v>3</v>
      </c>
      <c r="Y3" s="2">
        <f>12-(COUNTIF(K3:V3,"no"))</f>
        <v>11</v>
      </c>
      <c r="Z3" s="43" t="s">
        <v>249</v>
      </c>
    </row>
    <row r="4" spans="1:26" s="1" customFormat="1" ht="45" x14ac:dyDescent="0.25">
      <c r="A4" s="58" t="str">
        <f t="shared" si="0"/>
        <v>BAL-001-2 , R2</v>
      </c>
      <c r="B4" s="24" t="s">
        <v>28</v>
      </c>
      <c r="C4" s="24" t="s">
        <v>9</v>
      </c>
      <c r="D4" s="6" t="s">
        <v>27</v>
      </c>
      <c r="E4" s="9" t="s">
        <v>10</v>
      </c>
      <c r="F4" s="9"/>
      <c r="G4" s="9"/>
      <c r="H4" s="9" t="s">
        <v>10</v>
      </c>
      <c r="I4" s="9" t="s">
        <v>10</v>
      </c>
      <c r="J4" s="9" t="s">
        <v>10</v>
      </c>
      <c r="K4" s="9" t="s">
        <v>10</v>
      </c>
      <c r="L4" s="9" t="s">
        <v>13</v>
      </c>
      <c r="M4" s="9" t="s">
        <v>10</v>
      </c>
      <c r="N4" s="9" t="s">
        <v>10</v>
      </c>
      <c r="O4" s="9" t="s">
        <v>10</v>
      </c>
      <c r="P4" s="9"/>
      <c r="Q4" s="9" t="s">
        <v>10</v>
      </c>
      <c r="R4" s="9" t="s">
        <v>10</v>
      </c>
      <c r="S4" s="9" t="s">
        <v>10</v>
      </c>
      <c r="T4" s="9" t="s">
        <v>10</v>
      </c>
      <c r="U4" s="9" t="s">
        <v>10</v>
      </c>
      <c r="V4" s="9" t="s">
        <v>10</v>
      </c>
      <c r="W4" s="9"/>
      <c r="X4" s="2">
        <f>3-(COUNTIF(H4:J4,"NO"))</f>
        <v>3</v>
      </c>
      <c r="Y4" s="2">
        <f t="shared" ref="Y4:Y67" si="2">12-(COUNTIF(K4:V4,"no"))</f>
        <v>11</v>
      </c>
      <c r="Z4" s="43" t="s">
        <v>250</v>
      </c>
    </row>
    <row r="5" spans="1:26" s="1" customFormat="1" ht="60" x14ac:dyDescent="0.25">
      <c r="A5" s="58" t="str">
        <f t="shared" si="0"/>
        <v>EOP-010-1, R1</v>
      </c>
      <c r="B5" s="24" t="s">
        <v>7</v>
      </c>
      <c r="C5" s="24" t="s">
        <v>8</v>
      </c>
      <c r="D5" s="6" t="s">
        <v>112</v>
      </c>
      <c r="E5" s="9" t="s">
        <v>10</v>
      </c>
      <c r="F5" s="9"/>
      <c r="G5" s="9"/>
      <c r="H5" s="9" t="s">
        <v>10</v>
      </c>
      <c r="I5" s="9" t="s">
        <v>10</v>
      </c>
      <c r="J5" s="9" t="s">
        <v>10</v>
      </c>
      <c r="K5" s="9" t="s">
        <v>10</v>
      </c>
      <c r="L5" s="9" t="s">
        <v>10</v>
      </c>
      <c r="M5" s="9" t="s">
        <v>10</v>
      </c>
      <c r="N5" s="9" t="s">
        <v>10</v>
      </c>
      <c r="O5" s="9" t="s">
        <v>10</v>
      </c>
      <c r="P5" s="9"/>
      <c r="Q5" s="9" t="s">
        <v>10</v>
      </c>
      <c r="R5" s="9" t="s">
        <v>10</v>
      </c>
      <c r="S5" s="9" t="s">
        <v>10</v>
      </c>
      <c r="T5" s="9" t="s">
        <v>10</v>
      </c>
      <c r="U5" s="9" t="s">
        <v>10</v>
      </c>
      <c r="V5" s="9" t="s">
        <v>10</v>
      </c>
      <c r="W5" s="9" t="s">
        <v>10</v>
      </c>
      <c r="X5" s="2">
        <f t="shared" ref="X5:X68" si="3">3-(COUNTIF(H5:J5,"NO"))</f>
        <v>3</v>
      </c>
      <c r="Y5" s="2">
        <f t="shared" si="2"/>
        <v>12</v>
      </c>
      <c r="Z5" s="44"/>
    </row>
    <row r="6" spans="1:26" s="1" customFormat="1" ht="132" customHeight="1" x14ac:dyDescent="0.25">
      <c r="A6" s="58" t="str">
        <f t="shared" si="0"/>
        <v>EOP-010-1, R2</v>
      </c>
      <c r="B6" s="24" t="s">
        <v>7</v>
      </c>
      <c r="C6" s="24" t="s">
        <v>9</v>
      </c>
      <c r="D6" s="6" t="s">
        <v>113</v>
      </c>
      <c r="E6" s="9" t="s">
        <v>10</v>
      </c>
      <c r="F6" s="9"/>
      <c r="G6" s="9"/>
      <c r="H6" s="9" t="s">
        <v>13</v>
      </c>
      <c r="I6" s="9" t="s">
        <v>10</v>
      </c>
      <c r="J6" s="9" t="s">
        <v>10</v>
      </c>
      <c r="K6" s="9" t="s">
        <v>10</v>
      </c>
      <c r="L6" s="9" t="s">
        <v>10</v>
      </c>
      <c r="M6" s="9" t="s">
        <v>10</v>
      </c>
      <c r="N6" s="9" t="s">
        <v>13</v>
      </c>
      <c r="O6" s="9" t="s">
        <v>10</v>
      </c>
      <c r="P6" s="9"/>
      <c r="Q6" s="9" t="s">
        <v>10</v>
      </c>
      <c r="R6" s="9" t="s">
        <v>10</v>
      </c>
      <c r="S6" s="9" t="s">
        <v>13</v>
      </c>
      <c r="T6" s="9" t="s">
        <v>13</v>
      </c>
      <c r="U6" s="9" t="s">
        <v>10</v>
      </c>
      <c r="V6" s="9" t="s">
        <v>13</v>
      </c>
      <c r="W6" s="9" t="s">
        <v>10</v>
      </c>
      <c r="X6" s="2">
        <f t="shared" si="3"/>
        <v>2</v>
      </c>
      <c r="Y6" s="2">
        <f t="shared" si="2"/>
        <v>8</v>
      </c>
      <c r="Z6" s="84" t="s">
        <v>251</v>
      </c>
    </row>
    <row r="7" spans="1:26" ht="90" x14ac:dyDescent="0.25">
      <c r="A7" s="58" t="str">
        <f t="shared" si="0"/>
        <v>EOP-010-1, R3.</v>
      </c>
      <c r="B7" s="24" t="s">
        <v>7</v>
      </c>
      <c r="C7" s="24" t="s">
        <v>3</v>
      </c>
      <c r="D7" s="17" t="s">
        <v>116</v>
      </c>
      <c r="E7" s="9" t="s">
        <v>10</v>
      </c>
      <c r="F7" s="9"/>
      <c r="G7" s="9"/>
      <c r="H7" s="9" t="s">
        <v>10</v>
      </c>
      <c r="I7" s="9" t="s">
        <v>10</v>
      </c>
      <c r="J7" s="9" t="s">
        <v>10</v>
      </c>
      <c r="K7" s="9" t="s">
        <v>10</v>
      </c>
      <c r="L7" s="9" t="s">
        <v>10</v>
      </c>
      <c r="M7" s="9" t="s">
        <v>10</v>
      </c>
      <c r="N7" s="9" t="s">
        <v>10</v>
      </c>
      <c r="O7" s="9" t="s">
        <v>10</v>
      </c>
      <c r="P7" s="9"/>
      <c r="Q7" s="9" t="s">
        <v>10</v>
      </c>
      <c r="R7" s="9" t="s">
        <v>10</v>
      </c>
      <c r="S7" s="9" t="s">
        <v>10</v>
      </c>
      <c r="T7" s="9" t="s">
        <v>10</v>
      </c>
      <c r="U7" s="9" t="s">
        <v>10</v>
      </c>
      <c r="V7" s="9" t="s">
        <v>10</v>
      </c>
      <c r="W7" s="9" t="s">
        <v>10</v>
      </c>
      <c r="X7" s="2">
        <f t="shared" si="3"/>
        <v>3</v>
      </c>
      <c r="Y7" s="2">
        <f t="shared" si="2"/>
        <v>12</v>
      </c>
      <c r="Z7" s="43"/>
    </row>
    <row r="8" spans="1:26" s="1" customFormat="1" ht="165" x14ac:dyDescent="0.25">
      <c r="A8" s="58" t="str">
        <f t="shared" si="0"/>
        <v>EOP-011-1, R1.</v>
      </c>
      <c r="B8" s="25" t="s">
        <v>118</v>
      </c>
      <c r="C8" s="30" t="s">
        <v>73</v>
      </c>
      <c r="D8" s="6" t="s">
        <v>119</v>
      </c>
      <c r="E8" s="9" t="s">
        <v>10</v>
      </c>
      <c r="F8" s="9"/>
      <c r="G8" s="9"/>
      <c r="H8" s="9" t="s">
        <v>10</v>
      </c>
      <c r="I8" s="9" t="s">
        <v>10</v>
      </c>
      <c r="J8" s="9" t="s">
        <v>10</v>
      </c>
      <c r="K8" s="9" t="s">
        <v>10</v>
      </c>
      <c r="L8" s="9" t="s">
        <v>10</v>
      </c>
      <c r="M8" s="9" t="s">
        <v>10</v>
      </c>
      <c r="N8" s="9" t="s">
        <v>10</v>
      </c>
      <c r="O8" s="9" t="s">
        <v>10</v>
      </c>
      <c r="P8" s="9"/>
      <c r="Q8" s="9" t="s">
        <v>10</v>
      </c>
      <c r="R8" s="9" t="s">
        <v>10</v>
      </c>
      <c r="S8" s="45" t="s">
        <v>13</v>
      </c>
      <c r="T8" s="9" t="s">
        <v>10</v>
      </c>
      <c r="U8" s="9" t="s">
        <v>10</v>
      </c>
      <c r="V8" s="9" t="s">
        <v>10</v>
      </c>
      <c r="W8" s="9" t="s">
        <v>10</v>
      </c>
      <c r="X8" s="2">
        <f t="shared" si="3"/>
        <v>3</v>
      </c>
      <c r="Y8" s="2">
        <f t="shared" si="2"/>
        <v>11</v>
      </c>
      <c r="Z8" s="43" t="s">
        <v>252</v>
      </c>
    </row>
    <row r="9" spans="1:26" s="1" customFormat="1" ht="270" x14ac:dyDescent="0.25">
      <c r="A9" s="58" t="str">
        <f t="shared" si="0"/>
        <v>EOP-011-1, R2.</v>
      </c>
      <c r="B9" s="25" t="s">
        <v>118</v>
      </c>
      <c r="C9" s="30" t="s">
        <v>50</v>
      </c>
      <c r="D9" s="6" t="s">
        <v>120</v>
      </c>
      <c r="E9" s="9" t="s">
        <v>10</v>
      </c>
      <c r="F9" s="9"/>
      <c r="G9" s="9"/>
      <c r="H9" s="9" t="s">
        <v>10</v>
      </c>
      <c r="I9" s="9" t="s">
        <v>10</v>
      </c>
      <c r="J9" s="9" t="s">
        <v>10</v>
      </c>
      <c r="K9" s="9" t="s">
        <v>10</v>
      </c>
      <c r="L9" s="9" t="s">
        <v>10</v>
      </c>
      <c r="M9" s="9" t="s">
        <v>10</v>
      </c>
      <c r="N9" s="9" t="s">
        <v>10</v>
      </c>
      <c r="O9" s="9" t="s">
        <v>10</v>
      </c>
      <c r="P9" s="9"/>
      <c r="Q9" s="9" t="s">
        <v>10</v>
      </c>
      <c r="R9" s="9" t="s">
        <v>10</v>
      </c>
      <c r="S9" s="9" t="s">
        <v>10</v>
      </c>
      <c r="T9" s="9" t="s">
        <v>10</v>
      </c>
      <c r="U9" s="9" t="s">
        <v>10</v>
      </c>
      <c r="V9" s="9" t="s">
        <v>10</v>
      </c>
      <c r="W9" s="9" t="s">
        <v>10</v>
      </c>
      <c r="X9" s="2">
        <f t="shared" si="3"/>
        <v>3</v>
      </c>
      <c r="Y9" s="2">
        <f t="shared" si="2"/>
        <v>12</v>
      </c>
      <c r="Z9" s="43"/>
    </row>
    <row r="10" spans="1:26" s="1" customFormat="1" ht="105" x14ac:dyDescent="0.25">
      <c r="A10" s="58" t="str">
        <f t="shared" si="0"/>
        <v>EOP-011-1, R3.</v>
      </c>
      <c r="B10" s="25" t="s">
        <v>118</v>
      </c>
      <c r="C10" s="30" t="s">
        <v>3</v>
      </c>
      <c r="D10" s="6" t="s">
        <v>121</v>
      </c>
      <c r="E10" s="9" t="s">
        <v>10</v>
      </c>
      <c r="F10" s="9"/>
      <c r="G10" s="9"/>
      <c r="H10" s="9" t="s">
        <v>13</v>
      </c>
      <c r="I10" s="9" t="s">
        <v>10</v>
      </c>
      <c r="J10" s="9" t="s">
        <v>13</v>
      </c>
      <c r="K10" s="9" t="s">
        <v>10</v>
      </c>
      <c r="L10" s="9" t="s">
        <v>10</v>
      </c>
      <c r="M10" s="9" t="s">
        <v>10</v>
      </c>
      <c r="N10" s="9" t="s">
        <v>10</v>
      </c>
      <c r="O10" s="9" t="s">
        <v>10</v>
      </c>
      <c r="P10" s="9"/>
      <c r="Q10" s="9" t="s">
        <v>10</v>
      </c>
      <c r="R10" s="9" t="s">
        <v>10</v>
      </c>
      <c r="S10" s="9" t="s">
        <v>10</v>
      </c>
      <c r="T10" s="9" t="s">
        <v>10</v>
      </c>
      <c r="U10" s="9" t="s">
        <v>10</v>
      </c>
      <c r="V10" s="9" t="s">
        <v>13</v>
      </c>
      <c r="W10" s="9" t="s">
        <v>10</v>
      </c>
      <c r="X10" s="2">
        <f t="shared" si="3"/>
        <v>1</v>
      </c>
      <c r="Y10" s="2">
        <f t="shared" si="2"/>
        <v>11</v>
      </c>
      <c r="Z10" s="43" t="s">
        <v>253</v>
      </c>
    </row>
    <row r="11" spans="1:26" s="1" customFormat="1" ht="111.75" customHeight="1" x14ac:dyDescent="0.25">
      <c r="A11" s="58" t="str">
        <f t="shared" si="0"/>
        <v>EOP-011-1, R4.</v>
      </c>
      <c r="B11" s="25" t="s">
        <v>118</v>
      </c>
      <c r="C11" s="30" t="s">
        <v>56</v>
      </c>
      <c r="D11" s="6" t="s">
        <v>122</v>
      </c>
      <c r="E11" s="9" t="s">
        <v>10</v>
      </c>
      <c r="F11" s="9"/>
      <c r="G11" s="9"/>
      <c r="H11" s="9" t="s">
        <v>13</v>
      </c>
      <c r="I11" s="9" t="s">
        <v>10</v>
      </c>
      <c r="J11" s="9" t="s">
        <v>13</v>
      </c>
      <c r="K11" s="9" t="s">
        <v>10</v>
      </c>
      <c r="L11" s="9" t="s">
        <v>10</v>
      </c>
      <c r="M11" s="9" t="s">
        <v>10</v>
      </c>
      <c r="N11" s="9" t="s">
        <v>10</v>
      </c>
      <c r="O11" s="9" t="s">
        <v>10</v>
      </c>
      <c r="P11" s="9"/>
      <c r="Q11" s="9" t="s">
        <v>10</v>
      </c>
      <c r="R11" s="9" t="s">
        <v>10</v>
      </c>
      <c r="S11" s="9" t="s">
        <v>10</v>
      </c>
      <c r="T11" s="9" t="s">
        <v>10</v>
      </c>
      <c r="U11" s="9" t="s">
        <v>10</v>
      </c>
      <c r="V11" s="9" t="s">
        <v>10</v>
      </c>
      <c r="W11" s="9"/>
      <c r="X11" s="2">
        <f t="shared" si="3"/>
        <v>1</v>
      </c>
      <c r="Y11" s="2">
        <f t="shared" si="2"/>
        <v>12</v>
      </c>
      <c r="Z11" s="43" t="s">
        <v>254</v>
      </c>
    </row>
    <row r="12" spans="1:26" s="1" customFormat="1" ht="94.5" customHeight="1" x14ac:dyDescent="0.25">
      <c r="A12" s="58" t="str">
        <f t="shared" si="0"/>
        <v>EOP-011-1, R5.</v>
      </c>
      <c r="B12" s="25" t="s">
        <v>118</v>
      </c>
      <c r="C12" s="30" t="s">
        <v>57</v>
      </c>
      <c r="D12" s="6" t="s">
        <v>123</v>
      </c>
      <c r="E12" s="9" t="s">
        <v>10</v>
      </c>
      <c r="F12" s="9"/>
      <c r="G12" s="9"/>
      <c r="H12" s="9" t="s">
        <v>13</v>
      </c>
      <c r="I12" s="9" t="s">
        <v>10</v>
      </c>
      <c r="J12" s="9" t="s">
        <v>10</v>
      </c>
      <c r="K12" s="9" t="s">
        <v>10</v>
      </c>
      <c r="L12" s="9" t="s">
        <v>10</v>
      </c>
      <c r="M12" s="9" t="s">
        <v>10</v>
      </c>
      <c r="N12" s="9" t="s">
        <v>10</v>
      </c>
      <c r="O12" s="9" t="s">
        <v>10</v>
      </c>
      <c r="P12" s="9"/>
      <c r="Q12" s="9" t="s">
        <v>10</v>
      </c>
      <c r="R12" s="9" t="s">
        <v>10</v>
      </c>
      <c r="S12" s="9" t="s">
        <v>10</v>
      </c>
      <c r="T12" s="9" t="s">
        <v>10</v>
      </c>
      <c r="U12" s="9" t="s">
        <v>10</v>
      </c>
      <c r="V12" s="9" t="s">
        <v>13</v>
      </c>
      <c r="W12" s="9" t="s">
        <v>10</v>
      </c>
      <c r="X12" s="2">
        <f t="shared" si="3"/>
        <v>2</v>
      </c>
      <c r="Y12" s="2">
        <f t="shared" si="2"/>
        <v>11</v>
      </c>
      <c r="Z12" s="43" t="s">
        <v>255</v>
      </c>
    </row>
    <row r="13" spans="1:26" s="1" customFormat="1" ht="30" x14ac:dyDescent="0.25">
      <c r="A13" s="58" t="str">
        <f t="shared" si="0"/>
        <v>EOP-011-1, R6.</v>
      </c>
      <c r="B13" s="25" t="s">
        <v>118</v>
      </c>
      <c r="C13" s="30" t="s">
        <v>58</v>
      </c>
      <c r="D13" s="6" t="s">
        <v>124</v>
      </c>
      <c r="E13" s="9" t="s">
        <v>10</v>
      </c>
      <c r="F13" s="9"/>
      <c r="G13" s="9"/>
      <c r="H13" s="9" t="s">
        <v>13</v>
      </c>
      <c r="I13" s="9" t="s">
        <v>10</v>
      </c>
      <c r="J13" s="9" t="s">
        <v>10</v>
      </c>
      <c r="K13" s="9" t="s">
        <v>10</v>
      </c>
      <c r="L13" s="9" t="s">
        <v>10</v>
      </c>
      <c r="M13" s="9" t="s">
        <v>10</v>
      </c>
      <c r="N13" s="9" t="s">
        <v>10</v>
      </c>
      <c r="O13" s="9" t="s">
        <v>10</v>
      </c>
      <c r="P13" s="9"/>
      <c r="Q13" s="9" t="s">
        <v>10</v>
      </c>
      <c r="R13" s="9" t="s">
        <v>10</v>
      </c>
      <c r="S13" s="9" t="s">
        <v>10</v>
      </c>
      <c r="T13" s="9" t="s">
        <v>10</v>
      </c>
      <c r="U13" s="9" t="s">
        <v>10</v>
      </c>
      <c r="V13" s="9" t="s">
        <v>10</v>
      </c>
      <c r="W13" s="9" t="s">
        <v>10</v>
      </c>
      <c r="X13" s="2">
        <f t="shared" si="3"/>
        <v>2</v>
      </c>
      <c r="Y13" s="2">
        <f t="shared" si="2"/>
        <v>12</v>
      </c>
      <c r="Z13" s="43" t="s">
        <v>256</v>
      </c>
    </row>
    <row r="14" spans="1:26" s="1" customFormat="1" ht="120" x14ac:dyDescent="0.25">
      <c r="A14" s="58" t="str">
        <f t="shared" si="0"/>
        <v>FAC-008-3, R1</v>
      </c>
      <c r="B14" s="25" t="s">
        <v>47</v>
      </c>
      <c r="C14" s="24" t="s">
        <v>8</v>
      </c>
      <c r="D14" s="6" t="s">
        <v>49</v>
      </c>
      <c r="E14" s="9" t="s">
        <v>10</v>
      </c>
      <c r="F14" s="9"/>
      <c r="G14" s="9"/>
      <c r="H14" s="9" t="s">
        <v>10</v>
      </c>
      <c r="I14" s="9" t="s">
        <v>10</v>
      </c>
      <c r="J14" s="9" t="s">
        <v>10</v>
      </c>
      <c r="K14" s="9" t="s">
        <v>10</v>
      </c>
      <c r="L14" s="9" t="s">
        <v>13</v>
      </c>
      <c r="M14" s="9" t="s">
        <v>10</v>
      </c>
      <c r="N14" s="9" t="s">
        <v>10</v>
      </c>
      <c r="O14" s="9" t="s">
        <v>10</v>
      </c>
      <c r="P14" s="9"/>
      <c r="Q14" s="9" t="s">
        <v>10</v>
      </c>
      <c r="R14" s="9" t="s">
        <v>10</v>
      </c>
      <c r="S14" s="9" t="s">
        <v>10</v>
      </c>
      <c r="T14" s="9" t="s">
        <v>13</v>
      </c>
      <c r="U14" s="9" t="s">
        <v>10</v>
      </c>
      <c r="V14" s="9" t="s">
        <v>13</v>
      </c>
      <c r="W14" s="9"/>
      <c r="X14" s="2">
        <f t="shared" si="3"/>
        <v>3</v>
      </c>
      <c r="Y14" s="2">
        <f t="shared" si="2"/>
        <v>9</v>
      </c>
      <c r="Z14" s="43" t="s">
        <v>257</v>
      </c>
    </row>
    <row r="15" spans="1:26" s="1" customFormat="1" ht="255" x14ac:dyDescent="0.25">
      <c r="A15" s="58" t="str">
        <f t="shared" si="0"/>
        <v>FAC-008-3, R2.</v>
      </c>
      <c r="B15" s="25" t="s">
        <v>47</v>
      </c>
      <c r="C15" s="24" t="s">
        <v>50</v>
      </c>
      <c r="D15" s="6" t="s">
        <v>48</v>
      </c>
      <c r="E15" s="9" t="s">
        <v>10</v>
      </c>
      <c r="F15" s="9"/>
      <c r="G15" s="9"/>
      <c r="H15" s="9" t="s">
        <v>10</v>
      </c>
      <c r="I15" s="9" t="s">
        <v>10</v>
      </c>
      <c r="J15" s="9" t="s">
        <v>10</v>
      </c>
      <c r="K15" s="9" t="s">
        <v>10</v>
      </c>
      <c r="L15" s="9" t="s">
        <v>13</v>
      </c>
      <c r="M15" s="9" t="s">
        <v>10</v>
      </c>
      <c r="N15" s="9" t="s">
        <v>10</v>
      </c>
      <c r="O15" s="9" t="s">
        <v>10</v>
      </c>
      <c r="P15" s="9"/>
      <c r="Q15" s="9" t="s">
        <v>10</v>
      </c>
      <c r="R15" s="9" t="s">
        <v>10</v>
      </c>
      <c r="S15" s="9" t="s">
        <v>10</v>
      </c>
      <c r="T15" s="9" t="s">
        <v>10</v>
      </c>
      <c r="U15" s="9" t="s">
        <v>10</v>
      </c>
      <c r="V15" s="9" t="s">
        <v>10</v>
      </c>
      <c r="W15" s="9"/>
      <c r="X15" s="2">
        <f t="shared" si="3"/>
        <v>3</v>
      </c>
      <c r="Y15" s="2">
        <f t="shared" si="2"/>
        <v>11</v>
      </c>
      <c r="Z15" s="43" t="s">
        <v>258</v>
      </c>
    </row>
    <row r="16" spans="1:26" s="1" customFormat="1" ht="240" x14ac:dyDescent="0.25">
      <c r="A16" s="58" t="str">
        <f t="shared" si="0"/>
        <v>FAC-008-3, R3.</v>
      </c>
      <c r="B16" s="25" t="s">
        <v>47</v>
      </c>
      <c r="C16" s="24" t="s">
        <v>3</v>
      </c>
      <c r="D16" s="6" t="s">
        <v>51</v>
      </c>
      <c r="E16" s="9" t="s">
        <v>10</v>
      </c>
      <c r="F16" s="9"/>
      <c r="G16" s="9"/>
      <c r="H16" s="9" t="s">
        <v>10</v>
      </c>
      <c r="I16" s="9" t="s">
        <v>10</v>
      </c>
      <c r="J16" s="9" t="s">
        <v>10</v>
      </c>
      <c r="K16" s="9" t="s">
        <v>10</v>
      </c>
      <c r="L16" s="9" t="s">
        <v>13</v>
      </c>
      <c r="M16" s="9" t="s">
        <v>10</v>
      </c>
      <c r="N16" s="9" t="s">
        <v>10</v>
      </c>
      <c r="O16" s="9" t="s">
        <v>10</v>
      </c>
      <c r="P16" s="9" t="s">
        <v>10</v>
      </c>
      <c r="Q16" s="9" t="s">
        <v>10</v>
      </c>
      <c r="R16" s="9" t="s">
        <v>10</v>
      </c>
      <c r="S16" s="9" t="s">
        <v>10</v>
      </c>
      <c r="T16" s="9" t="s">
        <v>10</v>
      </c>
      <c r="U16" s="9" t="s">
        <v>10</v>
      </c>
      <c r="V16" s="9" t="s">
        <v>10</v>
      </c>
      <c r="W16" s="9" t="s">
        <v>10</v>
      </c>
      <c r="X16" s="2">
        <f t="shared" si="3"/>
        <v>3</v>
      </c>
      <c r="Y16" s="2">
        <f t="shared" si="2"/>
        <v>11</v>
      </c>
      <c r="Z16" s="43" t="s">
        <v>259</v>
      </c>
    </row>
    <row r="17" spans="1:26" s="1" customFormat="1" ht="30" x14ac:dyDescent="0.25">
      <c r="A17" s="58" t="str">
        <f t="shared" si="0"/>
        <v>FAC-008-3, R4.</v>
      </c>
      <c r="B17" s="25" t="s">
        <v>47</v>
      </c>
      <c r="C17" s="24" t="s">
        <v>56</v>
      </c>
      <c r="D17" s="6" t="s">
        <v>260</v>
      </c>
      <c r="E17" s="9"/>
      <c r="F17" s="9" t="s">
        <v>10</v>
      </c>
      <c r="G17" s="9"/>
      <c r="H17" s="9"/>
      <c r="I17" s="9"/>
      <c r="J17" s="9"/>
      <c r="K17" s="9"/>
      <c r="L17" s="9" t="s">
        <v>13</v>
      </c>
      <c r="M17" s="9"/>
      <c r="N17" s="9"/>
      <c r="O17" s="9"/>
      <c r="P17" s="9"/>
      <c r="Q17" s="9"/>
      <c r="R17" s="9"/>
      <c r="S17" s="9"/>
      <c r="T17" s="9"/>
      <c r="U17" s="9"/>
      <c r="V17" s="9"/>
      <c r="W17" s="9"/>
      <c r="X17" s="2">
        <f t="shared" si="3"/>
        <v>3</v>
      </c>
      <c r="Y17" s="2">
        <f t="shared" si="2"/>
        <v>11</v>
      </c>
      <c r="Z17" s="43" t="s">
        <v>261</v>
      </c>
    </row>
    <row r="18" spans="1:26" s="1" customFormat="1" ht="60" x14ac:dyDescent="0.25">
      <c r="A18" s="58" t="str">
        <f t="shared" si="0"/>
        <v>FAC-008-3, R5.</v>
      </c>
      <c r="B18" s="25" t="s">
        <v>47</v>
      </c>
      <c r="C18" s="25" t="s">
        <v>57</v>
      </c>
      <c r="D18" s="6" t="s">
        <v>262</v>
      </c>
      <c r="E18" s="9"/>
      <c r="F18" s="9" t="s">
        <v>10</v>
      </c>
      <c r="G18" s="9"/>
      <c r="H18" s="9"/>
      <c r="I18" s="9"/>
      <c r="J18" s="9"/>
      <c r="K18" s="9"/>
      <c r="L18" s="9" t="s">
        <v>13</v>
      </c>
      <c r="M18" s="9"/>
      <c r="N18" s="9"/>
      <c r="O18" s="9"/>
      <c r="P18" s="9"/>
      <c r="Q18" s="9"/>
      <c r="R18" s="9"/>
      <c r="S18" s="9"/>
      <c r="T18" s="9"/>
      <c r="U18" s="9"/>
      <c r="V18" s="9"/>
      <c r="W18" s="9"/>
      <c r="X18" s="2">
        <f t="shared" si="3"/>
        <v>3</v>
      </c>
      <c r="Y18" s="2">
        <f t="shared" si="2"/>
        <v>11</v>
      </c>
      <c r="Z18" s="43" t="s">
        <v>261</v>
      </c>
    </row>
    <row r="19" spans="1:26" ht="30" x14ac:dyDescent="0.25">
      <c r="A19" s="58" t="str">
        <f t="shared" si="0"/>
        <v>FAC-008-3, R6.</v>
      </c>
      <c r="B19" s="25" t="s">
        <v>47</v>
      </c>
      <c r="C19" s="25" t="s">
        <v>58</v>
      </c>
      <c r="D19" s="6" t="s">
        <v>54</v>
      </c>
      <c r="E19" s="9" t="s">
        <v>10</v>
      </c>
      <c r="F19" s="9"/>
      <c r="G19" s="9"/>
      <c r="H19" s="9" t="s">
        <v>10</v>
      </c>
      <c r="I19" s="9" t="s">
        <v>10</v>
      </c>
      <c r="J19" s="9" t="s">
        <v>10</v>
      </c>
      <c r="K19" s="9" t="s">
        <v>10</v>
      </c>
      <c r="L19" s="9" t="s">
        <v>13</v>
      </c>
      <c r="M19" s="9" t="s">
        <v>10</v>
      </c>
      <c r="N19" s="9" t="s">
        <v>13</v>
      </c>
      <c r="O19" s="9" t="s">
        <v>10</v>
      </c>
      <c r="P19" s="9"/>
      <c r="Q19" s="9" t="s">
        <v>10</v>
      </c>
      <c r="R19" s="9" t="s">
        <v>10</v>
      </c>
      <c r="S19" s="9" t="s">
        <v>10</v>
      </c>
      <c r="T19" s="9" t="s">
        <v>10</v>
      </c>
      <c r="U19" s="9" t="s">
        <v>10</v>
      </c>
      <c r="V19" s="9" t="s">
        <v>10</v>
      </c>
      <c r="W19" s="9" t="s">
        <v>10</v>
      </c>
      <c r="X19" s="2">
        <f t="shared" si="3"/>
        <v>3</v>
      </c>
      <c r="Y19" s="2">
        <f t="shared" si="2"/>
        <v>10</v>
      </c>
      <c r="Z19" s="43" t="s">
        <v>263</v>
      </c>
    </row>
    <row r="20" spans="1:26" s="1" customFormat="1" ht="115.5" customHeight="1" x14ac:dyDescent="0.25">
      <c r="A20" s="58" t="str">
        <f t="shared" si="0"/>
        <v>FAC-008-3, R7.</v>
      </c>
      <c r="B20" s="25" t="s">
        <v>47</v>
      </c>
      <c r="C20" s="25" t="s">
        <v>59</v>
      </c>
      <c r="D20" s="6" t="s">
        <v>55</v>
      </c>
      <c r="E20" s="9" t="s">
        <v>10</v>
      </c>
      <c r="F20" s="9" t="s">
        <v>10</v>
      </c>
      <c r="G20" s="9"/>
      <c r="H20" s="9" t="s">
        <v>13</v>
      </c>
      <c r="I20" s="9" t="s">
        <v>10</v>
      </c>
      <c r="J20" s="9" t="s">
        <v>10</v>
      </c>
      <c r="K20" s="9" t="s">
        <v>10</v>
      </c>
      <c r="L20" s="9" t="s">
        <v>13</v>
      </c>
      <c r="M20" s="9" t="s">
        <v>10</v>
      </c>
      <c r="N20" s="9" t="s">
        <v>10</v>
      </c>
      <c r="O20" s="9" t="s">
        <v>10</v>
      </c>
      <c r="P20" s="9"/>
      <c r="Q20" s="9" t="s">
        <v>10</v>
      </c>
      <c r="R20" s="9" t="s">
        <v>10</v>
      </c>
      <c r="S20" s="9" t="s">
        <v>10</v>
      </c>
      <c r="T20" s="9" t="s">
        <v>13</v>
      </c>
      <c r="U20" s="9" t="s">
        <v>10</v>
      </c>
      <c r="V20" s="9" t="s">
        <v>10</v>
      </c>
      <c r="W20" s="9" t="s">
        <v>10</v>
      </c>
      <c r="X20" s="2">
        <f t="shared" si="3"/>
        <v>2</v>
      </c>
      <c r="Y20" s="2">
        <f t="shared" si="2"/>
        <v>10</v>
      </c>
      <c r="Z20" s="46" t="s">
        <v>264</v>
      </c>
    </row>
    <row r="21" spans="1:26" s="1" customFormat="1" ht="150" x14ac:dyDescent="0.25">
      <c r="A21" s="58" t="str">
        <f t="shared" si="0"/>
        <v>FAC-008-3, R8.</v>
      </c>
      <c r="B21" s="25" t="s">
        <v>47</v>
      </c>
      <c r="C21" s="25" t="s">
        <v>60</v>
      </c>
      <c r="D21" s="6" t="s">
        <v>61</v>
      </c>
      <c r="E21" s="9" t="s">
        <v>10</v>
      </c>
      <c r="F21" s="9"/>
      <c r="G21" s="9"/>
      <c r="H21" s="9" t="s">
        <v>10</v>
      </c>
      <c r="I21" s="9" t="s">
        <v>10</v>
      </c>
      <c r="J21" s="9" t="s">
        <v>10</v>
      </c>
      <c r="K21" s="9" t="s">
        <v>10</v>
      </c>
      <c r="L21" s="9" t="s">
        <v>13</v>
      </c>
      <c r="M21" s="9" t="s">
        <v>10</v>
      </c>
      <c r="N21" s="9" t="s">
        <v>10</v>
      </c>
      <c r="O21" s="9" t="s">
        <v>10</v>
      </c>
      <c r="P21" s="9"/>
      <c r="Q21" s="9" t="s">
        <v>10</v>
      </c>
      <c r="R21" s="9" t="s">
        <v>10</v>
      </c>
      <c r="S21" s="9" t="s">
        <v>10</v>
      </c>
      <c r="T21" s="9" t="s">
        <v>13</v>
      </c>
      <c r="U21" s="9" t="s">
        <v>10</v>
      </c>
      <c r="V21" s="9" t="s">
        <v>10</v>
      </c>
      <c r="W21" s="9"/>
      <c r="X21" s="2">
        <f t="shared" si="3"/>
        <v>3</v>
      </c>
      <c r="Y21" s="2">
        <f t="shared" si="2"/>
        <v>10</v>
      </c>
      <c r="Z21" s="46" t="s">
        <v>265</v>
      </c>
    </row>
    <row r="22" spans="1:26" s="1" customFormat="1" ht="82.5" customHeight="1" x14ac:dyDescent="0.25">
      <c r="A22" s="58" t="str">
        <f t="shared" si="0"/>
        <v>INT-004-3.1 , R1</v>
      </c>
      <c r="B22" s="65" t="s">
        <v>31</v>
      </c>
      <c r="C22" s="65" t="s">
        <v>8</v>
      </c>
      <c r="D22" s="47" t="s">
        <v>233</v>
      </c>
      <c r="E22" s="9" t="s">
        <v>11</v>
      </c>
      <c r="F22" s="9"/>
      <c r="G22" s="9" t="s">
        <v>10</v>
      </c>
      <c r="H22" s="9"/>
      <c r="I22" s="9"/>
      <c r="J22" s="9"/>
      <c r="K22" s="9"/>
      <c r="L22" s="9"/>
      <c r="M22" s="9"/>
      <c r="N22" s="9"/>
      <c r="O22" s="9"/>
      <c r="P22" s="9"/>
      <c r="Q22" s="9"/>
      <c r="R22" s="9"/>
      <c r="S22" s="9"/>
      <c r="T22" s="9"/>
      <c r="U22" s="9"/>
      <c r="V22" s="9"/>
      <c r="W22" s="9"/>
      <c r="X22" s="2">
        <f t="shared" si="3"/>
        <v>3</v>
      </c>
      <c r="Y22" s="2">
        <f t="shared" si="2"/>
        <v>12</v>
      </c>
      <c r="Z22" s="43" t="s">
        <v>266</v>
      </c>
    </row>
    <row r="23" spans="1:26" s="1" customFormat="1" ht="90" x14ac:dyDescent="0.25">
      <c r="A23" s="58" t="str">
        <f t="shared" si="0"/>
        <v>INT-004-3.1 , R2</v>
      </c>
      <c r="B23" s="65" t="s">
        <v>31</v>
      </c>
      <c r="C23" s="65" t="s">
        <v>9</v>
      </c>
      <c r="D23" s="47" t="s">
        <v>29</v>
      </c>
      <c r="E23" s="9"/>
      <c r="F23" s="9"/>
      <c r="G23" s="9" t="s">
        <v>10</v>
      </c>
      <c r="H23" s="9"/>
      <c r="I23" s="9"/>
      <c r="J23" s="9"/>
      <c r="K23" s="9"/>
      <c r="L23" s="9"/>
      <c r="M23" s="9"/>
      <c r="N23" s="9"/>
      <c r="O23" s="9"/>
      <c r="P23" s="9"/>
      <c r="Q23" s="9"/>
      <c r="R23" s="9"/>
      <c r="S23" s="9"/>
      <c r="T23" s="9"/>
      <c r="U23" s="9"/>
      <c r="V23" s="9"/>
      <c r="W23" s="9"/>
      <c r="X23" s="2">
        <f t="shared" si="3"/>
        <v>3</v>
      </c>
      <c r="Y23" s="2">
        <f t="shared" si="2"/>
        <v>12</v>
      </c>
      <c r="Z23" s="43" t="s">
        <v>266</v>
      </c>
    </row>
    <row r="24" spans="1:26" s="1" customFormat="1" ht="45" x14ac:dyDescent="0.25">
      <c r="A24" s="58" t="str">
        <f t="shared" si="0"/>
        <v>INT-004-3.1 , R3.</v>
      </c>
      <c r="B24" s="24" t="s">
        <v>31</v>
      </c>
      <c r="C24" s="24" t="s">
        <v>3</v>
      </c>
      <c r="D24" s="6" t="s">
        <v>30</v>
      </c>
      <c r="E24" s="9" t="s">
        <v>11</v>
      </c>
      <c r="F24" s="9" t="s">
        <v>10</v>
      </c>
      <c r="G24" s="9" t="s">
        <v>10</v>
      </c>
      <c r="H24" s="9"/>
      <c r="I24" s="9"/>
      <c r="J24" s="9"/>
      <c r="K24" s="9"/>
      <c r="L24" s="9"/>
      <c r="M24" s="9"/>
      <c r="N24" s="9"/>
      <c r="O24" s="9"/>
      <c r="P24" s="9"/>
      <c r="Q24" s="9"/>
      <c r="R24" s="9"/>
      <c r="S24" s="9"/>
      <c r="T24" s="9"/>
      <c r="U24" s="9"/>
      <c r="V24" s="9"/>
      <c r="W24" s="9"/>
      <c r="X24" s="2">
        <f t="shared" si="3"/>
        <v>3</v>
      </c>
      <c r="Y24" s="2">
        <f t="shared" si="2"/>
        <v>12</v>
      </c>
      <c r="Z24" s="43" t="s">
        <v>267</v>
      </c>
    </row>
    <row r="25" spans="1:26" s="1" customFormat="1" ht="60" x14ac:dyDescent="0.25">
      <c r="A25" s="58" t="str">
        <f t="shared" si="0"/>
        <v>INT-006-4, R1</v>
      </c>
      <c r="B25" s="25" t="s">
        <v>39</v>
      </c>
      <c r="C25" s="24" t="s">
        <v>8</v>
      </c>
      <c r="D25" s="6" t="s">
        <v>33</v>
      </c>
      <c r="E25" s="9" t="s">
        <v>10</v>
      </c>
      <c r="F25" s="9"/>
      <c r="G25" s="9"/>
      <c r="H25" s="9" t="s">
        <v>10</v>
      </c>
      <c r="I25" s="9" t="s">
        <v>10</v>
      </c>
      <c r="J25" s="9" t="s">
        <v>10</v>
      </c>
      <c r="K25" s="9" t="s">
        <v>10</v>
      </c>
      <c r="L25" s="9" t="s">
        <v>10</v>
      </c>
      <c r="M25" s="9" t="s">
        <v>10</v>
      </c>
      <c r="N25" s="9" t="s">
        <v>10</v>
      </c>
      <c r="O25" s="9" t="s">
        <v>10</v>
      </c>
      <c r="P25" s="9"/>
      <c r="Q25" s="9" t="s">
        <v>10</v>
      </c>
      <c r="R25" s="9" t="s">
        <v>10</v>
      </c>
      <c r="S25" s="9" t="s">
        <v>10</v>
      </c>
      <c r="T25" s="9" t="s">
        <v>13</v>
      </c>
      <c r="U25" s="9" t="s">
        <v>10</v>
      </c>
      <c r="V25" s="9" t="s">
        <v>10</v>
      </c>
      <c r="W25" s="9" t="s">
        <v>10</v>
      </c>
      <c r="X25" s="2">
        <f t="shared" si="3"/>
        <v>3</v>
      </c>
      <c r="Y25" s="2">
        <f t="shared" si="2"/>
        <v>11</v>
      </c>
      <c r="Z25" s="43" t="s">
        <v>268</v>
      </c>
    </row>
    <row r="26" spans="1:26" s="1" customFormat="1" ht="45" x14ac:dyDescent="0.25">
      <c r="A26" s="58" t="str">
        <f t="shared" si="0"/>
        <v>INT-006-4, R2</v>
      </c>
      <c r="B26" s="25" t="s">
        <v>39</v>
      </c>
      <c r="C26" s="24" t="s">
        <v>9</v>
      </c>
      <c r="D26" s="6" t="s">
        <v>34</v>
      </c>
      <c r="E26" s="9" t="s">
        <v>10</v>
      </c>
      <c r="F26" s="9"/>
      <c r="G26" s="9"/>
      <c r="H26" s="9" t="s">
        <v>10</v>
      </c>
      <c r="I26" s="9" t="s">
        <v>10</v>
      </c>
      <c r="J26" s="9" t="s">
        <v>10</v>
      </c>
      <c r="K26" s="9" t="s">
        <v>10</v>
      </c>
      <c r="L26" s="9" t="s">
        <v>10</v>
      </c>
      <c r="M26" s="9" t="s">
        <v>10</v>
      </c>
      <c r="N26" s="9" t="s">
        <v>10</v>
      </c>
      <c r="O26" s="9" t="s">
        <v>10</v>
      </c>
      <c r="P26" s="9"/>
      <c r="Q26" s="9" t="s">
        <v>10</v>
      </c>
      <c r="R26" s="9" t="s">
        <v>10</v>
      </c>
      <c r="S26" s="9" t="s">
        <v>10</v>
      </c>
      <c r="T26" s="9" t="s">
        <v>13</v>
      </c>
      <c r="U26" s="9" t="s">
        <v>10</v>
      </c>
      <c r="V26" s="9" t="s">
        <v>10</v>
      </c>
      <c r="W26" s="9" t="s">
        <v>10</v>
      </c>
      <c r="X26" s="2">
        <f t="shared" si="3"/>
        <v>3</v>
      </c>
      <c r="Y26" s="2">
        <f t="shared" si="2"/>
        <v>11</v>
      </c>
      <c r="Z26" s="43" t="s">
        <v>269</v>
      </c>
    </row>
    <row r="27" spans="1:26" s="1" customFormat="1" ht="45" x14ac:dyDescent="0.25">
      <c r="A27" s="58" t="str">
        <f t="shared" si="0"/>
        <v>INT-006-4, R3.</v>
      </c>
      <c r="B27" s="25" t="s">
        <v>39</v>
      </c>
      <c r="C27" s="24" t="s">
        <v>3</v>
      </c>
      <c r="D27" s="6" t="s">
        <v>35</v>
      </c>
      <c r="E27" s="9" t="s">
        <v>10</v>
      </c>
      <c r="F27" s="9"/>
      <c r="G27" s="9"/>
      <c r="H27" s="9" t="s">
        <v>10</v>
      </c>
      <c r="I27" s="9" t="s">
        <v>10</v>
      </c>
      <c r="J27" s="9" t="s">
        <v>10</v>
      </c>
      <c r="K27" s="9" t="s">
        <v>10</v>
      </c>
      <c r="L27" s="9" t="s">
        <v>10</v>
      </c>
      <c r="M27" s="9" t="s">
        <v>10</v>
      </c>
      <c r="N27" s="9" t="s">
        <v>10</v>
      </c>
      <c r="O27" s="9" t="s">
        <v>10</v>
      </c>
      <c r="P27" s="9"/>
      <c r="Q27" s="9" t="s">
        <v>10</v>
      </c>
      <c r="R27" s="9" t="s">
        <v>10</v>
      </c>
      <c r="S27" s="9" t="s">
        <v>10</v>
      </c>
      <c r="T27" s="9" t="s">
        <v>13</v>
      </c>
      <c r="U27" s="9" t="s">
        <v>10</v>
      </c>
      <c r="V27" s="9" t="s">
        <v>10</v>
      </c>
      <c r="W27" s="9" t="s">
        <v>10</v>
      </c>
      <c r="X27" s="2">
        <f t="shared" si="3"/>
        <v>3</v>
      </c>
      <c r="Y27" s="2">
        <f t="shared" si="2"/>
        <v>11</v>
      </c>
      <c r="Z27" s="43" t="s">
        <v>269</v>
      </c>
    </row>
    <row r="28" spans="1:26" s="1" customFormat="1" ht="105" x14ac:dyDescent="0.25">
      <c r="A28" s="58" t="str">
        <f t="shared" si="0"/>
        <v>INT-006-4, R4</v>
      </c>
      <c r="B28" s="25" t="s">
        <v>39</v>
      </c>
      <c r="C28" s="25" t="s">
        <v>32</v>
      </c>
      <c r="D28" s="6" t="s">
        <v>36</v>
      </c>
      <c r="E28" s="9" t="s">
        <v>10</v>
      </c>
      <c r="F28" s="9"/>
      <c r="G28" s="9"/>
      <c r="H28" s="9" t="s">
        <v>10</v>
      </c>
      <c r="I28" s="9" t="s">
        <v>10</v>
      </c>
      <c r="J28" s="9" t="s">
        <v>10</v>
      </c>
      <c r="K28" s="9" t="s">
        <v>10</v>
      </c>
      <c r="L28" s="9" t="s">
        <v>13</v>
      </c>
      <c r="M28" s="9" t="s">
        <v>10</v>
      </c>
      <c r="N28" s="9" t="s">
        <v>10</v>
      </c>
      <c r="O28" s="9" t="s">
        <v>10</v>
      </c>
      <c r="P28" s="9"/>
      <c r="Q28" s="9" t="s">
        <v>10</v>
      </c>
      <c r="R28" s="9" t="s">
        <v>10</v>
      </c>
      <c r="S28" s="9" t="s">
        <v>10</v>
      </c>
      <c r="T28" s="9" t="s">
        <v>13</v>
      </c>
      <c r="U28" s="9" t="s">
        <v>10</v>
      </c>
      <c r="V28" s="9" t="s">
        <v>10</v>
      </c>
      <c r="W28" s="9" t="s">
        <v>10</v>
      </c>
      <c r="X28" s="2">
        <f t="shared" si="3"/>
        <v>3</v>
      </c>
      <c r="Y28" s="2">
        <f t="shared" si="2"/>
        <v>10</v>
      </c>
      <c r="Z28" s="43" t="s">
        <v>270</v>
      </c>
    </row>
    <row r="29" spans="1:26" s="1" customFormat="1" ht="90" x14ac:dyDescent="0.25">
      <c r="A29" s="58" t="str">
        <f t="shared" si="0"/>
        <v>INT-006-4, R5</v>
      </c>
      <c r="B29" s="25" t="s">
        <v>39</v>
      </c>
      <c r="C29" s="25" t="s">
        <v>38</v>
      </c>
      <c r="D29" s="6" t="s">
        <v>37</v>
      </c>
      <c r="E29" s="9" t="s">
        <v>10</v>
      </c>
      <c r="F29" s="9"/>
      <c r="G29" s="9"/>
      <c r="H29" s="9" t="s">
        <v>10</v>
      </c>
      <c r="I29" s="9" t="s">
        <v>10</v>
      </c>
      <c r="J29" s="9" t="s">
        <v>10</v>
      </c>
      <c r="K29" s="9" t="s">
        <v>10</v>
      </c>
      <c r="L29" s="9" t="s">
        <v>10</v>
      </c>
      <c r="M29" s="9" t="s">
        <v>10</v>
      </c>
      <c r="N29" s="9" t="s">
        <v>10</v>
      </c>
      <c r="O29" s="9" t="s">
        <v>10</v>
      </c>
      <c r="P29" s="9"/>
      <c r="Q29" s="9" t="s">
        <v>10</v>
      </c>
      <c r="R29" s="9" t="s">
        <v>10</v>
      </c>
      <c r="S29" s="9" t="s">
        <v>10</v>
      </c>
      <c r="T29" s="9" t="s">
        <v>10</v>
      </c>
      <c r="U29" s="9" t="s">
        <v>10</v>
      </c>
      <c r="V29" s="9" t="s">
        <v>10</v>
      </c>
      <c r="W29" s="9" t="s">
        <v>10</v>
      </c>
      <c r="X29" s="2">
        <f t="shared" si="3"/>
        <v>3</v>
      </c>
      <c r="Y29" s="2">
        <f t="shared" si="2"/>
        <v>12</v>
      </c>
      <c r="Z29" s="43"/>
    </row>
    <row r="30" spans="1:26" s="1" customFormat="1" ht="75" x14ac:dyDescent="0.25">
      <c r="A30" s="58" t="str">
        <f t="shared" si="0"/>
        <v>INT-009-2.1, R1</v>
      </c>
      <c r="B30" s="25" t="s">
        <v>40</v>
      </c>
      <c r="C30" s="24" t="s">
        <v>8</v>
      </c>
      <c r="D30" s="6" t="s">
        <v>41</v>
      </c>
      <c r="E30" s="9" t="s">
        <v>10</v>
      </c>
      <c r="F30" s="9"/>
      <c r="G30" s="9"/>
      <c r="H30" s="9" t="s">
        <v>10</v>
      </c>
      <c r="I30" s="9" t="s">
        <v>10</v>
      </c>
      <c r="J30" s="9" t="s">
        <v>10</v>
      </c>
      <c r="K30" s="9" t="s">
        <v>10</v>
      </c>
      <c r="L30" s="9" t="s">
        <v>10</v>
      </c>
      <c r="M30" s="9" t="s">
        <v>10</v>
      </c>
      <c r="N30" s="9" t="s">
        <v>10</v>
      </c>
      <c r="O30" s="9" t="s">
        <v>10</v>
      </c>
      <c r="P30" s="9"/>
      <c r="Q30" s="9" t="s">
        <v>10</v>
      </c>
      <c r="R30" s="9" t="s">
        <v>10</v>
      </c>
      <c r="S30" s="9" t="s">
        <v>10</v>
      </c>
      <c r="T30" s="9" t="s">
        <v>10</v>
      </c>
      <c r="U30" s="9" t="s">
        <v>10</v>
      </c>
      <c r="V30" s="9" t="s">
        <v>10</v>
      </c>
      <c r="W30" s="9" t="s">
        <v>10</v>
      </c>
      <c r="X30" s="2">
        <f t="shared" si="3"/>
        <v>3</v>
      </c>
      <c r="Y30" s="2">
        <f t="shared" si="2"/>
        <v>12</v>
      </c>
      <c r="Z30" s="43"/>
    </row>
    <row r="31" spans="1:26" s="1" customFormat="1" x14ac:dyDescent="0.25">
      <c r="A31" s="58" t="str">
        <f t="shared" si="0"/>
        <v>INT-009-2.1, R2</v>
      </c>
      <c r="B31" s="25" t="s">
        <v>40</v>
      </c>
      <c r="C31" s="24" t="s">
        <v>9</v>
      </c>
      <c r="D31" s="6" t="s">
        <v>42</v>
      </c>
      <c r="E31" s="9" t="s">
        <v>10</v>
      </c>
      <c r="F31" s="9"/>
      <c r="G31" s="9"/>
      <c r="H31" s="9" t="s">
        <v>10</v>
      </c>
      <c r="I31" s="9" t="s">
        <v>10</v>
      </c>
      <c r="J31" s="9" t="s">
        <v>10</v>
      </c>
      <c r="K31" s="9" t="s">
        <v>10</v>
      </c>
      <c r="L31" s="9" t="s">
        <v>10</v>
      </c>
      <c r="M31" s="9" t="s">
        <v>10</v>
      </c>
      <c r="N31" s="9" t="s">
        <v>10</v>
      </c>
      <c r="O31" s="9" t="s">
        <v>10</v>
      </c>
      <c r="P31" s="9"/>
      <c r="Q31" s="9" t="s">
        <v>10</v>
      </c>
      <c r="R31" s="9" t="s">
        <v>10</v>
      </c>
      <c r="S31" s="9" t="s">
        <v>10</v>
      </c>
      <c r="T31" s="9" t="s">
        <v>10</v>
      </c>
      <c r="U31" s="9" t="s">
        <v>10</v>
      </c>
      <c r="V31" s="9" t="s">
        <v>10</v>
      </c>
      <c r="W31" s="9" t="s">
        <v>10</v>
      </c>
      <c r="X31" s="2">
        <f t="shared" si="3"/>
        <v>3</v>
      </c>
      <c r="Y31" s="2">
        <f t="shared" si="2"/>
        <v>12</v>
      </c>
      <c r="Z31" s="43"/>
    </row>
    <row r="32" spans="1:26" s="1" customFormat="1" x14ac:dyDescent="0.25">
      <c r="A32" s="58" t="str">
        <f t="shared" si="0"/>
        <v>INT-009-2.1, R3.</v>
      </c>
      <c r="B32" s="25" t="s">
        <v>40</v>
      </c>
      <c r="C32" s="24" t="s">
        <v>3</v>
      </c>
      <c r="D32" s="6" t="s">
        <v>43</v>
      </c>
      <c r="E32" s="9" t="s">
        <v>10</v>
      </c>
      <c r="F32" s="9"/>
      <c r="G32" s="9"/>
      <c r="H32" s="9" t="s">
        <v>10</v>
      </c>
      <c r="I32" s="9" t="s">
        <v>10</v>
      </c>
      <c r="J32" s="9" t="s">
        <v>10</v>
      </c>
      <c r="K32" s="9" t="s">
        <v>10</v>
      </c>
      <c r="L32" s="9" t="s">
        <v>10</v>
      </c>
      <c r="M32" s="9" t="s">
        <v>10</v>
      </c>
      <c r="N32" s="9" t="s">
        <v>10</v>
      </c>
      <c r="O32" s="9" t="s">
        <v>10</v>
      </c>
      <c r="P32" s="9"/>
      <c r="Q32" s="9" t="s">
        <v>10</v>
      </c>
      <c r="R32" s="9" t="s">
        <v>10</v>
      </c>
      <c r="S32" s="9" t="s">
        <v>10</v>
      </c>
      <c r="T32" s="9" t="s">
        <v>10</v>
      </c>
      <c r="U32" s="9" t="s">
        <v>10</v>
      </c>
      <c r="V32" s="9" t="s">
        <v>10</v>
      </c>
      <c r="W32" s="9" t="s">
        <v>10</v>
      </c>
      <c r="X32" s="2">
        <f t="shared" si="3"/>
        <v>3</v>
      </c>
      <c r="Y32" s="2">
        <f t="shared" si="2"/>
        <v>12</v>
      </c>
      <c r="Z32" s="43"/>
    </row>
    <row r="33" spans="1:38" s="1" customFormat="1" ht="30" x14ac:dyDescent="0.25">
      <c r="A33" s="58" t="str">
        <f t="shared" si="0"/>
        <v>INT-010-2.1, R1</v>
      </c>
      <c r="B33" s="25" t="s">
        <v>44</v>
      </c>
      <c r="C33" s="24" t="s">
        <v>8</v>
      </c>
      <c r="D33" s="6" t="s">
        <v>228</v>
      </c>
      <c r="E33" s="9" t="s">
        <v>10</v>
      </c>
      <c r="F33" s="9"/>
      <c r="G33" s="9"/>
      <c r="H33" s="9" t="s">
        <v>10</v>
      </c>
      <c r="I33" s="9" t="s">
        <v>10</v>
      </c>
      <c r="J33" s="9" t="s">
        <v>10</v>
      </c>
      <c r="K33" s="9" t="s">
        <v>10</v>
      </c>
      <c r="L33" s="9" t="s">
        <v>13</v>
      </c>
      <c r="M33" s="9" t="s">
        <v>10</v>
      </c>
      <c r="N33" s="9" t="s">
        <v>10</v>
      </c>
      <c r="O33" s="9" t="s">
        <v>10</v>
      </c>
      <c r="P33" s="9"/>
      <c r="Q33" s="9" t="s">
        <v>10</v>
      </c>
      <c r="R33" s="9" t="s">
        <v>10</v>
      </c>
      <c r="S33" s="9" t="s">
        <v>10</v>
      </c>
      <c r="T33" s="9" t="s">
        <v>13</v>
      </c>
      <c r="U33" s="9" t="s">
        <v>10</v>
      </c>
      <c r="V33" s="9" t="s">
        <v>10</v>
      </c>
      <c r="W33" s="9"/>
      <c r="X33" s="2">
        <f t="shared" si="3"/>
        <v>3</v>
      </c>
      <c r="Y33" s="2">
        <f t="shared" si="2"/>
        <v>10</v>
      </c>
      <c r="Z33" s="43" t="s">
        <v>271</v>
      </c>
    </row>
    <row r="34" spans="1:38" s="1" customFormat="1" ht="30" x14ac:dyDescent="0.25">
      <c r="A34" s="58" t="str">
        <f t="shared" si="0"/>
        <v>INT-010-2.1, R2</v>
      </c>
      <c r="B34" s="25" t="s">
        <v>44</v>
      </c>
      <c r="C34" s="24" t="s">
        <v>9</v>
      </c>
      <c r="D34" s="6" t="s">
        <v>45</v>
      </c>
      <c r="E34" s="9" t="s">
        <v>10</v>
      </c>
      <c r="F34" s="9"/>
      <c r="G34" s="9"/>
      <c r="H34" s="9" t="s">
        <v>10</v>
      </c>
      <c r="I34" s="9" t="s">
        <v>10</v>
      </c>
      <c r="J34" s="9" t="s">
        <v>10</v>
      </c>
      <c r="K34" s="9" t="s">
        <v>10</v>
      </c>
      <c r="L34" s="9" t="s">
        <v>10</v>
      </c>
      <c r="M34" s="9" t="s">
        <v>10</v>
      </c>
      <c r="N34" s="9" t="s">
        <v>10</v>
      </c>
      <c r="O34" s="9" t="s">
        <v>10</v>
      </c>
      <c r="P34" s="9"/>
      <c r="Q34" s="9" t="s">
        <v>10</v>
      </c>
      <c r="R34" s="9" t="s">
        <v>10</v>
      </c>
      <c r="S34" s="9" t="s">
        <v>10</v>
      </c>
      <c r="T34" s="9" t="s">
        <v>10</v>
      </c>
      <c r="U34" s="9" t="s">
        <v>10</v>
      </c>
      <c r="V34" s="9" t="s">
        <v>10</v>
      </c>
      <c r="W34" s="9" t="s">
        <v>10</v>
      </c>
      <c r="X34" s="2">
        <f t="shared" si="3"/>
        <v>3</v>
      </c>
      <c r="Y34" s="2">
        <f t="shared" si="2"/>
        <v>12</v>
      </c>
      <c r="Z34" s="43"/>
    </row>
    <row r="35" spans="1:38" s="1" customFormat="1" ht="30" x14ac:dyDescent="0.25">
      <c r="A35" s="58" t="str">
        <f t="shared" ref="A35:A66" si="4">CONCATENATE(B35,", ",C35)</f>
        <v>INT-010-2.1, R3.</v>
      </c>
      <c r="B35" s="25" t="s">
        <v>44</v>
      </c>
      <c r="C35" s="24" t="s">
        <v>3</v>
      </c>
      <c r="D35" s="6" t="s">
        <v>46</v>
      </c>
      <c r="E35" s="9" t="s">
        <v>10</v>
      </c>
      <c r="F35" s="9"/>
      <c r="G35" s="9"/>
      <c r="H35" s="9" t="s">
        <v>10</v>
      </c>
      <c r="I35" s="9" t="s">
        <v>10</v>
      </c>
      <c r="J35" s="9" t="s">
        <v>10</v>
      </c>
      <c r="K35" s="9" t="s">
        <v>10</v>
      </c>
      <c r="L35" s="9" t="s">
        <v>10</v>
      </c>
      <c r="M35" s="9" t="s">
        <v>10</v>
      </c>
      <c r="N35" s="9" t="s">
        <v>10</v>
      </c>
      <c r="O35" s="9" t="s">
        <v>10</v>
      </c>
      <c r="P35" s="9"/>
      <c r="Q35" s="9" t="s">
        <v>10</v>
      </c>
      <c r="R35" s="9" t="s">
        <v>10</v>
      </c>
      <c r="S35" s="9" t="s">
        <v>10</v>
      </c>
      <c r="T35" s="9" t="s">
        <v>10</v>
      </c>
      <c r="U35" s="9" t="s">
        <v>10</v>
      </c>
      <c r="V35" s="9" t="s">
        <v>10</v>
      </c>
      <c r="W35" s="9" t="s">
        <v>10</v>
      </c>
      <c r="X35" s="2">
        <f t="shared" si="3"/>
        <v>3</v>
      </c>
      <c r="Y35" s="2">
        <f t="shared" si="2"/>
        <v>12</v>
      </c>
      <c r="Z35" s="43"/>
    </row>
    <row r="36" spans="1:38" s="1" customFormat="1" x14ac:dyDescent="0.25">
      <c r="A36" s="58" t="str">
        <f t="shared" si="4"/>
        <v>NUC-001-3, R1</v>
      </c>
      <c r="B36" s="25" t="s">
        <v>72</v>
      </c>
      <c r="C36" s="24" t="s">
        <v>8</v>
      </c>
      <c r="D36" s="6" t="s">
        <v>62</v>
      </c>
      <c r="E36" s="9" t="s">
        <v>10</v>
      </c>
      <c r="F36" s="9"/>
      <c r="G36" s="9"/>
      <c r="H36" s="9" t="s">
        <v>10</v>
      </c>
      <c r="I36" s="9" t="s">
        <v>10</v>
      </c>
      <c r="J36" s="9" t="s">
        <v>10</v>
      </c>
      <c r="K36" s="9" t="s">
        <v>10</v>
      </c>
      <c r="L36" s="9" t="s">
        <v>10</v>
      </c>
      <c r="M36" s="9" t="s">
        <v>10</v>
      </c>
      <c r="N36" s="9" t="s">
        <v>10</v>
      </c>
      <c r="O36" s="9" t="s">
        <v>10</v>
      </c>
      <c r="P36" s="9"/>
      <c r="Q36" s="9" t="s">
        <v>10</v>
      </c>
      <c r="R36" s="9" t="s">
        <v>10</v>
      </c>
      <c r="S36" s="9" t="s">
        <v>10</v>
      </c>
      <c r="T36" s="9" t="s">
        <v>10</v>
      </c>
      <c r="U36" s="9" t="s">
        <v>10</v>
      </c>
      <c r="V36" s="9" t="s">
        <v>10</v>
      </c>
      <c r="W36" s="9" t="s">
        <v>10</v>
      </c>
      <c r="X36" s="2">
        <f t="shared" si="3"/>
        <v>3</v>
      </c>
      <c r="Y36" s="2">
        <f t="shared" si="2"/>
        <v>12</v>
      </c>
      <c r="Z36" s="43"/>
    </row>
    <row r="37" spans="1:38" s="1" customFormat="1" ht="30" x14ac:dyDescent="0.25">
      <c r="A37" s="58" t="str">
        <f t="shared" si="4"/>
        <v>NUC-001-3, R2.</v>
      </c>
      <c r="B37" s="25" t="s">
        <v>72</v>
      </c>
      <c r="C37" s="24" t="s">
        <v>50</v>
      </c>
      <c r="D37" s="6" t="s">
        <v>63</v>
      </c>
      <c r="E37" s="9" t="s">
        <v>10</v>
      </c>
      <c r="F37" s="9"/>
      <c r="G37" s="9"/>
      <c r="H37" s="9" t="s">
        <v>10</v>
      </c>
      <c r="I37" s="9" t="s">
        <v>10</v>
      </c>
      <c r="J37" s="9" t="s">
        <v>10</v>
      </c>
      <c r="K37" s="9" t="s">
        <v>10</v>
      </c>
      <c r="L37" s="9" t="s">
        <v>10</v>
      </c>
      <c r="M37" s="9" t="s">
        <v>10</v>
      </c>
      <c r="N37" s="9" t="s">
        <v>10</v>
      </c>
      <c r="O37" s="9" t="s">
        <v>10</v>
      </c>
      <c r="P37" s="9"/>
      <c r="Q37" s="9" t="s">
        <v>10</v>
      </c>
      <c r="R37" s="9" t="s">
        <v>10</v>
      </c>
      <c r="S37" s="9" t="s">
        <v>10</v>
      </c>
      <c r="T37" s="9" t="s">
        <v>10</v>
      </c>
      <c r="U37" s="9" t="s">
        <v>10</v>
      </c>
      <c r="V37" s="9" t="s">
        <v>10</v>
      </c>
      <c r="W37" s="9" t="s">
        <v>10</v>
      </c>
      <c r="X37" s="2">
        <f t="shared" si="3"/>
        <v>3</v>
      </c>
      <c r="Y37" s="2">
        <f t="shared" si="2"/>
        <v>12</v>
      </c>
      <c r="Z37" s="43"/>
    </row>
    <row r="38" spans="1:38" s="1" customFormat="1" ht="30" x14ac:dyDescent="0.25">
      <c r="A38" s="58" t="str">
        <f t="shared" si="4"/>
        <v>NUC-001-3, R3.</v>
      </c>
      <c r="B38" s="25" t="s">
        <v>72</v>
      </c>
      <c r="C38" s="24" t="s">
        <v>3</v>
      </c>
      <c r="D38" s="6" t="s">
        <v>64</v>
      </c>
      <c r="E38" s="9" t="s">
        <v>10</v>
      </c>
      <c r="F38" s="9"/>
      <c r="G38" s="9" t="s">
        <v>10</v>
      </c>
      <c r="H38" s="9" t="s">
        <v>13</v>
      </c>
      <c r="I38" s="9" t="s">
        <v>10</v>
      </c>
      <c r="J38" s="9" t="s">
        <v>10</v>
      </c>
      <c r="K38" s="9" t="s">
        <v>10</v>
      </c>
      <c r="L38" s="9" t="s">
        <v>10</v>
      </c>
      <c r="M38" s="9" t="s">
        <v>10</v>
      </c>
      <c r="N38" s="9" t="s">
        <v>10</v>
      </c>
      <c r="O38" s="9" t="s">
        <v>10</v>
      </c>
      <c r="P38" s="9"/>
      <c r="Q38" s="9" t="s">
        <v>10</v>
      </c>
      <c r="R38" s="9" t="s">
        <v>10</v>
      </c>
      <c r="S38" s="9" t="s">
        <v>10</v>
      </c>
      <c r="T38" s="9" t="s">
        <v>10</v>
      </c>
      <c r="U38" s="9" t="s">
        <v>10</v>
      </c>
      <c r="V38" s="9" t="s">
        <v>10</v>
      </c>
      <c r="W38" s="9" t="s">
        <v>10</v>
      </c>
      <c r="X38" s="2">
        <f t="shared" si="3"/>
        <v>2</v>
      </c>
      <c r="Y38" s="2">
        <f t="shared" si="2"/>
        <v>12</v>
      </c>
      <c r="Z38" s="43" t="s">
        <v>272</v>
      </c>
    </row>
    <row r="39" spans="1:38" s="1" customFormat="1" ht="75" x14ac:dyDescent="0.25">
      <c r="A39" s="58" t="str">
        <f t="shared" si="4"/>
        <v>NUC-001-3, R4.</v>
      </c>
      <c r="B39" s="25" t="s">
        <v>72</v>
      </c>
      <c r="C39" s="24" t="s">
        <v>56</v>
      </c>
      <c r="D39" s="6" t="s">
        <v>65</v>
      </c>
      <c r="E39" s="9" t="s">
        <v>10</v>
      </c>
      <c r="F39" s="9"/>
      <c r="G39" s="9"/>
      <c r="H39" s="9" t="s">
        <v>10</v>
      </c>
      <c r="I39" s="9" t="s">
        <v>10</v>
      </c>
      <c r="J39" s="9" t="s">
        <v>10</v>
      </c>
      <c r="K39" s="9" t="s">
        <v>10</v>
      </c>
      <c r="L39" s="9" t="s">
        <v>10</v>
      </c>
      <c r="M39" s="9" t="s">
        <v>10</v>
      </c>
      <c r="N39" s="9" t="s">
        <v>10</v>
      </c>
      <c r="O39" s="9" t="s">
        <v>10</v>
      </c>
      <c r="P39" s="9"/>
      <c r="Q39" s="9" t="s">
        <v>10</v>
      </c>
      <c r="R39" s="9" t="s">
        <v>10</v>
      </c>
      <c r="S39" s="9" t="s">
        <v>10</v>
      </c>
      <c r="T39" s="9" t="s">
        <v>10</v>
      </c>
      <c r="U39" s="9" t="s">
        <v>10</v>
      </c>
      <c r="V39" s="9" t="s">
        <v>10</v>
      </c>
      <c r="W39" s="9" t="s">
        <v>10</v>
      </c>
      <c r="X39" s="2">
        <f t="shared" si="3"/>
        <v>3</v>
      </c>
      <c r="Y39" s="2">
        <f t="shared" si="2"/>
        <v>12</v>
      </c>
      <c r="Z39" s="43"/>
    </row>
    <row r="40" spans="1:38" s="1" customFormat="1" x14ac:dyDescent="0.25">
      <c r="A40" s="58" t="str">
        <f t="shared" si="4"/>
        <v>NUC-001-3, R5.</v>
      </c>
      <c r="B40" s="25" t="s">
        <v>72</v>
      </c>
      <c r="C40" s="25" t="s">
        <v>57</v>
      </c>
      <c r="D40" s="6" t="s">
        <v>66</v>
      </c>
      <c r="E40" s="9" t="s">
        <v>10</v>
      </c>
      <c r="F40" s="9"/>
      <c r="G40" s="9"/>
      <c r="H40" s="9" t="s">
        <v>10</v>
      </c>
      <c r="I40" s="9" t="s">
        <v>10</v>
      </c>
      <c r="J40" s="9" t="s">
        <v>10</v>
      </c>
      <c r="K40" s="9" t="s">
        <v>10</v>
      </c>
      <c r="L40" s="9" t="s">
        <v>10</v>
      </c>
      <c r="M40" s="9" t="s">
        <v>10</v>
      </c>
      <c r="N40" s="9" t="s">
        <v>10</v>
      </c>
      <c r="O40" s="9" t="s">
        <v>10</v>
      </c>
      <c r="P40" s="9"/>
      <c r="Q40" s="9" t="s">
        <v>10</v>
      </c>
      <c r="R40" s="9" t="s">
        <v>10</v>
      </c>
      <c r="S40" s="9" t="s">
        <v>10</v>
      </c>
      <c r="T40" s="9" t="s">
        <v>10</v>
      </c>
      <c r="U40" s="9" t="s">
        <v>10</v>
      </c>
      <c r="V40" s="9" t="s">
        <v>10</v>
      </c>
      <c r="W40" s="9" t="s">
        <v>10</v>
      </c>
      <c r="X40" s="2">
        <f t="shared" si="3"/>
        <v>3</v>
      </c>
      <c r="Y40" s="2">
        <f t="shared" si="2"/>
        <v>12</v>
      </c>
      <c r="Z40" s="43"/>
    </row>
    <row r="41" spans="1:38" s="1" customFormat="1" x14ac:dyDescent="0.25">
      <c r="A41" s="58" t="str">
        <f t="shared" si="4"/>
        <v>NUC-001-3, R6.</v>
      </c>
      <c r="B41" s="25" t="s">
        <v>72</v>
      </c>
      <c r="C41" s="25" t="s">
        <v>58</v>
      </c>
      <c r="D41" s="6" t="s">
        <v>67</v>
      </c>
      <c r="E41" s="9" t="s">
        <v>10</v>
      </c>
      <c r="F41" s="9"/>
      <c r="G41" s="9"/>
      <c r="H41" s="9" t="s">
        <v>10</v>
      </c>
      <c r="I41" s="9" t="s">
        <v>10</v>
      </c>
      <c r="J41" s="9" t="s">
        <v>10</v>
      </c>
      <c r="K41" s="9" t="s">
        <v>10</v>
      </c>
      <c r="L41" s="9" t="s">
        <v>10</v>
      </c>
      <c r="M41" s="9" t="s">
        <v>10</v>
      </c>
      <c r="N41" s="9" t="s">
        <v>10</v>
      </c>
      <c r="O41" s="9" t="s">
        <v>10</v>
      </c>
      <c r="P41" s="9"/>
      <c r="Q41" s="9" t="s">
        <v>10</v>
      </c>
      <c r="R41" s="9" t="s">
        <v>10</v>
      </c>
      <c r="S41" s="9" t="s">
        <v>10</v>
      </c>
      <c r="T41" s="9" t="s">
        <v>10</v>
      </c>
      <c r="U41" s="9" t="s">
        <v>10</v>
      </c>
      <c r="V41" s="9" t="s">
        <v>10</v>
      </c>
      <c r="W41" s="9" t="s">
        <v>10</v>
      </c>
      <c r="X41" s="2">
        <f t="shared" si="3"/>
        <v>3</v>
      </c>
      <c r="Y41" s="2">
        <f t="shared" si="2"/>
        <v>12</v>
      </c>
      <c r="Z41" s="43"/>
    </row>
    <row r="42" spans="1:38" ht="30" x14ac:dyDescent="0.25">
      <c r="A42" s="58" t="str">
        <f t="shared" si="4"/>
        <v>NUC-001-3, R7.</v>
      </c>
      <c r="B42" s="25" t="s">
        <v>72</v>
      </c>
      <c r="C42" s="25" t="s">
        <v>59</v>
      </c>
      <c r="D42" s="6" t="s">
        <v>68</v>
      </c>
      <c r="E42" s="9" t="s">
        <v>10</v>
      </c>
      <c r="F42" s="9"/>
      <c r="G42" s="9"/>
      <c r="H42" s="9" t="s">
        <v>10</v>
      </c>
      <c r="I42" s="9" t="s">
        <v>10</v>
      </c>
      <c r="J42" s="9" t="s">
        <v>10</v>
      </c>
      <c r="K42" s="9" t="s">
        <v>10</v>
      </c>
      <c r="L42" s="9" t="s">
        <v>10</v>
      </c>
      <c r="M42" s="9" t="s">
        <v>10</v>
      </c>
      <c r="N42" s="9" t="s">
        <v>10</v>
      </c>
      <c r="O42" s="9" t="s">
        <v>10</v>
      </c>
      <c r="P42" s="9"/>
      <c r="Q42" s="9" t="s">
        <v>10</v>
      </c>
      <c r="R42" s="9" t="s">
        <v>10</v>
      </c>
      <c r="S42" s="9" t="s">
        <v>10</v>
      </c>
      <c r="T42" s="9" t="s">
        <v>10</v>
      </c>
      <c r="U42" s="9" t="s">
        <v>10</v>
      </c>
      <c r="V42" s="9" t="s">
        <v>10</v>
      </c>
      <c r="W42" s="9" t="s">
        <v>10</v>
      </c>
      <c r="X42" s="2">
        <f t="shared" si="3"/>
        <v>3</v>
      </c>
      <c r="Y42" s="2">
        <f t="shared" si="2"/>
        <v>12</v>
      </c>
      <c r="Z42" s="43"/>
    </row>
    <row r="43" spans="1:38" ht="30" x14ac:dyDescent="0.25">
      <c r="A43" s="58" t="str">
        <f t="shared" si="4"/>
        <v>NUC-001-3, R8.</v>
      </c>
      <c r="B43" s="25" t="s">
        <v>72</v>
      </c>
      <c r="C43" s="25" t="s">
        <v>60</v>
      </c>
      <c r="D43" s="6" t="s">
        <v>69</v>
      </c>
      <c r="E43" s="9" t="s">
        <v>10</v>
      </c>
      <c r="F43" s="9"/>
      <c r="G43" s="9"/>
      <c r="H43" s="9" t="s">
        <v>10</v>
      </c>
      <c r="I43" s="9" t="s">
        <v>10</v>
      </c>
      <c r="J43" s="9" t="s">
        <v>10</v>
      </c>
      <c r="K43" s="9" t="s">
        <v>10</v>
      </c>
      <c r="L43" s="9" t="s">
        <v>10</v>
      </c>
      <c r="M43" s="9" t="s">
        <v>10</v>
      </c>
      <c r="N43" s="9" t="s">
        <v>10</v>
      </c>
      <c r="O43" s="9" t="s">
        <v>10</v>
      </c>
      <c r="P43" s="9"/>
      <c r="Q43" s="9" t="s">
        <v>10</v>
      </c>
      <c r="R43" s="9" t="s">
        <v>10</v>
      </c>
      <c r="S43" s="9" t="s">
        <v>10</v>
      </c>
      <c r="T43" s="9" t="s">
        <v>10</v>
      </c>
      <c r="U43" s="9" t="s">
        <v>10</v>
      </c>
      <c r="V43" s="9" t="s">
        <v>10</v>
      </c>
      <c r="W43" s="9" t="s">
        <v>10</v>
      </c>
      <c r="X43" s="2">
        <f t="shared" si="3"/>
        <v>3</v>
      </c>
      <c r="Y43" s="2">
        <f t="shared" si="2"/>
        <v>12</v>
      </c>
      <c r="Z43" s="43"/>
    </row>
    <row r="44" spans="1:38" ht="409.5" x14ac:dyDescent="0.25">
      <c r="A44" s="58" t="str">
        <f t="shared" si="4"/>
        <v>NUC-001-3, R9</v>
      </c>
      <c r="B44" s="25" t="s">
        <v>72</v>
      </c>
      <c r="C44" s="24" t="s">
        <v>71</v>
      </c>
      <c r="D44" s="6" t="s">
        <v>70</v>
      </c>
      <c r="E44" s="9" t="s">
        <v>10</v>
      </c>
      <c r="F44" s="9"/>
      <c r="G44" s="9"/>
      <c r="H44" s="9" t="s">
        <v>10</v>
      </c>
      <c r="I44" s="9" t="s">
        <v>10</v>
      </c>
      <c r="J44" s="9" t="s">
        <v>10</v>
      </c>
      <c r="K44" s="9" t="s">
        <v>10</v>
      </c>
      <c r="L44" s="9" t="s">
        <v>10</v>
      </c>
      <c r="M44" s="9" t="s">
        <v>10</v>
      </c>
      <c r="N44" s="9" t="s">
        <v>10</v>
      </c>
      <c r="O44" s="9" t="s">
        <v>10</v>
      </c>
      <c r="P44" s="9"/>
      <c r="Q44" s="9" t="s">
        <v>10</v>
      </c>
      <c r="R44" s="9" t="s">
        <v>10</v>
      </c>
      <c r="S44" s="9" t="s">
        <v>10</v>
      </c>
      <c r="T44" s="9" t="s">
        <v>10</v>
      </c>
      <c r="U44" s="9" t="s">
        <v>10</v>
      </c>
      <c r="V44" s="9" t="s">
        <v>10</v>
      </c>
      <c r="W44" s="9" t="s">
        <v>10</v>
      </c>
      <c r="X44" s="2">
        <f t="shared" si="3"/>
        <v>3</v>
      </c>
      <c r="Y44" s="2">
        <f t="shared" si="2"/>
        <v>12</v>
      </c>
      <c r="Z44" s="43"/>
    </row>
    <row r="45" spans="1:38" ht="165" customHeight="1" x14ac:dyDescent="0.25">
      <c r="A45" s="58" t="str">
        <f t="shared" si="4"/>
        <v>PER-001-0.2, R1.</v>
      </c>
      <c r="B45" s="25" t="s">
        <v>74</v>
      </c>
      <c r="C45" s="25" t="s">
        <v>73</v>
      </c>
      <c r="D45" s="6" t="s">
        <v>176</v>
      </c>
      <c r="E45" s="9" t="s">
        <v>10</v>
      </c>
      <c r="F45" s="9"/>
      <c r="G45" s="9"/>
      <c r="H45" s="9" t="s">
        <v>10</v>
      </c>
      <c r="I45" s="9" t="s">
        <v>13</v>
      </c>
      <c r="J45" s="9" t="s">
        <v>10</v>
      </c>
      <c r="K45" s="9" t="s">
        <v>13</v>
      </c>
      <c r="L45" s="9" t="s">
        <v>13</v>
      </c>
      <c r="M45" s="9" t="s">
        <v>10</v>
      </c>
      <c r="N45" s="9" t="s">
        <v>10</v>
      </c>
      <c r="O45" s="9" t="s">
        <v>10</v>
      </c>
      <c r="P45" s="9"/>
      <c r="Q45" s="9" t="s">
        <v>10</v>
      </c>
      <c r="R45" s="9" t="s">
        <v>10</v>
      </c>
      <c r="S45" s="9" t="s">
        <v>10</v>
      </c>
      <c r="T45" s="9" t="s">
        <v>10</v>
      </c>
      <c r="U45" s="9" t="s">
        <v>10</v>
      </c>
      <c r="V45" s="9" t="s">
        <v>10</v>
      </c>
      <c r="W45" s="9"/>
      <c r="X45" s="2">
        <f t="shared" si="3"/>
        <v>2</v>
      </c>
      <c r="Y45" s="2">
        <f t="shared" si="2"/>
        <v>10</v>
      </c>
      <c r="Z45" s="43" t="s">
        <v>273</v>
      </c>
    </row>
    <row r="46" spans="1:38" s="1" customFormat="1" ht="217.5" customHeight="1" x14ac:dyDescent="0.25">
      <c r="A46" s="58" t="str">
        <f t="shared" si="4"/>
        <v>PER-003-1, R1.</v>
      </c>
      <c r="B46" s="25" t="s">
        <v>75</v>
      </c>
      <c r="C46" s="25" t="s">
        <v>73</v>
      </c>
      <c r="D46" s="6" t="s">
        <v>177</v>
      </c>
      <c r="E46" s="9" t="s">
        <v>10</v>
      </c>
      <c r="F46" s="9"/>
      <c r="G46" s="9"/>
      <c r="H46" s="9" t="s">
        <v>10</v>
      </c>
      <c r="I46" s="9" t="s">
        <v>10</v>
      </c>
      <c r="J46" s="9" t="s">
        <v>10</v>
      </c>
      <c r="K46" s="9" t="s">
        <v>10</v>
      </c>
      <c r="L46" s="9" t="s">
        <v>13</v>
      </c>
      <c r="M46" s="9" t="s">
        <v>10</v>
      </c>
      <c r="N46" s="9" t="s">
        <v>10</v>
      </c>
      <c r="O46" s="9" t="s">
        <v>10</v>
      </c>
      <c r="P46" s="9"/>
      <c r="Q46" s="9" t="s">
        <v>10</v>
      </c>
      <c r="R46" s="9" t="s">
        <v>10</v>
      </c>
      <c r="S46" s="9" t="s">
        <v>10</v>
      </c>
      <c r="T46" s="9" t="s">
        <v>10</v>
      </c>
      <c r="U46" s="9" t="s">
        <v>10</v>
      </c>
      <c r="V46" s="9" t="s">
        <v>10</v>
      </c>
      <c r="W46" s="9" t="s">
        <v>10</v>
      </c>
      <c r="X46" s="2">
        <f t="shared" si="3"/>
        <v>3</v>
      </c>
      <c r="Y46" s="2">
        <f t="shared" si="2"/>
        <v>11</v>
      </c>
      <c r="Z46" s="43" t="s">
        <v>250</v>
      </c>
    </row>
    <row r="47" spans="1:38" s="1" customFormat="1" ht="203.45" customHeight="1" x14ac:dyDescent="0.25">
      <c r="A47" s="58" t="str">
        <f t="shared" si="4"/>
        <v>PER-003-1, R2.</v>
      </c>
      <c r="B47" s="25" t="s">
        <v>75</v>
      </c>
      <c r="C47" s="25" t="s">
        <v>50</v>
      </c>
      <c r="D47" s="6" t="s">
        <v>178</v>
      </c>
      <c r="E47" s="9" t="s">
        <v>10</v>
      </c>
      <c r="F47" s="9"/>
      <c r="G47" s="9"/>
      <c r="H47" s="9" t="s">
        <v>10</v>
      </c>
      <c r="I47" s="9" t="s">
        <v>10</v>
      </c>
      <c r="J47" s="9" t="s">
        <v>10</v>
      </c>
      <c r="K47" s="9" t="s">
        <v>10</v>
      </c>
      <c r="L47" s="9" t="s">
        <v>13</v>
      </c>
      <c r="M47" s="9" t="s">
        <v>10</v>
      </c>
      <c r="N47" s="9" t="s">
        <v>10</v>
      </c>
      <c r="O47" s="9" t="s">
        <v>10</v>
      </c>
      <c r="P47" s="9"/>
      <c r="Q47" s="9" t="s">
        <v>10</v>
      </c>
      <c r="R47" s="9" t="s">
        <v>10</v>
      </c>
      <c r="S47" s="9" t="s">
        <v>10</v>
      </c>
      <c r="T47" s="9" t="s">
        <v>10</v>
      </c>
      <c r="U47" s="9" t="s">
        <v>10</v>
      </c>
      <c r="V47" s="9" t="s">
        <v>10</v>
      </c>
      <c r="W47" s="9" t="s">
        <v>10</v>
      </c>
      <c r="X47" s="2">
        <f t="shared" si="3"/>
        <v>3</v>
      </c>
      <c r="Y47" s="2">
        <f t="shared" si="2"/>
        <v>11</v>
      </c>
      <c r="Z47" s="43" t="s">
        <v>250</v>
      </c>
      <c r="AA47" s="21"/>
      <c r="AB47" s="21"/>
      <c r="AC47" s="21"/>
      <c r="AD47" s="21"/>
      <c r="AE47" s="21"/>
      <c r="AF47" s="21"/>
      <c r="AG47" s="21"/>
      <c r="AH47" s="21"/>
      <c r="AI47" s="21"/>
      <c r="AJ47" s="21"/>
      <c r="AK47" s="21"/>
      <c r="AL47" s="21"/>
    </row>
    <row r="48" spans="1:38" s="1" customFormat="1" ht="191.45" customHeight="1" x14ac:dyDescent="0.25">
      <c r="A48" s="58" t="str">
        <f t="shared" si="4"/>
        <v>PER-003-1, R3.</v>
      </c>
      <c r="B48" s="25" t="s">
        <v>75</v>
      </c>
      <c r="C48" s="30" t="s">
        <v>3</v>
      </c>
      <c r="D48" s="6" t="s">
        <v>179</v>
      </c>
      <c r="E48" s="9" t="s">
        <v>10</v>
      </c>
      <c r="F48" s="9"/>
      <c r="G48" s="9"/>
      <c r="H48" s="9" t="s">
        <v>10</v>
      </c>
      <c r="I48" s="9" t="s">
        <v>10</v>
      </c>
      <c r="J48" s="9" t="s">
        <v>10</v>
      </c>
      <c r="K48" s="9" t="s">
        <v>10</v>
      </c>
      <c r="L48" s="9" t="s">
        <v>13</v>
      </c>
      <c r="M48" s="9" t="s">
        <v>10</v>
      </c>
      <c r="N48" s="9" t="s">
        <v>10</v>
      </c>
      <c r="O48" s="9" t="s">
        <v>10</v>
      </c>
      <c r="P48" s="9"/>
      <c r="Q48" s="9" t="s">
        <v>10</v>
      </c>
      <c r="R48" s="9" t="s">
        <v>10</v>
      </c>
      <c r="S48" s="9" t="s">
        <v>10</v>
      </c>
      <c r="T48" s="9" t="s">
        <v>10</v>
      </c>
      <c r="U48" s="9" t="s">
        <v>10</v>
      </c>
      <c r="V48" s="9" t="s">
        <v>10</v>
      </c>
      <c r="W48" s="9" t="s">
        <v>10</v>
      </c>
      <c r="X48" s="2">
        <f t="shared" si="3"/>
        <v>3</v>
      </c>
      <c r="Y48" s="2">
        <f t="shared" si="2"/>
        <v>11</v>
      </c>
      <c r="Z48" s="43" t="s">
        <v>250</v>
      </c>
      <c r="AA48" s="21"/>
      <c r="AB48" s="21"/>
      <c r="AC48" s="21"/>
      <c r="AD48" s="21"/>
      <c r="AE48" s="21"/>
      <c r="AF48" s="21"/>
      <c r="AG48" s="21"/>
      <c r="AH48" s="21"/>
      <c r="AI48" s="21"/>
      <c r="AJ48" s="21"/>
      <c r="AK48" s="21"/>
      <c r="AL48" s="21"/>
    </row>
    <row r="49" spans="1:38" s="1" customFormat="1" ht="78" customHeight="1" x14ac:dyDescent="0.25">
      <c r="A49" s="58" t="str">
        <f t="shared" si="4"/>
        <v>PER-004-2, R1.</v>
      </c>
      <c r="B49" s="25" t="s">
        <v>76</v>
      </c>
      <c r="C49" s="25" t="s">
        <v>73</v>
      </c>
      <c r="D49" s="6" t="s">
        <v>180</v>
      </c>
      <c r="E49" s="9" t="s">
        <v>10</v>
      </c>
      <c r="F49" s="9"/>
      <c r="G49" s="9"/>
      <c r="H49" s="9" t="s">
        <v>13</v>
      </c>
      <c r="I49" s="9" t="s">
        <v>10</v>
      </c>
      <c r="J49" s="9" t="s">
        <v>10</v>
      </c>
      <c r="K49" s="9" t="s">
        <v>13</v>
      </c>
      <c r="L49" s="9" t="s">
        <v>13</v>
      </c>
      <c r="M49" s="9" t="s">
        <v>10</v>
      </c>
      <c r="N49" s="9" t="s">
        <v>10</v>
      </c>
      <c r="O49" s="9" t="s">
        <v>10</v>
      </c>
      <c r="P49" s="9"/>
      <c r="Q49" s="9" t="s">
        <v>10</v>
      </c>
      <c r="R49" s="9" t="s">
        <v>10</v>
      </c>
      <c r="S49" s="9" t="s">
        <v>10</v>
      </c>
      <c r="T49" s="9" t="s">
        <v>10</v>
      </c>
      <c r="U49" s="9" t="s">
        <v>10</v>
      </c>
      <c r="V49" s="9" t="s">
        <v>10</v>
      </c>
      <c r="W49" s="9" t="s">
        <v>10</v>
      </c>
      <c r="X49" s="2">
        <f t="shared" si="3"/>
        <v>2</v>
      </c>
      <c r="Y49" s="2">
        <f t="shared" si="2"/>
        <v>10</v>
      </c>
      <c r="Z49" s="48" t="s">
        <v>274</v>
      </c>
      <c r="AA49" s="21"/>
      <c r="AB49" s="21"/>
      <c r="AC49" s="21"/>
      <c r="AD49" s="21"/>
      <c r="AE49" s="21"/>
      <c r="AF49" s="21"/>
      <c r="AG49" s="21"/>
      <c r="AH49" s="21"/>
      <c r="AI49" s="21"/>
      <c r="AJ49" s="21"/>
      <c r="AK49" s="21"/>
      <c r="AL49" s="21"/>
    </row>
    <row r="50" spans="1:38" s="1" customFormat="1" ht="60" x14ac:dyDescent="0.25">
      <c r="A50" s="58" t="str">
        <f t="shared" si="4"/>
        <v>PER-004-2, R2.</v>
      </c>
      <c r="B50" s="66" t="s">
        <v>76</v>
      </c>
      <c r="C50" s="66" t="s">
        <v>50</v>
      </c>
      <c r="D50" s="47" t="s">
        <v>181</v>
      </c>
      <c r="E50" s="9"/>
      <c r="F50" s="9" t="s">
        <v>10</v>
      </c>
      <c r="G50" s="9"/>
      <c r="H50" s="9"/>
      <c r="I50" s="9"/>
      <c r="J50" s="9"/>
      <c r="K50" s="9"/>
      <c r="L50" s="9"/>
      <c r="M50" s="9"/>
      <c r="N50" s="9"/>
      <c r="O50" s="9"/>
      <c r="P50" s="9"/>
      <c r="Q50" s="9"/>
      <c r="R50" s="9"/>
      <c r="S50" s="9"/>
      <c r="T50" s="9"/>
      <c r="U50" s="9"/>
      <c r="V50" s="9"/>
      <c r="W50" s="9"/>
      <c r="X50" s="2">
        <f t="shared" si="3"/>
        <v>3</v>
      </c>
      <c r="Y50" s="2">
        <f t="shared" si="2"/>
        <v>12</v>
      </c>
      <c r="Z50" s="43" t="s">
        <v>275</v>
      </c>
      <c r="AA50" s="21"/>
      <c r="AB50" s="21"/>
      <c r="AC50" s="21"/>
      <c r="AD50" s="21"/>
      <c r="AE50" s="21"/>
      <c r="AF50" s="21"/>
      <c r="AG50" s="21"/>
      <c r="AH50" s="21"/>
      <c r="AI50" s="21"/>
      <c r="AJ50" s="21"/>
      <c r="AK50" s="21"/>
      <c r="AL50" s="21"/>
    </row>
    <row r="51" spans="1:38" s="1" customFormat="1" ht="90" x14ac:dyDescent="0.25">
      <c r="A51" s="58" t="str">
        <f t="shared" si="4"/>
        <v>PRC-004-5(i), R1.</v>
      </c>
      <c r="B51" s="25" t="s">
        <v>170</v>
      </c>
      <c r="C51" s="25" t="s">
        <v>73</v>
      </c>
      <c r="D51" s="6" t="s">
        <v>171</v>
      </c>
      <c r="E51" s="9" t="s">
        <v>10</v>
      </c>
      <c r="F51" s="9"/>
      <c r="G51" s="9"/>
      <c r="H51" s="9" t="s">
        <v>10</v>
      </c>
      <c r="I51" s="9" t="s">
        <v>10</v>
      </c>
      <c r="J51" s="9" t="s">
        <v>13</v>
      </c>
      <c r="K51" s="9" t="s">
        <v>10</v>
      </c>
      <c r="L51" s="9" t="s">
        <v>10</v>
      </c>
      <c r="M51" s="9" t="s">
        <v>10</v>
      </c>
      <c r="N51" s="9" t="s">
        <v>10</v>
      </c>
      <c r="O51" s="9" t="s">
        <v>10</v>
      </c>
      <c r="P51" s="9"/>
      <c r="Q51" s="9" t="s">
        <v>10</v>
      </c>
      <c r="R51" s="9" t="s">
        <v>10</v>
      </c>
      <c r="S51" s="9" t="s">
        <v>10</v>
      </c>
      <c r="T51" s="9" t="s">
        <v>10</v>
      </c>
      <c r="U51" s="9" t="s">
        <v>10</v>
      </c>
      <c r="V51" s="9" t="s">
        <v>10</v>
      </c>
      <c r="W51" s="9" t="s">
        <v>10</v>
      </c>
      <c r="X51" s="2">
        <f t="shared" si="3"/>
        <v>2</v>
      </c>
      <c r="Y51" s="2">
        <f t="shared" si="2"/>
        <v>12</v>
      </c>
      <c r="Z51" s="43" t="s">
        <v>276</v>
      </c>
      <c r="AA51" s="21"/>
      <c r="AB51" s="21"/>
      <c r="AC51" s="21"/>
      <c r="AD51" s="21"/>
      <c r="AE51" s="21"/>
      <c r="AF51" s="21"/>
      <c r="AG51" s="21"/>
      <c r="AH51" s="21"/>
      <c r="AI51" s="21"/>
      <c r="AJ51" s="21"/>
      <c r="AK51" s="21"/>
      <c r="AL51" s="21"/>
    </row>
    <row r="52" spans="1:38" s="1" customFormat="1" ht="150" x14ac:dyDescent="0.25">
      <c r="A52" s="58" t="str">
        <f t="shared" si="4"/>
        <v>PRC-004-5(i), R2.</v>
      </c>
      <c r="B52" s="25" t="s">
        <v>170</v>
      </c>
      <c r="C52" s="25" t="s">
        <v>50</v>
      </c>
      <c r="D52" s="6" t="s">
        <v>172</v>
      </c>
      <c r="E52" s="9" t="s">
        <v>10</v>
      </c>
      <c r="F52" s="9"/>
      <c r="G52" s="9"/>
      <c r="H52" s="9" t="s">
        <v>10</v>
      </c>
      <c r="I52" s="9" t="s">
        <v>10</v>
      </c>
      <c r="J52" s="9" t="s">
        <v>10</v>
      </c>
      <c r="K52" s="9" t="s">
        <v>10</v>
      </c>
      <c r="L52" s="9" t="s">
        <v>10</v>
      </c>
      <c r="M52" s="9" t="s">
        <v>10</v>
      </c>
      <c r="N52" s="9" t="s">
        <v>10</v>
      </c>
      <c r="O52" s="9" t="s">
        <v>10</v>
      </c>
      <c r="P52" s="9"/>
      <c r="Q52" s="9" t="s">
        <v>10</v>
      </c>
      <c r="R52" s="9" t="s">
        <v>10</v>
      </c>
      <c r="S52" s="9" t="s">
        <v>10</v>
      </c>
      <c r="T52" s="9" t="s">
        <v>10</v>
      </c>
      <c r="U52" s="9" t="s">
        <v>10</v>
      </c>
      <c r="V52" s="9" t="s">
        <v>10</v>
      </c>
      <c r="W52" s="9" t="s">
        <v>10</v>
      </c>
      <c r="X52" s="2">
        <f t="shared" si="3"/>
        <v>3</v>
      </c>
      <c r="Y52" s="2">
        <f t="shared" si="2"/>
        <v>12</v>
      </c>
      <c r="Z52" s="43" t="s">
        <v>277</v>
      </c>
      <c r="AA52" s="21"/>
      <c r="AB52" s="21"/>
      <c r="AC52" s="21"/>
      <c r="AD52" s="21"/>
      <c r="AE52" s="21"/>
      <c r="AF52" s="21"/>
      <c r="AG52" s="21"/>
      <c r="AH52" s="21"/>
      <c r="AI52" s="21"/>
      <c r="AJ52" s="21"/>
      <c r="AK52" s="21"/>
      <c r="AL52" s="21"/>
    </row>
    <row r="53" spans="1:38" s="1" customFormat="1" ht="30" x14ac:dyDescent="0.25">
      <c r="A53" s="58" t="str">
        <f t="shared" si="4"/>
        <v>PRC-004-5(i), R3.</v>
      </c>
      <c r="B53" s="25" t="s">
        <v>170</v>
      </c>
      <c r="C53" s="30" t="s">
        <v>3</v>
      </c>
      <c r="D53" s="6" t="s">
        <v>226</v>
      </c>
      <c r="E53" s="9" t="s">
        <v>10</v>
      </c>
      <c r="F53" s="9"/>
      <c r="G53" s="9"/>
      <c r="H53" s="9" t="s">
        <v>10</v>
      </c>
      <c r="I53" s="9" t="s">
        <v>10</v>
      </c>
      <c r="J53" s="9" t="s">
        <v>10</v>
      </c>
      <c r="K53" s="9" t="s">
        <v>10</v>
      </c>
      <c r="L53" s="9" t="s">
        <v>10</v>
      </c>
      <c r="M53" s="9" t="s">
        <v>10</v>
      </c>
      <c r="N53" s="9" t="s">
        <v>10</v>
      </c>
      <c r="O53" s="9" t="s">
        <v>10</v>
      </c>
      <c r="P53" s="9"/>
      <c r="Q53" s="9" t="s">
        <v>10</v>
      </c>
      <c r="R53" s="9" t="s">
        <v>10</v>
      </c>
      <c r="S53" s="9" t="s">
        <v>10</v>
      </c>
      <c r="T53" s="9" t="s">
        <v>13</v>
      </c>
      <c r="U53" s="9" t="s">
        <v>10</v>
      </c>
      <c r="V53" s="9" t="s">
        <v>10</v>
      </c>
      <c r="W53" s="9" t="s">
        <v>10</v>
      </c>
      <c r="X53" s="2">
        <f t="shared" si="3"/>
        <v>3</v>
      </c>
      <c r="Y53" s="2">
        <f t="shared" si="2"/>
        <v>11</v>
      </c>
      <c r="Z53" s="43" t="s">
        <v>278</v>
      </c>
      <c r="AA53" s="21"/>
      <c r="AB53" s="21"/>
      <c r="AC53" s="21"/>
      <c r="AD53" s="21"/>
      <c r="AE53" s="21"/>
      <c r="AF53" s="21"/>
      <c r="AG53" s="21"/>
      <c r="AH53" s="21"/>
      <c r="AI53" s="21"/>
      <c r="AJ53" s="21"/>
      <c r="AK53" s="21"/>
      <c r="AL53" s="21"/>
    </row>
    <row r="54" spans="1:38" s="1" customFormat="1" ht="75" x14ac:dyDescent="0.25">
      <c r="A54" s="58" t="str">
        <f t="shared" si="4"/>
        <v>PRC-004-5(i), R4.</v>
      </c>
      <c r="B54" s="25" t="s">
        <v>170</v>
      </c>
      <c r="C54" s="30" t="s">
        <v>56</v>
      </c>
      <c r="D54" s="6" t="s">
        <v>173</v>
      </c>
      <c r="E54" s="9" t="s">
        <v>10</v>
      </c>
      <c r="F54" s="9"/>
      <c r="G54" s="9"/>
      <c r="H54" s="9" t="s">
        <v>10</v>
      </c>
      <c r="I54" s="9" t="s">
        <v>10</v>
      </c>
      <c r="J54" s="9" t="s">
        <v>10</v>
      </c>
      <c r="K54" s="9" t="s">
        <v>10</v>
      </c>
      <c r="L54" s="9" t="s">
        <v>10</v>
      </c>
      <c r="M54" s="9" t="s">
        <v>10</v>
      </c>
      <c r="N54" s="9" t="s">
        <v>10</v>
      </c>
      <c r="O54" s="9" t="s">
        <v>10</v>
      </c>
      <c r="P54" s="9"/>
      <c r="Q54" s="9" t="s">
        <v>10</v>
      </c>
      <c r="R54" s="9" t="s">
        <v>10</v>
      </c>
      <c r="S54" s="9" t="s">
        <v>10</v>
      </c>
      <c r="T54" s="9" t="s">
        <v>10</v>
      </c>
      <c r="U54" s="9" t="s">
        <v>10</v>
      </c>
      <c r="V54" s="9" t="s">
        <v>10</v>
      </c>
      <c r="W54" s="9" t="s">
        <v>10</v>
      </c>
      <c r="X54" s="2">
        <f t="shared" si="3"/>
        <v>3</v>
      </c>
      <c r="Y54" s="2">
        <f t="shared" si="2"/>
        <v>12</v>
      </c>
      <c r="Z54" s="43"/>
      <c r="AA54" s="21"/>
      <c r="AB54" s="21"/>
      <c r="AC54" s="21"/>
      <c r="AD54" s="21"/>
      <c r="AE54" s="21"/>
      <c r="AF54" s="21"/>
      <c r="AG54" s="21"/>
      <c r="AH54" s="21"/>
      <c r="AI54" s="21"/>
      <c r="AJ54" s="21"/>
      <c r="AK54" s="21"/>
      <c r="AL54" s="21"/>
    </row>
    <row r="55" spans="1:38" s="1" customFormat="1" ht="75" x14ac:dyDescent="0.25">
      <c r="A55" s="58" t="str">
        <f t="shared" si="4"/>
        <v>PRC-004-5(i), R5.</v>
      </c>
      <c r="B55" s="25" t="s">
        <v>170</v>
      </c>
      <c r="C55" s="30" t="s">
        <v>57</v>
      </c>
      <c r="D55" s="6" t="s">
        <v>174</v>
      </c>
      <c r="E55" s="9" t="s">
        <v>10</v>
      </c>
      <c r="F55" s="9"/>
      <c r="G55" s="9"/>
      <c r="H55" s="9" t="s">
        <v>10</v>
      </c>
      <c r="I55" s="9" t="s">
        <v>10</v>
      </c>
      <c r="J55" s="9" t="s">
        <v>10</v>
      </c>
      <c r="K55" s="9" t="s">
        <v>10</v>
      </c>
      <c r="L55" s="9" t="s">
        <v>10</v>
      </c>
      <c r="M55" s="9" t="s">
        <v>10</v>
      </c>
      <c r="N55" s="9" t="s">
        <v>10</v>
      </c>
      <c r="O55" s="9" t="s">
        <v>10</v>
      </c>
      <c r="P55" s="9"/>
      <c r="Q55" s="9" t="s">
        <v>10</v>
      </c>
      <c r="R55" s="9" t="s">
        <v>10</v>
      </c>
      <c r="S55" s="9" t="s">
        <v>10</v>
      </c>
      <c r="T55" s="9" t="s">
        <v>10</v>
      </c>
      <c r="U55" s="9" t="s">
        <v>10</v>
      </c>
      <c r="V55" s="9" t="s">
        <v>10</v>
      </c>
      <c r="W55" s="9" t="s">
        <v>10</v>
      </c>
      <c r="X55" s="2">
        <f t="shared" si="3"/>
        <v>3</v>
      </c>
      <c r="Y55" s="2">
        <f t="shared" si="2"/>
        <v>12</v>
      </c>
      <c r="Z55" s="43"/>
      <c r="AA55" s="21"/>
      <c r="AB55" s="21"/>
      <c r="AC55" s="21"/>
      <c r="AD55" s="21"/>
      <c r="AE55" s="21"/>
      <c r="AF55" s="21"/>
      <c r="AG55" s="21"/>
      <c r="AH55" s="21"/>
      <c r="AI55" s="21"/>
      <c r="AJ55" s="21"/>
      <c r="AK55" s="21"/>
      <c r="AL55" s="21"/>
    </row>
    <row r="56" spans="1:38" s="1" customFormat="1" ht="30" x14ac:dyDescent="0.25">
      <c r="A56" s="58" t="str">
        <f t="shared" si="4"/>
        <v>PRC-004-5(i), R6.</v>
      </c>
      <c r="B56" s="25" t="s">
        <v>170</v>
      </c>
      <c r="C56" s="30" t="s">
        <v>58</v>
      </c>
      <c r="D56" s="6" t="s">
        <v>175</v>
      </c>
      <c r="E56" s="9" t="s">
        <v>10</v>
      </c>
      <c r="F56" s="9"/>
      <c r="G56" s="9"/>
      <c r="H56" s="9" t="s">
        <v>10</v>
      </c>
      <c r="I56" s="9" t="s">
        <v>10</v>
      </c>
      <c r="J56" s="9" t="s">
        <v>10</v>
      </c>
      <c r="K56" s="9" t="s">
        <v>10</v>
      </c>
      <c r="L56" s="9" t="s">
        <v>10</v>
      </c>
      <c r="M56" s="9" t="s">
        <v>10</v>
      </c>
      <c r="N56" s="9" t="s">
        <v>10</v>
      </c>
      <c r="O56" s="9" t="s">
        <v>10</v>
      </c>
      <c r="P56" s="9"/>
      <c r="Q56" s="9" t="s">
        <v>10</v>
      </c>
      <c r="R56" s="9" t="s">
        <v>10</v>
      </c>
      <c r="S56" s="9" t="s">
        <v>10</v>
      </c>
      <c r="T56" s="9" t="s">
        <v>10</v>
      </c>
      <c r="U56" s="9" t="s">
        <v>10</v>
      </c>
      <c r="V56" s="9" t="s">
        <v>10</v>
      </c>
      <c r="W56" s="9" t="s">
        <v>10</v>
      </c>
      <c r="X56" s="2">
        <f t="shared" si="3"/>
        <v>3</v>
      </c>
      <c r="Y56" s="2">
        <f t="shared" si="2"/>
        <v>12</v>
      </c>
      <c r="Z56" s="43"/>
      <c r="AA56" s="21"/>
      <c r="AB56" s="21"/>
      <c r="AC56" s="21"/>
      <c r="AD56" s="21"/>
      <c r="AE56" s="21"/>
      <c r="AF56" s="21"/>
      <c r="AG56" s="21"/>
      <c r="AH56" s="21"/>
      <c r="AI56" s="21"/>
      <c r="AJ56" s="21"/>
      <c r="AK56" s="21"/>
      <c r="AL56" s="21"/>
    </row>
    <row r="57" spans="1:38" s="1" customFormat="1" ht="120" x14ac:dyDescent="0.25">
      <c r="A57" s="58" t="str">
        <f t="shared" si="4"/>
        <v>PRC-005-6, R1.</v>
      </c>
      <c r="B57" s="25" t="s">
        <v>129</v>
      </c>
      <c r="C57" s="25" t="s">
        <v>73</v>
      </c>
      <c r="D57" s="6" t="s">
        <v>117</v>
      </c>
      <c r="E57" s="9" t="s">
        <v>10</v>
      </c>
      <c r="F57" s="9"/>
      <c r="G57" s="9"/>
      <c r="H57" s="9" t="s">
        <v>13</v>
      </c>
      <c r="I57" s="9" t="s">
        <v>10</v>
      </c>
      <c r="J57" s="9" t="s">
        <v>10</v>
      </c>
      <c r="K57" s="9" t="s">
        <v>10</v>
      </c>
      <c r="L57" s="9" t="s">
        <v>10</v>
      </c>
      <c r="M57" s="9" t="s">
        <v>10</v>
      </c>
      <c r="N57" s="9" t="s">
        <v>13</v>
      </c>
      <c r="O57" s="9" t="s">
        <v>10</v>
      </c>
      <c r="P57" s="9"/>
      <c r="Q57" s="9" t="s">
        <v>10</v>
      </c>
      <c r="R57" s="9" t="s">
        <v>10</v>
      </c>
      <c r="S57" s="9" t="s">
        <v>10</v>
      </c>
      <c r="T57" s="9" t="s">
        <v>10</v>
      </c>
      <c r="U57" s="9" t="s">
        <v>10</v>
      </c>
      <c r="V57" s="9" t="s">
        <v>10</v>
      </c>
      <c r="W57" s="9" t="s">
        <v>10</v>
      </c>
      <c r="X57" s="2">
        <f t="shared" si="3"/>
        <v>2</v>
      </c>
      <c r="Y57" s="2">
        <f t="shared" si="2"/>
        <v>11</v>
      </c>
      <c r="Z57" s="43" t="s">
        <v>279</v>
      </c>
      <c r="AA57" s="21"/>
      <c r="AB57" s="21"/>
      <c r="AC57" s="21"/>
      <c r="AD57" s="21"/>
      <c r="AE57" s="21"/>
      <c r="AF57" s="21"/>
      <c r="AG57" s="21"/>
      <c r="AH57" s="21"/>
      <c r="AI57" s="21"/>
      <c r="AJ57" s="21"/>
      <c r="AK57" s="21"/>
      <c r="AL57" s="21"/>
    </row>
    <row r="58" spans="1:38" s="1" customFormat="1" ht="30" x14ac:dyDescent="0.25">
      <c r="A58" s="58" t="str">
        <f t="shared" si="4"/>
        <v>PRC-005-6, R2.</v>
      </c>
      <c r="B58" s="25" t="s">
        <v>129</v>
      </c>
      <c r="C58" s="25" t="s">
        <v>50</v>
      </c>
      <c r="D58" s="6" t="s">
        <v>130</v>
      </c>
      <c r="E58" s="9" t="s">
        <v>10</v>
      </c>
      <c r="F58" s="9"/>
      <c r="G58" s="9"/>
      <c r="H58" s="9" t="s">
        <v>10</v>
      </c>
      <c r="I58" s="9" t="s">
        <v>10</v>
      </c>
      <c r="J58" s="9" t="s">
        <v>10</v>
      </c>
      <c r="K58" s="9" t="s">
        <v>10</v>
      </c>
      <c r="L58" s="9" t="s">
        <v>10</v>
      </c>
      <c r="M58" s="9" t="s">
        <v>10</v>
      </c>
      <c r="N58" s="9" t="s">
        <v>10</v>
      </c>
      <c r="O58" s="9" t="s">
        <v>10</v>
      </c>
      <c r="P58" s="9"/>
      <c r="Q58" s="9" t="s">
        <v>10</v>
      </c>
      <c r="R58" s="9" t="s">
        <v>10</v>
      </c>
      <c r="S58" s="9" t="s">
        <v>10</v>
      </c>
      <c r="T58" s="9" t="s">
        <v>10</v>
      </c>
      <c r="U58" s="9" t="s">
        <v>10</v>
      </c>
      <c r="V58" s="9" t="s">
        <v>10</v>
      </c>
      <c r="W58" s="9" t="s">
        <v>10</v>
      </c>
      <c r="X58" s="2">
        <f t="shared" si="3"/>
        <v>3</v>
      </c>
      <c r="Y58" s="2">
        <f t="shared" si="2"/>
        <v>12</v>
      </c>
      <c r="Z58" s="43"/>
      <c r="AA58" s="21"/>
      <c r="AB58" s="21"/>
      <c r="AC58" s="21"/>
      <c r="AD58" s="21"/>
      <c r="AE58" s="21"/>
      <c r="AF58" s="21"/>
      <c r="AG58" s="21"/>
      <c r="AH58" s="21"/>
      <c r="AI58" s="21"/>
      <c r="AJ58" s="21"/>
      <c r="AK58" s="21"/>
      <c r="AL58" s="21"/>
    </row>
    <row r="59" spans="1:38" s="1" customFormat="1" ht="30" x14ac:dyDescent="0.25">
      <c r="A59" s="58" t="str">
        <f t="shared" si="4"/>
        <v>PRC-005-6, R3.</v>
      </c>
      <c r="B59" s="25" t="s">
        <v>129</v>
      </c>
      <c r="C59" s="25" t="s">
        <v>3</v>
      </c>
      <c r="D59" s="6" t="s">
        <v>131</v>
      </c>
      <c r="E59" s="9" t="s">
        <v>10</v>
      </c>
      <c r="F59" s="9"/>
      <c r="G59" s="9"/>
      <c r="H59" s="9" t="s">
        <v>10</v>
      </c>
      <c r="I59" s="9" t="s">
        <v>10</v>
      </c>
      <c r="J59" s="9" t="s">
        <v>10</v>
      </c>
      <c r="K59" s="9" t="s">
        <v>10</v>
      </c>
      <c r="L59" s="9" t="s">
        <v>10</v>
      </c>
      <c r="M59" s="9" t="s">
        <v>10</v>
      </c>
      <c r="N59" s="9" t="s">
        <v>10</v>
      </c>
      <c r="O59" s="9" t="s">
        <v>10</v>
      </c>
      <c r="P59" s="9"/>
      <c r="Q59" s="9" t="s">
        <v>10</v>
      </c>
      <c r="R59" s="9" t="s">
        <v>10</v>
      </c>
      <c r="S59" s="9" t="s">
        <v>10</v>
      </c>
      <c r="T59" s="9" t="s">
        <v>10</v>
      </c>
      <c r="U59" s="9" t="s">
        <v>10</v>
      </c>
      <c r="V59" s="9" t="s">
        <v>10</v>
      </c>
      <c r="W59" s="9" t="s">
        <v>10</v>
      </c>
      <c r="X59" s="2">
        <f t="shared" si="3"/>
        <v>3</v>
      </c>
      <c r="Y59" s="2">
        <f t="shared" si="2"/>
        <v>12</v>
      </c>
      <c r="Z59" s="43"/>
      <c r="AA59" s="21"/>
      <c r="AB59" s="21"/>
      <c r="AC59" s="21"/>
      <c r="AD59" s="21"/>
      <c r="AE59" s="21"/>
      <c r="AF59" s="21"/>
      <c r="AG59" s="21"/>
      <c r="AH59" s="21"/>
      <c r="AI59" s="21"/>
      <c r="AJ59" s="21"/>
      <c r="AK59" s="21"/>
      <c r="AL59" s="21"/>
    </row>
    <row r="60" spans="1:38" s="1" customFormat="1" ht="30" x14ac:dyDescent="0.25">
      <c r="A60" s="58" t="str">
        <f t="shared" si="4"/>
        <v>PRC-005-6, R4.</v>
      </c>
      <c r="B60" s="25" t="s">
        <v>129</v>
      </c>
      <c r="C60" s="25" t="s">
        <v>56</v>
      </c>
      <c r="D60" s="6" t="s">
        <v>132</v>
      </c>
      <c r="E60" s="9" t="s">
        <v>10</v>
      </c>
      <c r="F60" s="9"/>
      <c r="G60" s="9"/>
      <c r="H60" s="9" t="s">
        <v>10</v>
      </c>
      <c r="I60" s="9" t="s">
        <v>10</v>
      </c>
      <c r="J60" s="9" t="s">
        <v>10</v>
      </c>
      <c r="K60" s="9" t="s">
        <v>10</v>
      </c>
      <c r="L60" s="9" t="s">
        <v>10</v>
      </c>
      <c r="M60" s="9" t="s">
        <v>10</v>
      </c>
      <c r="N60" s="9" t="s">
        <v>10</v>
      </c>
      <c r="O60" s="9" t="s">
        <v>10</v>
      </c>
      <c r="P60" s="9"/>
      <c r="Q60" s="9" t="s">
        <v>10</v>
      </c>
      <c r="R60" s="9" t="s">
        <v>10</v>
      </c>
      <c r="S60" s="9" t="s">
        <v>10</v>
      </c>
      <c r="T60" s="9" t="s">
        <v>10</v>
      </c>
      <c r="U60" s="9" t="s">
        <v>10</v>
      </c>
      <c r="V60" s="9" t="s">
        <v>10</v>
      </c>
      <c r="W60" s="9" t="s">
        <v>10</v>
      </c>
      <c r="X60" s="2">
        <f t="shared" si="3"/>
        <v>3</v>
      </c>
      <c r="Y60" s="2">
        <f t="shared" si="2"/>
        <v>12</v>
      </c>
      <c r="Z60" s="43"/>
      <c r="AA60" s="21"/>
      <c r="AB60" s="21"/>
      <c r="AC60" s="21"/>
      <c r="AD60" s="21"/>
      <c r="AE60" s="21"/>
      <c r="AF60" s="21"/>
      <c r="AG60" s="21"/>
      <c r="AH60" s="21"/>
      <c r="AI60" s="21"/>
      <c r="AJ60" s="21"/>
      <c r="AK60" s="21"/>
      <c r="AL60" s="21"/>
    </row>
    <row r="61" spans="1:38" s="1" customFormat="1" x14ac:dyDescent="0.25">
      <c r="A61" s="58" t="str">
        <f t="shared" si="4"/>
        <v>PRC-005-6, R5.</v>
      </c>
      <c r="B61" s="25" t="s">
        <v>129</v>
      </c>
      <c r="C61" s="25" t="s">
        <v>57</v>
      </c>
      <c r="D61" s="6" t="s">
        <v>133</v>
      </c>
      <c r="E61" s="9" t="s">
        <v>10</v>
      </c>
      <c r="F61" s="9"/>
      <c r="G61" s="9"/>
      <c r="H61" s="9" t="s">
        <v>10</v>
      </c>
      <c r="I61" s="9" t="s">
        <v>10</v>
      </c>
      <c r="J61" s="9" t="s">
        <v>10</v>
      </c>
      <c r="K61" s="9" t="s">
        <v>10</v>
      </c>
      <c r="L61" s="9" t="s">
        <v>10</v>
      </c>
      <c r="M61" s="9" t="s">
        <v>10</v>
      </c>
      <c r="N61" s="9" t="s">
        <v>10</v>
      </c>
      <c r="O61" s="9" t="s">
        <v>10</v>
      </c>
      <c r="P61" s="9"/>
      <c r="Q61" s="9" t="s">
        <v>10</v>
      </c>
      <c r="R61" s="9" t="s">
        <v>10</v>
      </c>
      <c r="S61" s="9" t="s">
        <v>10</v>
      </c>
      <c r="T61" s="9" t="s">
        <v>10</v>
      </c>
      <c r="U61" s="9" t="s">
        <v>10</v>
      </c>
      <c r="V61" s="9" t="s">
        <v>10</v>
      </c>
      <c r="W61" s="9" t="s">
        <v>10</v>
      </c>
      <c r="X61" s="2">
        <f t="shared" si="3"/>
        <v>3</v>
      </c>
      <c r="Y61" s="2">
        <f t="shared" si="2"/>
        <v>12</v>
      </c>
      <c r="Z61" s="43"/>
      <c r="AA61" s="21"/>
      <c r="AB61" s="21"/>
      <c r="AC61" s="21"/>
      <c r="AD61" s="21"/>
      <c r="AE61" s="21"/>
      <c r="AF61" s="21"/>
      <c r="AG61" s="21"/>
      <c r="AH61" s="21"/>
      <c r="AI61" s="21"/>
      <c r="AJ61" s="21"/>
      <c r="AK61" s="21"/>
      <c r="AL61" s="21"/>
    </row>
    <row r="62" spans="1:38" s="1" customFormat="1" ht="30" x14ac:dyDescent="0.25">
      <c r="A62" s="58" t="str">
        <f t="shared" si="4"/>
        <v>PRC-006-2 , R1.</v>
      </c>
      <c r="B62" s="25" t="s">
        <v>84</v>
      </c>
      <c r="C62" s="25" t="s">
        <v>73</v>
      </c>
      <c r="D62" s="6" t="s">
        <v>85</v>
      </c>
      <c r="E62" s="9" t="s">
        <v>10</v>
      </c>
      <c r="F62" s="9"/>
      <c r="G62" s="9"/>
      <c r="H62" s="9" t="s">
        <v>10</v>
      </c>
      <c r="I62" s="9" t="s">
        <v>10</v>
      </c>
      <c r="J62" s="9" t="s">
        <v>10</v>
      </c>
      <c r="K62" s="9" t="s">
        <v>10</v>
      </c>
      <c r="L62" s="9" t="s">
        <v>10</v>
      </c>
      <c r="M62" s="9" t="s">
        <v>10</v>
      </c>
      <c r="N62" s="9" t="s">
        <v>10</v>
      </c>
      <c r="O62" s="9" t="s">
        <v>10</v>
      </c>
      <c r="P62" s="9"/>
      <c r="Q62" s="9" t="s">
        <v>10</v>
      </c>
      <c r="R62" s="9" t="s">
        <v>10</v>
      </c>
      <c r="S62" s="9" t="s">
        <v>10</v>
      </c>
      <c r="T62" s="9" t="s">
        <v>10</v>
      </c>
      <c r="U62" s="9" t="s">
        <v>10</v>
      </c>
      <c r="V62" s="9" t="s">
        <v>10</v>
      </c>
      <c r="W62" s="9" t="s">
        <v>10</v>
      </c>
      <c r="X62" s="2">
        <f t="shared" si="3"/>
        <v>3</v>
      </c>
      <c r="Y62" s="2">
        <f t="shared" si="2"/>
        <v>12</v>
      </c>
      <c r="Z62" s="43"/>
      <c r="AA62" s="21"/>
      <c r="AB62" s="21"/>
      <c r="AC62" s="21"/>
      <c r="AD62" s="21"/>
      <c r="AE62" s="21"/>
      <c r="AF62" s="21"/>
      <c r="AG62" s="21"/>
      <c r="AH62" s="21"/>
      <c r="AI62" s="21"/>
      <c r="AJ62" s="21"/>
      <c r="AK62" s="21"/>
      <c r="AL62" s="21"/>
    </row>
    <row r="63" spans="1:38" s="1" customFormat="1" ht="221.25" customHeight="1" x14ac:dyDescent="0.25">
      <c r="A63" s="58" t="str">
        <f t="shared" si="4"/>
        <v>PRC-006-2 , R2.</v>
      </c>
      <c r="B63" s="25" t="s">
        <v>84</v>
      </c>
      <c r="C63" s="25" t="s">
        <v>50</v>
      </c>
      <c r="D63" s="6" t="s">
        <v>86</v>
      </c>
      <c r="E63" s="9" t="s">
        <v>10</v>
      </c>
      <c r="F63" s="9"/>
      <c r="G63" s="9"/>
      <c r="H63" s="9" t="s">
        <v>13</v>
      </c>
      <c r="I63" s="9" t="s">
        <v>10</v>
      </c>
      <c r="J63" s="9" t="s">
        <v>10</v>
      </c>
      <c r="K63" s="9" t="s">
        <v>10</v>
      </c>
      <c r="L63" s="9" t="s">
        <v>10</v>
      </c>
      <c r="M63" s="9" t="s">
        <v>10</v>
      </c>
      <c r="N63" s="9" t="s">
        <v>10</v>
      </c>
      <c r="O63" s="9" t="s">
        <v>10</v>
      </c>
      <c r="P63" s="9"/>
      <c r="Q63" s="9" t="s">
        <v>10</v>
      </c>
      <c r="R63" s="9" t="s">
        <v>10</v>
      </c>
      <c r="S63" s="9" t="s">
        <v>10</v>
      </c>
      <c r="T63" s="9" t="s">
        <v>13</v>
      </c>
      <c r="U63" s="9" t="s">
        <v>10</v>
      </c>
      <c r="V63" s="9" t="s">
        <v>10</v>
      </c>
      <c r="W63" s="9" t="s">
        <v>10</v>
      </c>
      <c r="X63" s="2">
        <f t="shared" si="3"/>
        <v>2</v>
      </c>
      <c r="Y63" s="2">
        <f t="shared" si="2"/>
        <v>11</v>
      </c>
      <c r="Z63" s="43" t="s">
        <v>280</v>
      </c>
      <c r="AA63" s="21"/>
      <c r="AB63" s="21"/>
      <c r="AC63" s="21"/>
      <c r="AD63" s="21"/>
      <c r="AE63" s="21"/>
      <c r="AF63" s="21"/>
      <c r="AG63" s="21"/>
      <c r="AH63" s="21"/>
      <c r="AI63" s="21"/>
      <c r="AJ63" s="21"/>
      <c r="AK63" s="21"/>
      <c r="AL63" s="21"/>
    </row>
    <row r="64" spans="1:38" s="1" customFormat="1" ht="150" x14ac:dyDescent="0.25">
      <c r="A64" s="58" t="str">
        <f t="shared" si="4"/>
        <v>PRC-006-2 , R3.</v>
      </c>
      <c r="B64" s="25" t="s">
        <v>84</v>
      </c>
      <c r="C64" s="30" t="s">
        <v>3</v>
      </c>
      <c r="D64" s="6" t="s">
        <v>87</v>
      </c>
      <c r="E64" s="9" t="s">
        <v>10</v>
      </c>
      <c r="F64" s="9"/>
      <c r="G64" s="9"/>
      <c r="H64" s="9" t="s">
        <v>10</v>
      </c>
      <c r="I64" s="9" t="s">
        <v>10</v>
      </c>
      <c r="J64" s="9" t="s">
        <v>10</v>
      </c>
      <c r="K64" s="9" t="s">
        <v>10</v>
      </c>
      <c r="L64" s="9" t="s">
        <v>10</v>
      </c>
      <c r="M64" s="9" t="s">
        <v>10</v>
      </c>
      <c r="N64" s="9" t="s">
        <v>10</v>
      </c>
      <c r="O64" s="9" t="s">
        <v>10</v>
      </c>
      <c r="P64" s="9"/>
      <c r="Q64" s="9" t="s">
        <v>10</v>
      </c>
      <c r="R64" s="9" t="s">
        <v>10</v>
      </c>
      <c r="S64" s="9" t="s">
        <v>10</v>
      </c>
      <c r="T64" s="9" t="s">
        <v>10</v>
      </c>
      <c r="U64" s="9" t="s">
        <v>10</v>
      </c>
      <c r="V64" s="9" t="s">
        <v>10</v>
      </c>
      <c r="W64" s="9" t="s">
        <v>10</v>
      </c>
      <c r="X64" s="2">
        <f t="shared" si="3"/>
        <v>3</v>
      </c>
      <c r="Y64" s="2">
        <f t="shared" si="2"/>
        <v>12</v>
      </c>
      <c r="Z64" s="43"/>
      <c r="AA64" s="21"/>
      <c r="AB64" s="21"/>
      <c r="AC64" s="21"/>
      <c r="AD64" s="21"/>
      <c r="AE64" s="21"/>
      <c r="AF64" s="21"/>
      <c r="AG64" s="21"/>
      <c r="AH64" s="21"/>
      <c r="AI64" s="21"/>
      <c r="AJ64" s="21"/>
      <c r="AK64" s="21"/>
      <c r="AL64" s="21"/>
    </row>
    <row r="65" spans="1:38" s="1" customFormat="1" ht="150" x14ac:dyDescent="0.25">
      <c r="A65" s="58" t="str">
        <f t="shared" si="4"/>
        <v>PRC-006-2 , R4.</v>
      </c>
      <c r="B65" s="25" t="s">
        <v>84</v>
      </c>
      <c r="C65" s="30" t="s">
        <v>56</v>
      </c>
      <c r="D65" s="6" t="s">
        <v>88</v>
      </c>
      <c r="E65" s="9" t="s">
        <v>10</v>
      </c>
      <c r="F65" s="9"/>
      <c r="G65" s="9"/>
      <c r="H65" s="9" t="s">
        <v>10</v>
      </c>
      <c r="I65" s="9" t="s">
        <v>10</v>
      </c>
      <c r="J65" s="9" t="s">
        <v>10</v>
      </c>
      <c r="K65" s="9" t="s">
        <v>10</v>
      </c>
      <c r="L65" s="9" t="s">
        <v>10</v>
      </c>
      <c r="M65" s="9" t="s">
        <v>10</v>
      </c>
      <c r="N65" s="9" t="s">
        <v>10</v>
      </c>
      <c r="O65" s="9" t="s">
        <v>10</v>
      </c>
      <c r="P65" s="9"/>
      <c r="Q65" s="9" t="s">
        <v>10</v>
      </c>
      <c r="R65" s="9" t="s">
        <v>10</v>
      </c>
      <c r="S65" s="9" t="s">
        <v>10</v>
      </c>
      <c r="T65" s="9" t="s">
        <v>10</v>
      </c>
      <c r="U65" s="9" t="s">
        <v>10</v>
      </c>
      <c r="V65" s="9" t="s">
        <v>10</v>
      </c>
      <c r="W65" s="9" t="s">
        <v>10</v>
      </c>
      <c r="X65" s="2">
        <f t="shared" si="3"/>
        <v>3</v>
      </c>
      <c r="Y65" s="2">
        <f t="shared" si="2"/>
        <v>12</v>
      </c>
      <c r="Z65" s="43"/>
      <c r="AA65" s="21"/>
      <c r="AB65" s="21"/>
      <c r="AC65" s="21"/>
      <c r="AD65" s="21"/>
      <c r="AE65" s="21"/>
      <c r="AF65" s="21"/>
      <c r="AG65" s="21"/>
      <c r="AH65" s="21"/>
      <c r="AI65" s="21"/>
      <c r="AJ65" s="21"/>
      <c r="AK65" s="21"/>
      <c r="AL65" s="21"/>
    </row>
    <row r="66" spans="1:38" s="1" customFormat="1" ht="105" x14ac:dyDescent="0.25">
      <c r="A66" s="58" t="str">
        <f t="shared" si="4"/>
        <v>PRC-006-2 , R5.</v>
      </c>
      <c r="B66" s="25" t="s">
        <v>84</v>
      </c>
      <c r="C66" s="30" t="s">
        <v>57</v>
      </c>
      <c r="D66" s="6" t="s">
        <v>89</v>
      </c>
      <c r="E66" s="9" t="s">
        <v>10</v>
      </c>
      <c r="F66" s="9"/>
      <c r="G66" s="9"/>
      <c r="H66" s="9" t="s">
        <v>10</v>
      </c>
      <c r="I66" s="9" t="s">
        <v>10</v>
      </c>
      <c r="J66" s="9" t="s">
        <v>10</v>
      </c>
      <c r="K66" s="9" t="s">
        <v>10</v>
      </c>
      <c r="L66" s="9" t="s">
        <v>10</v>
      </c>
      <c r="M66" s="9" t="s">
        <v>10</v>
      </c>
      <c r="N66" s="9" t="s">
        <v>10</v>
      </c>
      <c r="O66" s="9" t="s">
        <v>10</v>
      </c>
      <c r="P66" s="9"/>
      <c r="Q66" s="9" t="s">
        <v>10</v>
      </c>
      <c r="R66" s="9" t="s">
        <v>10</v>
      </c>
      <c r="S66" s="9" t="s">
        <v>10</v>
      </c>
      <c r="T66" s="9" t="s">
        <v>10</v>
      </c>
      <c r="U66" s="9" t="s">
        <v>10</v>
      </c>
      <c r="V66" s="9" t="s">
        <v>10</v>
      </c>
      <c r="W66" s="9" t="s">
        <v>10</v>
      </c>
      <c r="X66" s="2">
        <f t="shared" si="3"/>
        <v>3</v>
      </c>
      <c r="Y66" s="2">
        <f t="shared" si="2"/>
        <v>12</v>
      </c>
      <c r="Z66" s="43"/>
      <c r="AA66" s="21"/>
      <c r="AB66" s="21"/>
      <c r="AC66" s="21"/>
      <c r="AD66" s="21"/>
      <c r="AE66" s="21"/>
      <c r="AF66" s="21"/>
      <c r="AG66" s="21"/>
      <c r="AH66" s="21"/>
      <c r="AI66" s="21"/>
      <c r="AJ66" s="21"/>
      <c r="AK66" s="21"/>
      <c r="AL66" s="21"/>
    </row>
    <row r="67" spans="1:38" s="1" customFormat="1" x14ac:dyDescent="0.25">
      <c r="A67" s="58" t="str">
        <f t="shared" ref="A67:A98" si="5">CONCATENATE(B67,", ",C67)</f>
        <v>PRC-006-2 , R6.</v>
      </c>
      <c r="B67" s="25" t="s">
        <v>84</v>
      </c>
      <c r="C67" s="30" t="s">
        <v>58</v>
      </c>
      <c r="D67" s="6" t="s">
        <v>90</v>
      </c>
      <c r="E67" s="9" t="s">
        <v>10</v>
      </c>
      <c r="F67" s="9"/>
      <c r="G67" s="9"/>
      <c r="H67" s="9" t="s">
        <v>10</v>
      </c>
      <c r="I67" s="9" t="s">
        <v>10</v>
      </c>
      <c r="J67" s="9" t="s">
        <v>10</v>
      </c>
      <c r="K67" s="9" t="s">
        <v>10</v>
      </c>
      <c r="L67" s="9" t="s">
        <v>10</v>
      </c>
      <c r="M67" s="9" t="s">
        <v>10</v>
      </c>
      <c r="N67" s="9" t="s">
        <v>10</v>
      </c>
      <c r="O67" s="9" t="s">
        <v>10</v>
      </c>
      <c r="P67" s="9"/>
      <c r="Q67" s="9" t="s">
        <v>10</v>
      </c>
      <c r="R67" s="9" t="s">
        <v>10</v>
      </c>
      <c r="S67" s="9" t="s">
        <v>10</v>
      </c>
      <c r="T67" s="9" t="s">
        <v>10</v>
      </c>
      <c r="U67" s="9" t="s">
        <v>10</v>
      </c>
      <c r="V67" s="9" t="s">
        <v>10</v>
      </c>
      <c r="W67" s="9" t="s">
        <v>10</v>
      </c>
      <c r="X67" s="2">
        <f t="shared" si="3"/>
        <v>3</v>
      </c>
      <c r="Y67" s="2">
        <f t="shared" si="2"/>
        <v>12</v>
      </c>
      <c r="Z67" s="43"/>
      <c r="AA67" s="21"/>
      <c r="AB67" s="21"/>
      <c r="AC67" s="21"/>
      <c r="AD67" s="21"/>
      <c r="AE67" s="21"/>
      <c r="AF67" s="21"/>
      <c r="AG67" s="21"/>
      <c r="AH67" s="21"/>
      <c r="AI67" s="21"/>
      <c r="AJ67" s="21"/>
      <c r="AK67" s="21"/>
      <c r="AL67" s="21"/>
    </row>
    <row r="68" spans="1:38" s="1" customFormat="1" x14ac:dyDescent="0.25">
      <c r="A68" s="58" t="str">
        <f t="shared" si="5"/>
        <v>PRC-006-2 , R7.</v>
      </c>
      <c r="B68" s="25" t="s">
        <v>84</v>
      </c>
      <c r="C68" s="30" t="s">
        <v>59</v>
      </c>
      <c r="D68" s="6" t="s">
        <v>95</v>
      </c>
      <c r="E68" s="9" t="s">
        <v>10</v>
      </c>
      <c r="F68" s="9"/>
      <c r="G68" s="9"/>
      <c r="H68" s="9" t="s">
        <v>10</v>
      </c>
      <c r="I68" s="9" t="s">
        <v>10</v>
      </c>
      <c r="J68" s="9" t="s">
        <v>10</v>
      </c>
      <c r="K68" s="9" t="s">
        <v>10</v>
      </c>
      <c r="L68" s="9" t="s">
        <v>10</v>
      </c>
      <c r="M68" s="9" t="s">
        <v>10</v>
      </c>
      <c r="N68" s="9" t="s">
        <v>10</v>
      </c>
      <c r="O68" s="9" t="s">
        <v>10</v>
      </c>
      <c r="P68" s="9"/>
      <c r="Q68" s="9" t="s">
        <v>10</v>
      </c>
      <c r="R68" s="9" t="s">
        <v>10</v>
      </c>
      <c r="S68" s="9" t="s">
        <v>10</v>
      </c>
      <c r="T68" s="9" t="s">
        <v>10</v>
      </c>
      <c r="U68" s="9" t="s">
        <v>10</v>
      </c>
      <c r="V68" s="9" t="s">
        <v>10</v>
      </c>
      <c r="W68" s="9" t="s">
        <v>10</v>
      </c>
      <c r="X68" s="2">
        <f t="shared" si="3"/>
        <v>3</v>
      </c>
      <c r="Y68" s="2">
        <f t="shared" ref="Y68:Y117" si="6">12-(COUNTIF(K68:V68,"no"))</f>
        <v>12</v>
      </c>
      <c r="Z68" s="43"/>
      <c r="AA68" s="21"/>
      <c r="AB68" s="21"/>
      <c r="AC68" s="21"/>
      <c r="AD68" s="21"/>
      <c r="AE68" s="21"/>
      <c r="AF68" s="21"/>
      <c r="AG68" s="21"/>
      <c r="AH68" s="21"/>
      <c r="AI68" s="21"/>
      <c r="AJ68" s="21"/>
      <c r="AK68" s="21"/>
      <c r="AL68" s="21"/>
    </row>
    <row r="69" spans="1:38" s="1" customFormat="1" ht="105" customHeight="1" x14ac:dyDescent="0.25">
      <c r="A69" s="58" t="str">
        <f t="shared" si="5"/>
        <v>PRC-006-2 , R8.</v>
      </c>
      <c r="B69" s="25" t="s">
        <v>84</v>
      </c>
      <c r="C69" s="30" t="s">
        <v>60</v>
      </c>
      <c r="D69" s="6" t="s">
        <v>96</v>
      </c>
      <c r="E69" s="9" t="s">
        <v>10</v>
      </c>
      <c r="F69" s="9"/>
      <c r="G69" s="9"/>
      <c r="H69" s="9" t="s">
        <v>10</v>
      </c>
      <c r="I69" s="9" t="s">
        <v>10</v>
      </c>
      <c r="J69" s="9" t="s">
        <v>10</v>
      </c>
      <c r="K69" s="9" t="s">
        <v>10</v>
      </c>
      <c r="L69" s="9" t="s">
        <v>10</v>
      </c>
      <c r="M69" s="9" t="s">
        <v>10</v>
      </c>
      <c r="N69" s="9" t="s">
        <v>10</v>
      </c>
      <c r="O69" s="9" t="s">
        <v>10</v>
      </c>
      <c r="P69" s="9"/>
      <c r="Q69" s="9" t="s">
        <v>10</v>
      </c>
      <c r="R69" s="9" t="s">
        <v>10</v>
      </c>
      <c r="S69" s="9" t="s">
        <v>10</v>
      </c>
      <c r="T69" s="9" t="s">
        <v>13</v>
      </c>
      <c r="U69" s="9" t="s">
        <v>10</v>
      </c>
      <c r="V69" s="9" t="s">
        <v>10</v>
      </c>
      <c r="W69" s="9" t="s">
        <v>10</v>
      </c>
      <c r="X69" s="2">
        <f t="shared" ref="X69:X117" si="7">3-(COUNTIF(H69:J69,"NO"))</f>
        <v>3</v>
      </c>
      <c r="Y69" s="2">
        <f t="shared" si="6"/>
        <v>11</v>
      </c>
      <c r="Z69" s="48" t="s">
        <v>281</v>
      </c>
      <c r="AA69" s="21"/>
      <c r="AB69" s="21"/>
      <c r="AC69" s="21"/>
      <c r="AD69" s="21"/>
      <c r="AE69" s="21"/>
      <c r="AF69" s="21"/>
      <c r="AG69" s="21"/>
      <c r="AH69" s="21"/>
      <c r="AI69" s="21"/>
      <c r="AJ69" s="21"/>
      <c r="AK69" s="21"/>
      <c r="AL69" s="21"/>
    </row>
    <row r="70" spans="1:38" s="1" customFormat="1" ht="105" customHeight="1" x14ac:dyDescent="0.25">
      <c r="A70" s="58" t="str">
        <f t="shared" si="5"/>
        <v>PRC-006-2 , R9.</v>
      </c>
      <c r="B70" s="25" t="s">
        <v>84</v>
      </c>
      <c r="C70" s="30" t="s">
        <v>91</v>
      </c>
      <c r="D70" s="6" t="s">
        <v>97</v>
      </c>
      <c r="E70" s="9" t="s">
        <v>10</v>
      </c>
      <c r="F70" s="9"/>
      <c r="G70" s="9"/>
      <c r="H70" s="9" t="s">
        <v>10</v>
      </c>
      <c r="I70" s="9" t="s">
        <v>10</v>
      </c>
      <c r="J70" s="9" t="s">
        <v>10</v>
      </c>
      <c r="K70" s="9" t="s">
        <v>10</v>
      </c>
      <c r="L70" s="9" t="s">
        <v>10</v>
      </c>
      <c r="M70" s="9" t="s">
        <v>10</v>
      </c>
      <c r="N70" s="9" t="s">
        <v>10</v>
      </c>
      <c r="O70" s="9" t="s">
        <v>10</v>
      </c>
      <c r="P70" s="9"/>
      <c r="Q70" s="9" t="s">
        <v>10</v>
      </c>
      <c r="R70" s="9" t="s">
        <v>10</v>
      </c>
      <c r="S70" s="9" t="s">
        <v>10</v>
      </c>
      <c r="T70" s="9" t="s">
        <v>13</v>
      </c>
      <c r="U70" s="9" t="s">
        <v>10</v>
      </c>
      <c r="V70" s="9" t="s">
        <v>10</v>
      </c>
      <c r="W70" s="9" t="s">
        <v>10</v>
      </c>
      <c r="X70" s="2">
        <f t="shared" si="7"/>
        <v>3</v>
      </c>
      <c r="Y70" s="2">
        <f t="shared" si="6"/>
        <v>11</v>
      </c>
      <c r="Z70" s="43" t="s">
        <v>282</v>
      </c>
      <c r="AA70" s="21"/>
      <c r="AB70" s="21"/>
      <c r="AC70" s="21"/>
      <c r="AD70" s="21"/>
      <c r="AE70" s="21"/>
      <c r="AF70" s="21"/>
      <c r="AG70" s="21"/>
      <c r="AH70" s="21"/>
      <c r="AI70" s="21"/>
      <c r="AJ70" s="21"/>
      <c r="AK70" s="21"/>
      <c r="AL70" s="21"/>
    </row>
    <row r="71" spans="1:38" s="1" customFormat="1" ht="30" x14ac:dyDescent="0.25">
      <c r="A71" s="58" t="str">
        <f t="shared" si="5"/>
        <v>PRC-006-2 , R10.</v>
      </c>
      <c r="B71" s="25" t="s">
        <v>84</v>
      </c>
      <c r="C71" s="30" t="s">
        <v>92</v>
      </c>
      <c r="D71" s="6" t="s">
        <v>98</v>
      </c>
      <c r="E71" s="9" t="s">
        <v>10</v>
      </c>
      <c r="F71" s="9"/>
      <c r="G71" s="9"/>
      <c r="H71" s="9" t="s">
        <v>10</v>
      </c>
      <c r="I71" s="9" t="s">
        <v>10</v>
      </c>
      <c r="J71" s="9" t="s">
        <v>10</v>
      </c>
      <c r="K71" s="9" t="s">
        <v>10</v>
      </c>
      <c r="L71" s="9" t="s">
        <v>10</v>
      </c>
      <c r="M71" s="9" t="s">
        <v>10</v>
      </c>
      <c r="N71" s="9" t="s">
        <v>10</v>
      </c>
      <c r="O71" s="9" t="s">
        <v>10</v>
      </c>
      <c r="P71" s="9"/>
      <c r="Q71" s="9" t="s">
        <v>10</v>
      </c>
      <c r="R71" s="9" t="s">
        <v>10</v>
      </c>
      <c r="S71" s="9" t="s">
        <v>10</v>
      </c>
      <c r="T71" s="9" t="s">
        <v>10</v>
      </c>
      <c r="U71" s="9" t="s">
        <v>10</v>
      </c>
      <c r="V71" s="9" t="s">
        <v>10</v>
      </c>
      <c r="W71" s="9" t="s">
        <v>10</v>
      </c>
      <c r="X71" s="2">
        <f t="shared" si="7"/>
        <v>3</v>
      </c>
      <c r="Y71" s="2">
        <f t="shared" si="6"/>
        <v>12</v>
      </c>
      <c r="Z71" s="43"/>
      <c r="AA71" s="21"/>
      <c r="AB71" s="21"/>
      <c r="AC71" s="21"/>
      <c r="AD71" s="21"/>
      <c r="AE71" s="21"/>
      <c r="AF71" s="21"/>
      <c r="AG71" s="21"/>
      <c r="AH71" s="21"/>
      <c r="AI71" s="21"/>
      <c r="AJ71" s="21"/>
      <c r="AK71" s="21"/>
      <c r="AL71" s="21"/>
    </row>
    <row r="72" spans="1:38" s="1" customFormat="1" ht="75" x14ac:dyDescent="0.25">
      <c r="A72" s="58" t="str">
        <f t="shared" si="5"/>
        <v>PRC-006-2 , R11.</v>
      </c>
      <c r="B72" s="25" t="s">
        <v>84</v>
      </c>
      <c r="C72" s="30" t="s">
        <v>93</v>
      </c>
      <c r="D72" s="6" t="s">
        <v>99</v>
      </c>
      <c r="E72" s="9" t="s">
        <v>10</v>
      </c>
      <c r="F72" s="9"/>
      <c r="G72" s="9"/>
      <c r="H72" s="9" t="s">
        <v>10</v>
      </c>
      <c r="I72" s="9" t="s">
        <v>10</v>
      </c>
      <c r="J72" s="9" t="s">
        <v>10</v>
      </c>
      <c r="K72" s="9" t="s">
        <v>10</v>
      </c>
      <c r="L72" s="9" t="s">
        <v>10</v>
      </c>
      <c r="M72" s="9" t="s">
        <v>10</v>
      </c>
      <c r="N72" s="9" t="s">
        <v>10</v>
      </c>
      <c r="O72" s="9" t="s">
        <v>10</v>
      </c>
      <c r="P72" s="9"/>
      <c r="Q72" s="9" t="s">
        <v>10</v>
      </c>
      <c r="R72" s="9" t="s">
        <v>10</v>
      </c>
      <c r="S72" s="9" t="s">
        <v>10</v>
      </c>
      <c r="T72" s="9" t="s">
        <v>10</v>
      </c>
      <c r="U72" s="9" t="s">
        <v>10</v>
      </c>
      <c r="V72" s="9" t="s">
        <v>10</v>
      </c>
      <c r="W72" s="9" t="s">
        <v>10</v>
      </c>
      <c r="X72" s="2">
        <f t="shared" si="7"/>
        <v>3</v>
      </c>
      <c r="Y72" s="2">
        <f t="shared" si="6"/>
        <v>12</v>
      </c>
      <c r="Z72" s="43"/>
      <c r="AA72" s="21"/>
      <c r="AB72" s="21"/>
      <c r="AC72" s="21"/>
      <c r="AD72" s="21"/>
      <c r="AE72" s="21"/>
      <c r="AF72" s="21"/>
      <c r="AG72" s="21"/>
      <c r="AH72" s="21"/>
      <c r="AI72" s="21"/>
      <c r="AJ72" s="21"/>
      <c r="AK72" s="21"/>
      <c r="AL72" s="21"/>
    </row>
    <row r="73" spans="1:38" s="1" customFormat="1" ht="75.75" customHeight="1" x14ac:dyDescent="0.25">
      <c r="A73" s="58" t="str">
        <f t="shared" si="5"/>
        <v>PRC-006-2 , R12.</v>
      </c>
      <c r="B73" s="25" t="s">
        <v>84</v>
      </c>
      <c r="C73" s="30" t="s">
        <v>94</v>
      </c>
      <c r="D73" s="6" t="s">
        <v>100</v>
      </c>
      <c r="E73" s="9" t="s">
        <v>10</v>
      </c>
      <c r="F73" s="9"/>
      <c r="G73" s="9"/>
      <c r="H73" s="9" t="s">
        <v>10</v>
      </c>
      <c r="I73" s="9" t="s">
        <v>10</v>
      </c>
      <c r="J73" s="9" t="s">
        <v>10</v>
      </c>
      <c r="K73" s="9" t="s">
        <v>10</v>
      </c>
      <c r="L73" s="9" t="s">
        <v>10</v>
      </c>
      <c r="M73" s="9" t="s">
        <v>10</v>
      </c>
      <c r="N73" s="9" t="s">
        <v>10</v>
      </c>
      <c r="O73" s="9" t="s">
        <v>10</v>
      </c>
      <c r="P73" s="9"/>
      <c r="Q73" s="9" t="s">
        <v>10</v>
      </c>
      <c r="R73" s="9" t="s">
        <v>10</v>
      </c>
      <c r="S73" s="9" t="s">
        <v>10</v>
      </c>
      <c r="T73" s="9" t="s">
        <v>10</v>
      </c>
      <c r="U73" s="9" t="s">
        <v>10</v>
      </c>
      <c r="V73" s="9" t="s">
        <v>10</v>
      </c>
      <c r="W73" s="9" t="s">
        <v>10</v>
      </c>
      <c r="X73" s="2">
        <f t="shared" si="7"/>
        <v>3</v>
      </c>
      <c r="Y73" s="2">
        <f t="shared" si="6"/>
        <v>12</v>
      </c>
      <c r="Z73" s="43"/>
      <c r="AA73" s="21"/>
      <c r="AB73" s="21"/>
      <c r="AC73" s="21"/>
      <c r="AD73" s="21"/>
      <c r="AE73" s="21"/>
      <c r="AF73" s="21"/>
      <c r="AG73" s="21"/>
      <c r="AH73" s="21"/>
      <c r="AI73" s="21"/>
      <c r="AJ73" s="21"/>
      <c r="AK73" s="21"/>
      <c r="AL73" s="21"/>
    </row>
    <row r="74" spans="1:38" s="1" customFormat="1" ht="150" x14ac:dyDescent="0.25">
      <c r="A74" s="58" t="str">
        <f t="shared" si="5"/>
        <v>PRC-006-2 , R13.</v>
      </c>
      <c r="B74" s="25" t="s">
        <v>84</v>
      </c>
      <c r="C74" s="30" t="s">
        <v>102</v>
      </c>
      <c r="D74" s="6" t="s">
        <v>101</v>
      </c>
      <c r="E74" s="9" t="s">
        <v>10</v>
      </c>
      <c r="F74" s="9"/>
      <c r="G74" s="9"/>
      <c r="H74" s="9" t="s">
        <v>10</v>
      </c>
      <c r="I74" s="9" t="s">
        <v>10</v>
      </c>
      <c r="J74" s="9" t="s">
        <v>10</v>
      </c>
      <c r="K74" s="9" t="s">
        <v>10</v>
      </c>
      <c r="L74" s="9" t="s">
        <v>10</v>
      </c>
      <c r="M74" s="9" t="s">
        <v>10</v>
      </c>
      <c r="N74" s="9" t="s">
        <v>10</v>
      </c>
      <c r="O74" s="9" t="s">
        <v>10</v>
      </c>
      <c r="P74" s="9"/>
      <c r="Q74" s="9" t="s">
        <v>10</v>
      </c>
      <c r="R74" s="9" t="s">
        <v>10</v>
      </c>
      <c r="S74" s="9" t="s">
        <v>10</v>
      </c>
      <c r="T74" s="9" t="s">
        <v>10</v>
      </c>
      <c r="U74" s="9" t="s">
        <v>10</v>
      </c>
      <c r="V74" s="9" t="s">
        <v>10</v>
      </c>
      <c r="W74" s="9" t="s">
        <v>10</v>
      </c>
      <c r="X74" s="2">
        <f t="shared" si="7"/>
        <v>3</v>
      </c>
      <c r="Y74" s="2">
        <f t="shared" si="6"/>
        <v>12</v>
      </c>
      <c r="Z74" s="43"/>
      <c r="AA74" s="21"/>
      <c r="AB74" s="21"/>
      <c r="AC74" s="21"/>
      <c r="AD74" s="21"/>
      <c r="AE74" s="21"/>
      <c r="AF74" s="21"/>
      <c r="AG74" s="21"/>
      <c r="AH74" s="21"/>
      <c r="AI74" s="21"/>
      <c r="AJ74" s="21"/>
      <c r="AK74" s="21"/>
      <c r="AL74" s="21"/>
    </row>
    <row r="75" spans="1:38" s="1" customFormat="1" ht="105" x14ac:dyDescent="0.25">
      <c r="A75" s="58" t="str">
        <f t="shared" si="5"/>
        <v>PRC-010-2, R1.</v>
      </c>
      <c r="B75" s="25" t="s">
        <v>137</v>
      </c>
      <c r="C75" s="30" t="s">
        <v>73</v>
      </c>
      <c r="D75" s="6" t="s">
        <v>135</v>
      </c>
      <c r="E75" s="9" t="s">
        <v>10</v>
      </c>
      <c r="F75" s="9"/>
      <c r="G75" s="9"/>
      <c r="H75" s="9" t="s">
        <v>13</v>
      </c>
      <c r="I75" s="9" t="s">
        <v>13</v>
      </c>
      <c r="J75" s="9" t="s">
        <v>10</v>
      </c>
      <c r="K75" s="9" t="s">
        <v>10</v>
      </c>
      <c r="L75" s="9" t="s">
        <v>10</v>
      </c>
      <c r="M75" s="9" t="s">
        <v>10</v>
      </c>
      <c r="N75" s="9" t="s">
        <v>10</v>
      </c>
      <c r="O75" s="9" t="s">
        <v>10</v>
      </c>
      <c r="P75" s="9"/>
      <c r="Q75" s="9" t="s">
        <v>10</v>
      </c>
      <c r="R75" s="9" t="s">
        <v>10</v>
      </c>
      <c r="S75" s="9" t="s">
        <v>10</v>
      </c>
      <c r="T75" s="9" t="s">
        <v>10</v>
      </c>
      <c r="U75" s="9" t="s">
        <v>10</v>
      </c>
      <c r="V75" s="9" t="s">
        <v>10</v>
      </c>
      <c r="W75" s="9" t="s">
        <v>10</v>
      </c>
      <c r="X75" s="2">
        <f t="shared" si="7"/>
        <v>1</v>
      </c>
      <c r="Y75" s="2">
        <f t="shared" si="6"/>
        <v>12</v>
      </c>
      <c r="Z75" s="43" t="s">
        <v>283</v>
      </c>
      <c r="AA75" s="21"/>
      <c r="AB75" s="21"/>
      <c r="AC75" s="21"/>
      <c r="AD75" s="21"/>
      <c r="AE75" s="21"/>
      <c r="AF75" s="21"/>
      <c r="AG75" s="21"/>
      <c r="AH75" s="21"/>
      <c r="AI75" s="21"/>
      <c r="AJ75" s="21"/>
      <c r="AK75" s="21"/>
      <c r="AL75" s="21"/>
    </row>
    <row r="76" spans="1:38" s="1" customFormat="1" ht="181.5" customHeight="1" x14ac:dyDescent="0.25">
      <c r="A76" s="58" t="str">
        <f t="shared" si="5"/>
        <v>PRC-010-2, R2.</v>
      </c>
      <c r="B76" s="25" t="s">
        <v>137</v>
      </c>
      <c r="C76" s="30" t="s">
        <v>50</v>
      </c>
      <c r="D76" s="6" t="s">
        <v>136</v>
      </c>
      <c r="E76" s="9" t="s">
        <v>10</v>
      </c>
      <c r="F76" s="9"/>
      <c r="G76" s="9"/>
      <c r="H76" s="9" t="s">
        <v>10</v>
      </c>
      <c r="I76" s="9" t="s">
        <v>10</v>
      </c>
      <c r="J76" s="9" t="s">
        <v>10</v>
      </c>
      <c r="K76" s="9" t="s">
        <v>10</v>
      </c>
      <c r="L76" s="9" t="s">
        <v>10</v>
      </c>
      <c r="M76" s="9" t="s">
        <v>10</v>
      </c>
      <c r="N76" s="9" t="s">
        <v>10</v>
      </c>
      <c r="O76" s="9" t="s">
        <v>10</v>
      </c>
      <c r="P76" s="9"/>
      <c r="Q76" s="9" t="s">
        <v>10</v>
      </c>
      <c r="R76" s="9" t="s">
        <v>10</v>
      </c>
      <c r="S76" s="9" t="s">
        <v>10</v>
      </c>
      <c r="T76" s="9" t="s">
        <v>10</v>
      </c>
      <c r="U76" s="9" t="s">
        <v>13</v>
      </c>
      <c r="V76" s="9" t="s">
        <v>10</v>
      </c>
      <c r="W76" s="9" t="s">
        <v>13</v>
      </c>
      <c r="X76" s="2">
        <f t="shared" si="7"/>
        <v>3</v>
      </c>
      <c r="Y76" s="2">
        <f t="shared" si="6"/>
        <v>11</v>
      </c>
      <c r="Z76" s="43" t="s">
        <v>284</v>
      </c>
      <c r="AA76" s="21"/>
      <c r="AB76" s="21"/>
      <c r="AC76" s="21"/>
      <c r="AD76" s="21"/>
      <c r="AE76" s="21"/>
      <c r="AF76" s="21"/>
      <c r="AG76" s="21"/>
      <c r="AH76" s="21"/>
      <c r="AI76" s="21"/>
      <c r="AJ76" s="21"/>
      <c r="AK76" s="21"/>
      <c r="AL76" s="21"/>
    </row>
    <row r="77" spans="1:38" s="1" customFormat="1" ht="90" x14ac:dyDescent="0.25">
      <c r="A77" s="58" t="str">
        <f t="shared" si="5"/>
        <v>PRC-010-2, R3.</v>
      </c>
      <c r="B77" s="25" t="s">
        <v>137</v>
      </c>
      <c r="C77" s="30" t="s">
        <v>3</v>
      </c>
      <c r="D77" s="6" t="s">
        <v>138</v>
      </c>
      <c r="E77" s="9" t="s">
        <v>10</v>
      </c>
      <c r="F77" s="9"/>
      <c r="G77" s="9"/>
      <c r="H77" s="9" t="s">
        <v>13</v>
      </c>
      <c r="I77" s="9" t="s">
        <v>13</v>
      </c>
      <c r="J77" s="9" t="s">
        <v>10</v>
      </c>
      <c r="K77" s="9" t="s">
        <v>10</v>
      </c>
      <c r="L77" s="9" t="s">
        <v>10</v>
      </c>
      <c r="M77" s="9" t="s">
        <v>10</v>
      </c>
      <c r="N77" s="9" t="s">
        <v>10</v>
      </c>
      <c r="O77" s="9" t="s">
        <v>10</v>
      </c>
      <c r="P77" s="9"/>
      <c r="Q77" s="9" t="s">
        <v>13</v>
      </c>
      <c r="R77" s="9" t="s">
        <v>10</v>
      </c>
      <c r="S77" s="9" t="s">
        <v>10</v>
      </c>
      <c r="T77" s="9" t="s">
        <v>10</v>
      </c>
      <c r="U77" s="9" t="s">
        <v>13</v>
      </c>
      <c r="V77" s="9" t="s">
        <v>13</v>
      </c>
      <c r="W77" s="9" t="s">
        <v>10</v>
      </c>
      <c r="X77" s="2">
        <f t="shared" si="7"/>
        <v>1</v>
      </c>
      <c r="Y77" s="2">
        <f t="shared" si="6"/>
        <v>9</v>
      </c>
      <c r="Z77" s="43" t="s">
        <v>283</v>
      </c>
      <c r="AA77" s="21"/>
      <c r="AB77" s="21"/>
      <c r="AC77" s="21"/>
      <c r="AD77" s="21"/>
      <c r="AE77" s="21"/>
      <c r="AF77" s="21"/>
      <c r="AG77" s="21"/>
      <c r="AH77" s="21"/>
      <c r="AI77" s="21"/>
      <c r="AJ77" s="21"/>
      <c r="AK77" s="21"/>
      <c r="AL77" s="21"/>
    </row>
    <row r="78" spans="1:38" s="1" customFormat="1" ht="75" x14ac:dyDescent="0.25">
      <c r="A78" s="58" t="str">
        <f t="shared" si="5"/>
        <v>PRC-010-2, R4.</v>
      </c>
      <c r="B78" s="25" t="s">
        <v>137</v>
      </c>
      <c r="C78" s="30" t="s">
        <v>56</v>
      </c>
      <c r="D78" s="6" t="s">
        <v>139</v>
      </c>
      <c r="E78" s="9" t="s">
        <v>10</v>
      </c>
      <c r="F78" s="9"/>
      <c r="G78" s="9"/>
      <c r="H78" s="9" t="s">
        <v>13</v>
      </c>
      <c r="I78" s="9" t="s">
        <v>13</v>
      </c>
      <c r="J78" s="9" t="s">
        <v>10</v>
      </c>
      <c r="K78" s="9" t="s">
        <v>10</v>
      </c>
      <c r="L78" s="9" t="s">
        <v>10</v>
      </c>
      <c r="M78" s="9" t="s">
        <v>10</v>
      </c>
      <c r="N78" s="9" t="s">
        <v>10</v>
      </c>
      <c r="O78" s="9" t="s">
        <v>10</v>
      </c>
      <c r="P78" s="9"/>
      <c r="Q78" s="9" t="s">
        <v>10</v>
      </c>
      <c r="R78" s="9" t="s">
        <v>10</v>
      </c>
      <c r="S78" s="9" t="s">
        <v>10</v>
      </c>
      <c r="T78" s="9" t="s">
        <v>10</v>
      </c>
      <c r="U78" s="9" t="s">
        <v>10</v>
      </c>
      <c r="V78" s="9" t="s">
        <v>10</v>
      </c>
      <c r="W78" s="9" t="s">
        <v>10</v>
      </c>
      <c r="X78" s="2">
        <f t="shared" si="7"/>
        <v>1</v>
      </c>
      <c r="Y78" s="2">
        <f t="shared" si="6"/>
        <v>12</v>
      </c>
      <c r="Z78" s="43" t="s">
        <v>283</v>
      </c>
      <c r="AA78" s="21"/>
      <c r="AB78" s="21"/>
      <c r="AC78" s="21"/>
      <c r="AD78" s="21"/>
      <c r="AE78" s="21"/>
      <c r="AF78" s="21"/>
      <c r="AG78" s="21"/>
      <c r="AH78" s="21"/>
      <c r="AI78" s="21"/>
      <c r="AJ78" s="21"/>
      <c r="AK78" s="21"/>
      <c r="AL78" s="21"/>
    </row>
    <row r="79" spans="1:38" s="1" customFormat="1" ht="30" x14ac:dyDescent="0.25">
      <c r="A79" s="58" t="str">
        <f t="shared" si="5"/>
        <v>PRC-010-2, R5.</v>
      </c>
      <c r="B79" s="25" t="s">
        <v>137</v>
      </c>
      <c r="C79" s="30" t="s">
        <v>57</v>
      </c>
      <c r="D79" s="6" t="s">
        <v>140</v>
      </c>
      <c r="E79" s="9" t="s">
        <v>10</v>
      </c>
      <c r="F79" s="9"/>
      <c r="G79" s="9"/>
      <c r="H79" s="9" t="s">
        <v>13</v>
      </c>
      <c r="I79" s="9" t="s">
        <v>13</v>
      </c>
      <c r="J79" s="9" t="s">
        <v>10</v>
      </c>
      <c r="K79" s="9" t="s">
        <v>10</v>
      </c>
      <c r="L79" s="9" t="s">
        <v>10</v>
      </c>
      <c r="M79" s="9" t="s">
        <v>10</v>
      </c>
      <c r="N79" s="9" t="s">
        <v>10</v>
      </c>
      <c r="O79" s="9" t="s">
        <v>10</v>
      </c>
      <c r="P79" s="9"/>
      <c r="Q79" s="9" t="s">
        <v>10</v>
      </c>
      <c r="R79" s="9" t="s">
        <v>10</v>
      </c>
      <c r="S79" s="9" t="s">
        <v>10</v>
      </c>
      <c r="T79" s="9" t="s">
        <v>10</v>
      </c>
      <c r="U79" s="9" t="s">
        <v>10</v>
      </c>
      <c r="V79" s="9" t="s">
        <v>10</v>
      </c>
      <c r="W79" s="9" t="s">
        <v>10</v>
      </c>
      <c r="X79" s="2">
        <f t="shared" si="7"/>
        <v>1</v>
      </c>
      <c r="Y79" s="2">
        <f t="shared" si="6"/>
        <v>12</v>
      </c>
      <c r="Z79" s="43" t="s">
        <v>283</v>
      </c>
      <c r="AA79" s="21"/>
      <c r="AB79" s="21"/>
      <c r="AC79" s="21"/>
      <c r="AD79" s="21"/>
      <c r="AE79" s="21"/>
      <c r="AF79" s="21"/>
      <c r="AG79" s="21"/>
      <c r="AH79" s="21"/>
      <c r="AI79" s="21"/>
      <c r="AJ79" s="21"/>
      <c r="AK79" s="21"/>
      <c r="AL79" s="21"/>
    </row>
    <row r="80" spans="1:38" s="1" customFormat="1" ht="30" x14ac:dyDescent="0.25">
      <c r="A80" s="58" t="str">
        <f t="shared" si="5"/>
        <v>PRC-010-2, R6.</v>
      </c>
      <c r="B80" s="25" t="s">
        <v>137</v>
      </c>
      <c r="C80" s="30" t="s">
        <v>58</v>
      </c>
      <c r="D80" s="6" t="s">
        <v>141</v>
      </c>
      <c r="E80" s="9" t="s">
        <v>10</v>
      </c>
      <c r="F80" s="9"/>
      <c r="G80" s="9"/>
      <c r="H80" s="9" t="s">
        <v>10</v>
      </c>
      <c r="I80" s="9" t="s">
        <v>10</v>
      </c>
      <c r="J80" s="9" t="s">
        <v>10</v>
      </c>
      <c r="K80" s="9" t="s">
        <v>10</v>
      </c>
      <c r="L80" s="9" t="s">
        <v>10</v>
      </c>
      <c r="M80" s="9" t="s">
        <v>10</v>
      </c>
      <c r="N80" s="9" t="s">
        <v>10</v>
      </c>
      <c r="O80" s="9" t="s">
        <v>10</v>
      </c>
      <c r="P80" s="9"/>
      <c r="Q80" s="9" t="s">
        <v>10</v>
      </c>
      <c r="R80" s="9" t="s">
        <v>10</v>
      </c>
      <c r="S80" s="9" t="s">
        <v>10</v>
      </c>
      <c r="T80" s="9" t="s">
        <v>10</v>
      </c>
      <c r="U80" s="9" t="s">
        <v>10</v>
      </c>
      <c r="V80" s="9" t="s">
        <v>10</v>
      </c>
      <c r="W80" s="9" t="s">
        <v>10</v>
      </c>
      <c r="X80" s="2">
        <f t="shared" si="7"/>
        <v>3</v>
      </c>
      <c r="Y80" s="2">
        <f t="shared" si="6"/>
        <v>12</v>
      </c>
      <c r="Z80" s="43"/>
      <c r="AA80" s="21"/>
      <c r="AB80" s="21"/>
      <c r="AC80" s="21"/>
      <c r="AD80" s="21"/>
      <c r="AE80" s="21"/>
      <c r="AF80" s="21"/>
      <c r="AG80" s="21"/>
      <c r="AH80" s="21"/>
      <c r="AI80" s="21"/>
      <c r="AJ80" s="21"/>
      <c r="AK80" s="21"/>
      <c r="AL80" s="21"/>
    </row>
    <row r="81" spans="1:38" s="1" customFormat="1" x14ac:dyDescent="0.25">
      <c r="A81" s="58" t="str">
        <f t="shared" si="5"/>
        <v>PRC-010-2, R7.</v>
      </c>
      <c r="B81" s="25" t="s">
        <v>137</v>
      </c>
      <c r="C81" s="30" t="s">
        <v>59</v>
      </c>
      <c r="D81" s="6" t="s">
        <v>142</v>
      </c>
      <c r="E81" s="9" t="s">
        <v>10</v>
      </c>
      <c r="F81" s="9"/>
      <c r="G81" s="9"/>
      <c r="H81" s="9" t="s">
        <v>10</v>
      </c>
      <c r="I81" s="9" t="s">
        <v>10</v>
      </c>
      <c r="J81" s="9" t="s">
        <v>10</v>
      </c>
      <c r="K81" s="9" t="s">
        <v>10</v>
      </c>
      <c r="L81" s="9" t="s">
        <v>10</v>
      </c>
      <c r="M81" s="9" t="s">
        <v>10</v>
      </c>
      <c r="N81" s="9" t="s">
        <v>10</v>
      </c>
      <c r="O81" s="9" t="s">
        <v>10</v>
      </c>
      <c r="P81" s="9"/>
      <c r="Q81" s="9" t="s">
        <v>10</v>
      </c>
      <c r="R81" s="9" t="s">
        <v>10</v>
      </c>
      <c r="S81" s="9" t="s">
        <v>10</v>
      </c>
      <c r="T81" s="9" t="s">
        <v>10</v>
      </c>
      <c r="U81" s="9" t="s">
        <v>10</v>
      </c>
      <c r="V81" s="9" t="s">
        <v>10</v>
      </c>
      <c r="W81" s="9" t="s">
        <v>10</v>
      </c>
      <c r="X81" s="2">
        <f t="shared" si="7"/>
        <v>3</v>
      </c>
      <c r="Y81" s="2">
        <f t="shared" si="6"/>
        <v>12</v>
      </c>
      <c r="Z81" s="43"/>
      <c r="AA81" s="21"/>
      <c r="AB81" s="21"/>
      <c r="AC81" s="21"/>
      <c r="AD81" s="21"/>
      <c r="AE81" s="21"/>
      <c r="AF81" s="21"/>
      <c r="AG81" s="21"/>
      <c r="AH81" s="21"/>
      <c r="AI81" s="21"/>
      <c r="AJ81" s="21"/>
      <c r="AK81" s="21"/>
      <c r="AL81" s="21"/>
    </row>
    <row r="82" spans="1:38" s="1" customFormat="1" ht="30" x14ac:dyDescent="0.25">
      <c r="A82" s="58" t="str">
        <f t="shared" si="5"/>
        <v>PRC-010-2, R8.</v>
      </c>
      <c r="B82" s="25" t="s">
        <v>137</v>
      </c>
      <c r="C82" s="30" t="s">
        <v>60</v>
      </c>
      <c r="D82" s="6" t="s">
        <v>143</v>
      </c>
      <c r="E82" s="9" t="s">
        <v>10</v>
      </c>
      <c r="F82" s="9"/>
      <c r="G82" s="9"/>
      <c r="H82" s="9" t="s">
        <v>10</v>
      </c>
      <c r="I82" s="9" t="s">
        <v>10</v>
      </c>
      <c r="J82" s="9" t="s">
        <v>10</v>
      </c>
      <c r="K82" s="9" t="s">
        <v>10</v>
      </c>
      <c r="L82" s="9" t="s">
        <v>10</v>
      </c>
      <c r="M82" s="9" t="s">
        <v>10</v>
      </c>
      <c r="N82" s="9" t="s">
        <v>10</v>
      </c>
      <c r="O82" s="9" t="s">
        <v>10</v>
      </c>
      <c r="P82" s="9"/>
      <c r="Q82" s="9" t="s">
        <v>10</v>
      </c>
      <c r="R82" s="9" t="s">
        <v>10</v>
      </c>
      <c r="S82" s="9" t="s">
        <v>10</v>
      </c>
      <c r="T82" s="9" t="s">
        <v>10</v>
      </c>
      <c r="U82" s="9" t="s">
        <v>10</v>
      </c>
      <c r="V82" s="9" t="s">
        <v>10</v>
      </c>
      <c r="W82" s="9" t="s">
        <v>10</v>
      </c>
      <c r="X82" s="2">
        <f t="shared" si="7"/>
        <v>3</v>
      </c>
      <c r="Y82" s="2">
        <f t="shared" si="6"/>
        <v>12</v>
      </c>
      <c r="Z82" s="43"/>
      <c r="AA82" s="21"/>
      <c r="AB82" s="21"/>
      <c r="AC82" s="21"/>
      <c r="AD82" s="21"/>
      <c r="AE82" s="21"/>
      <c r="AF82" s="21"/>
      <c r="AG82" s="21"/>
      <c r="AH82" s="21"/>
      <c r="AI82" s="21"/>
      <c r="AJ82" s="21"/>
      <c r="AK82" s="21"/>
      <c r="AL82" s="21"/>
    </row>
    <row r="83" spans="1:38" s="1" customFormat="1" ht="60" x14ac:dyDescent="0.25">
      <c r="A83" s="58" t="str">
        <f t="shared" si="5"/>
        <v>PRC-018-1, R1.</v>
      </c>
      <c r="B83" s="67" t="s">
        <v>109</v>
      </c>
      <c r="C83" s="68" t="s">
        <v>73</v>
      </c>
      <c r="D83" s="49" t="s">
        <v>103</v>
      </c>
      <c r="E83" s="9"/>
      <c r="F83" s="9"/>
      <c r="G83" s="9"/>
      <c r="H83" s="9"/>
      <c r="I83" s="9"/>
      <c r="J83" s="9"/>
      <c r="K83" s="9"/>
      <c r="L83" s="9"/>
      <c r="M83" s="9"/>
      <c r="N83" s="9"/>
      <c r="O83" s="9"/>
      <c r="P83" s="9"/>
      <c r="Q83" s="9"/>
      <c r="R83" s="9"/>
      <c r="S83" s="9"/>
      <c r="T83" s="9"/>
      <c r="U83" s="9"/>
      <c r="V83" s="9"/>
      <c r="W83" s="9"/>
      <c r="X83" s="2">
        <f t="shared" si="7"/>
        <v>3</v>
      </c>
      <c r="Y83" s="2">
        <f t="shared" si="6"/>
        <v>12</v>
      </c>
      <c r="Z83" s="43" t="s">
        <v>285</v>
      </c>
      <c r="AA83" s="21"/>
      <c r="AB83" s="21"/>
      <c r="AC83" s="21"/>
      <c r="AD83" s="21"/>
      <c r="AE83" s="21"/>
      <c r="AF83" s="21"/>
      <c r="AG83" s="21"/>
      <c r="AH83" s="21"/>
      <c r="AI83" s="21"/>
      <c r="AJ83" s="21"/>
      <c r="AK83" s="21"/>
      <c r="AL83" s="21"/>
    </row>
    <row r="84" spans="1:38" s="1" customFormat="1" ht="45" x14ac:dyDescent="0.25">
      <c r="A84" s="58" t="str">
        <f t="shared" si="5"/>
        <v>PRC-018-1, R2.</v>
      </c>
      <c r="B84" s="67" t="s">
        <v>109</v>
      </c>
      <c r="C84" s="68" t="s">
        <v>50</v>
      </c>
      <c r="D84" s="49" t="s">
        <v>104</v>
      </c>
      <c r="E84" s="9"/>
      <c r="F84" s="9"/>
      <c r="G84" s="9"/>
      <c r="H84" s="9"/>
      <c r="I84" s="9"/>
      <c r="J84" s="9"/>
      <c r="K84" s="9"/>
      <c r="L84" s="9"/>
      <c r="M84" s="9"/>
      <c r="N84" s="9"/>
      <c r="O84" s="9"/>
      <c r="P84" s="9"/>
      <c r="Q84" s="9"/>
      <c r="R84" s="9"/>
      <c r="S84" s="9"/>
      <c r="T84" s="9"/>
      <c r="U84" s="9"/>
      <c r="V84" s="9"/>
      <c r="W84" s="9"/>
      <c r="X84" s="2">
        <f t="shared" si="7"/>
        <v>3</v>
      </c>
      <c r="Y84" s="2">
        <f t="shared" si="6"/>
        <v>12</v>
      </c>
      <c r="Z84" s="43" t="s">
        <v>285</v>
      </c>
      <c r="AA84" s="21"/>
      <c r="AB84" s="21"/>
      <c r="AC84" s="21"/>
      <c r="AD84" s="21"/>
      <c r="AE84" s="21"/>
      <c r="AF84" s="21"/>
      <c r="AG84" s="21"/>
      <c r="AH84" s="21"/>
      <c r="AI84" s="21"/>
      <c r="AJ84" s="21"/>
      <c r="AK84" s="21"/>
      <c r="AL84" s="21"/>
    </row>
    <row r="85" spans="1:38" s="1" customFormat="1" ht="165" x14ac:dyDescent="0.25">
      <c r="A85" s="58" t="str">
        <f t="shared" si="5"/>
        <v>PRC-018-1, R3.</v>
      </c>
      <c r="B85" s="67" t="s">
        <v>109</v>
      </c>
      <c r="C85" s="68" t="s">
        <v>3</v>
      </c>
      <c r="D85" s="49" t="s">
        <v>105</v>
      </c>
      <c r="E85" s="9"/>
      <c r="F85" s="9" t="s">
        <v>10</v>
      </c>
      <c r="G85" s="9"/>
      <c r="H85" s="9"/>
      <c r="I85" s="9"/>
      <c r="J85" s="9"/>
      <c r="K85" s="9"/>
      <c r="L85" s="9"/>
      <c r="M85" s="9"/>
      <c r="N85" s="9"/>
      <c r="O85" s="9"/>
      <c r="P85" s="9"/>
      <c r="Q85" s="9"/>
      <c r="R85" s="9"/>
      <c r="S85" s="9"/>
      <c r="T85" s="9"/>
      <c r="U85" s="9"/>
      <c r="V85" s="9"/>
      <c r="W85" s="9"/>
      <c r="X85" s="2">
        <f t="shared" si="7"/>
        <v>3</v>
      </c>
      <c r="Y85" s="2">
        <f t="shared" si="6"/>
        <v>12</v>
      </c>
      <c r="Z85" s="43" t="s">
        <v>285</v>
      </c>
      <c r="AA85" s="21"/>
      <c r="AB85" s="21"/>
      <c r="AC85" s="21"/>
      <c r="AD85" s="21"/>
      <c r="AE85" s="21"/>
      <c r="AF85" s="21"/>
      <c r="AG85" s="21"/>
      <c r="AH85" s="21"/>
      <c r="AI85" s="21"/>
      <c r="AJ85" s="21"/>
      <c r="AK85" s="21"/>
      <c r="AL85" s="21"/>
    </row>
    <row r="86" spans="1:38" s="1" customFormat="1" ht="30" x14ac:dyDescent="0.25">
      <c r="A86" s="58" t="str">
        <f t="shared" si="5"/>
        <v>PRC-018-1, R4.</v>
      </c>
      <c r="B86" s="67" t="s">
        <v>109</v>
      </c>
      <c r="C86" s="68" t="s">
        <v>56</v>
      </c>
      <c r="D86" s="49" t="s">
        <v>106</v>
      </c>
      <c r="E86" s="9"/>
      <c r="F86" s="9"/>
      <c r="G86" s="9"/>
      <c r="H86" s="9"/>
      <c r="I86" s="9"/>
      <c r="J86" s="9"/>
      <c r="K86" s="9"/>
      <c r="L86" s="9"/>
      <c r="M86" s="9"/>
      <c r="N86" s="9"/>
      <c r="O86" s="9"/>
      <c r="P86" s="9"/>
      <c r="Q86" s="9"/>
      <c r="R86" s="9"/>
      <c r="S86" s="9"/>
      <c r="T86" s="9"/>
      <c r="U86" s="9"/>
      <c r="V86" s="9"/>
      <c r="W86" s="9"/>
      <c r="X86" s="2">
        <f t="shared" si="7"/>
        <v>3</v>
      </c>
      <c r="Y86" s="2">
        <f t="shared" si="6"/>
        <v>12</v>
      </c>
      <c r="Z86" s="43" t="s">
        <v>286</v>
      </c>
      <c r="AA86" s="21"/>
      <c r="AB86" s="21"/>
      <c r="AC86" s="21"/>
      <c r="AD86" s="21"/>
      <c r="AE86" s="21"/>
      <c r="AF86" s="21"/>
      <c r="AG86" s="21"/>
      <c r="AH86" s="21"/>
      <c r="AI86" s="21"/>
      <c r="AJ86" s="21"/>
      <c r="AK86" s="21"/>
      <c r="AL86" s="21"/>
    </row>
    <row r="87" spans="1:38" s="1" customFormat="1" ht="30" x14ac:dyDescent="0.25">
      <c r="A87" s="58" t="str">
        <f t="shared" si="5"/>
        <v>PRC-018-1, R5.</v>
      </c>
      <c r="B87" s="67" t="s">
        <v>109</v>
      </c>
      <c r="C87" s="68" t="s">
        <v>57</v>
      </c>
      <c r="D87" s="49" t="s">
        <v>107</v>
      </c>
      <c r="E87" s="9"/>
      <c r="F87" s="9"/>
      <c r="G87" s="9"/>
      <c r="H87" s="9"/>
      <c r="I87" s="9"/>
      <c r="J87" s="9"/>
      <c r="K87" s="9"/>
      <c r="L87" s="9"/>
      <c r="M87" s="9"/>
      <c r="N87" s="9"/>
      <c r="O87" s="9"/>
      <c r="P87" s="9"/>
      <c r="Q87" s="9"/>
      <c r="R87" s="9"/>
      <c r="S87" s="9"/>
      <c r="T87" s="9"/>
      <c r="U87" s="9"/>
      <c r="V87" s="9"/>
      <c r="W87" s="9"/>
      <c r="X87" s="2">
        <f t="shared" si="7"/>
        <v>3</v>
      </c>
      <c r="Y87" s="2">
        <f t="shared" si="6"/>
        <v>12</v>
      </c>
      <c r="Z87" s="43" t="s">
        <v>286</v>
      </c>
      <c r="AA87" s="21"/>
      <c r="AB87" s="21"/>
      <c r="AC87" s="21"/>
      <c r="AD87" s="21"/>
      <c r="AE87" s="21"/>
      <c r="AF87" s="21"/>
      <c r="AG87" s="21"/>
      <c r="AH87" s="21"/>
      <c r="AI87" s="21"/>
      <c r="AJ87" s="21"/>
      <c r="AK87" s="21"/>
      <c r="AL87" s="21"/>
    </row>
    <row r="88" spans="1:38" s="1" customFormat="1" ht="60" x14ac:dyDescent="0.25">
      <c r="A88" s="58" t="str">
        <f t="shared" si="5"/>
        <v>PRC-018-1, R6.</v>
      </c>
      <c r="B88" s="67" t="s">
        <v>109</v>
      </c>
      <c r="C88" s="68" t="s">
        <v>58</v>
      </c>
      <c r="D88" s="49" t="s">
        <v>108</v>
      </c>
      <c r="E88" s="9"/>
      <c r="F88" s="9"/>
      <c r="G88" s="9"/>
      <c r="H88" s="9"/>
      <c r="I88" s="9"/>
      <c r="J88" s="9"/>
      <c r="K88" s="9"/>
      <c r="L88" s="9"/>
      <c r="M88" s="9"/>
      <c r="N88" s="9"/>
      <c r="O88" s="9"/>
      <c r="P88" s="9"/>
      <c r="Q88" s="9"/>
      <c r="R88" s="9"/>
      <c r="S88" s="9"/>
      <c r="T88" s="9"/>
      <c r="U88" s="9"/>
      <c r="V88" s="9"/>
      <c r="W88" s="9"/>
      <c r="X88" s="2">
        <f t="shared" si="7"/>
        <v>3</v>
      </c>
      <c r="Y88" s="2">
        <f t="shared" si="6"/>
        <v>12</v>
      </c>
      <c r="Z88" s="43" t="s">
        <v>286</v>
      </c>
      <c r="AA88" s="21"/>
      <c r="AB88" s="21"/>
      <c r="AC88" s="21"/>
      <c r="AD88" s="21"/>
      <c r="AE88" s="21"/>
      <c r="AF88" s="21"/>
      <c r="AG88" s="21"/>
      <c r="AH88" s="21"/>
      <c r="AI88" s="21"/>
      <c r="AJ88" s="21"/>
      <c r="AK88" s="21"/>
      <c r="AL88" s="21"/>
    </row>
    <row r="89" spans="1:38" s="1" customFormat="1" ht="90" x14ac:dyDescent="0.25">
      <c r="A89" s="58" t="str">
        <f t="shared" si="5"/>
        <v>PRC-019-2, R1.</v>
      </c>
      <c r="B89" s="25" t="s">
        <v>164</v>
      </c>
      <c r="C89" s="30" t="s">
        <v>73</v>
      </c>
      <c r="D89" s="6" t="s">
        <v>162</v>
      </c>
      <c r="E89" s="9" t="s">
        <v>10</v>
      </c>
      <c r="F89" s="9"/>
      <c r="G89" s="9"/>
      <c r="H89" s="9" t="s">
        <v>10</v>
      </c>
      <c r="I89" s="9" t="s">
        <v>10</v>
      </c>
      <c r="J89" s="9" t="s">
        <v>10</v>
      </c>
      <c r="K89" s="9" t="s">
        <v>10</v>
      </c>
      <c r="L89" s="9" t="s">
        <v>13</v>
      </c>
      <c r="M89" s="9" t="s">
        <v>10</v>
      </c>
      <c r="N89" s="9" t="s">
        <v>10</v>
      </c>
      <c r="O89" s="9" t="s">
        <v>10</v>
      </c>
      <c r="P89" s="9"/>
      <c r="Q89" s="9" t="s">
        <v>10</v>
      </c>
      <c r="R89" s="9" t="s">
        <v>10</v>
      </c>
      <c r="S89" s="9" t="s">
        <v>10</v>
      </c>
      <c r="T89" s="9" t="s">
        <v>10</v>
      </c>
      <c r="U89" s="9" t="s">
        <v>10</v>
      </c>
      <c r="V89" s="9" t="s">
        <v>10</v>
      </c>
      <c r="W89" s="9" t="s">
        <v>10</v>
      </c>
      <c r="X89" s="2">
        <f t="shared" si="7"/>
        <v>3</v>
      </c>
      <c r="Y89" s="2">
        <f t="shared" si="6"/>
        <v>11</v>
      </c>
      <c r="Z89" s="43" t="s">
        <v>250</v>
      </c>
      <c r="AA89" s="21"/>
      <c r="AB89" s="21"/>
      <c r="AC89" s="21"/>
      <c r="AD89" s="21"/>
      <c r="AE89" s="21"/>
      <c r="AF89" s="21"/>
      <c r="AG89" s="21"/>
      <c r="AH89" s="21"/>
      <c r="AI89" s="21"/>
      <c r="AJ89" s="21"/>
      <c r="AK89" s="21"/>
      <c r="AL89" s="21"/>
    </row>
    <row r="90" spans="1:38" s="1" customFormat="1" ht="171" customHeight="1" x14ac:dyDescent="0.25">
      <c r="A90" s="58" t="str">
        <f t="shared" si="5"/>
        <v>PRC-019-2, R2.</v>
      </c>
      <c r="B90" s="25" t="s">
        <v>164</v>
      </c>
      <c r="C90" s="30" t="s">
        <v>50</v>
      </c>
      <c r="D90" s="6" t="s">
        <v>163</v>
      </c>
      <c r="E90" s="9" t="s">
        <v>10</v>
      </c>
      <c r="F90" s="9"/>
      <c r="G90" s="9"/>
      <c r="H90" s="9" t="s">
        <v>10</v>
      </c>
      <c r="I90" s="9" t="s">
        <v>10</v>
      </c>
      <c r="J90" s="9" t="s">
        <v>10</v>
      </c>
      <c r="K90" s="9" t="s">
        <v>10</v>
      </c>
      <c r="L90" s="9" t="s">
        <v>13</v>
      </c>
      <c r="M90" s="9" t="s">
        <v>10</v>
      </c>
      <c r="N90" s="9" t="s">
        <v>10</v>
      </c>
      <c r="O90" s="9" t="s">
        <v>10</v>
      </c>
      <c r="P90" s="9"/>
      <c r="Q90" s="9" t="s">
        <v>10</v>
      </c>
      <c r="R90" s="9" t="s">
        <v>10</v>
      </c>
      <c r="S90" s="9" t="s">
        <v>10</v>
      </c>
      <c r="T90" s="9" t="s">
        <v>10</v>
      </c>
      <c r="U90" s="9" t="s">
        <v>10</v>
      </c>
      <c r="V90" s="9" t="s">
        <v>10</v>
      </c>
      <c r="W90" s="9" t="s">
        <v>10</v>
      </c>
      <c r="X90" s="2">
        <f t="shared" si="7"/>
        <v>3</v>
      </c>
      <c r="Y90" s="2">
        <f t="shared" si="6"/>
        <v>11</v>
      </c>
      <c r="Z90" s="43" t="s">
        <v>250</v>
      </c>
      <c r="AA90" s="21"/>
      <c r="AB90" s="21"/>
      <c r="AC90" s="21"/>
      <c r="AD90" s="21"/>
      <c r="AE90" s="21"/>
      <c r="AF90" s="21"/>
      <c r="AG90" s="21"/>
      <c r="AH90" s="21"/>
      <c r="AI90" s="21"/>
      <c r="AJ90" s="21"/>
      <c r="AK90" s="21"/>
      <c r="AL90" s="21"/>
    </row>
    <row r="91" spans="1:38" s="1" customFormat="1" ht="194.25" customHeight="1" x14ac:dyDescent="0.25">
      <c r="A91" s="58" t="str">
        <f t="shared" si="5"/>
        <v>PRC-023-4, R1.</v>
      </c>
      <c r="B91" s="25" t="s">
        <v>144</v>
      </c>
      <c r="C91" s="30" t="s">
        <v>73</v>
      </c>
      <c r="D91" s="6" t="s">
        <v>221</v>
      </c>
      <c r="E91" s="9" t="s">
        <v>10</v>
      </c>
      <c r="F91" s="9"/>
      <c r="G91" s="9"/>
      <c r="H91" s="9" t="s">
        <v>10</v>
      </c>
      <c r="I91" s="9" t="s">
        <v>10</v>
      </c>
      <c r="J91" s="9" t="s">
        <v>10</v>
      </c>
      <c r="K91" s="9" t="s">
        <v>10</v>
      </c>
      <c r="L91" s="9" t="s">
        <v>13</v>
      </c>
      <c r="M91" s="9" t="s">
        <v>10</v>
      </c>
      <c r="N91" s="9" t="s">
        <v>10</v>
      </c>
      <c r="O91" s="9" t="s">
        <v>10</v>
      </c>
      <c r="P91" s="9"/>
      <c r="Q91" s="9" t="s">
        <v>13</v>
      </c>
      <c r="R91" s="9" t="s">
        <v>10</v>
      </c>
      <c r="S91" s="9" t="s">
        <v>10</v>
      </c>
      <c r="T91" s="9" t="s">
        <v>13</v>
      </c>
      <c r="U91" s="9" t="s">
        <v>10</v>
      </c>
      <c r="V91" s="9" t="s">
        <v>10</v>
      </c>
      <c r="W91" s="9" t="s">
        <v>10</v>
      </c>
      <c r="X91" s="2">
        <f t="shared" si="7"/>
        <v>3</v>
      </c>
      <c r="Y91" s="2">
        <f t="shared" si="6"/>
        <v>9</v>
      </c>
      <c r="Z91" s="43" t="s">
        <v>287</v>
      </c>
      <c r="AA91" s="21"/>
      <c r="AB91" s="21"/>
      <c r="AC91" s="21"/>
      <c r="AD91" s="21"/>
      <c r="AE91" s="21"/>
      <c r="AF91" s="21"/>
      <c r="AG91" s="21"/>
      <c r="AH91" s="21"/>
      <c r="AI91" s="21"/>
      <c r="AJ91" s="21"/>
      <c r="AK91" s="21"/>
      <c r="AL91" s="21"/>
    </row>
    <row r="92" spans="1:38" s="1" customFormat="1" ht="255" customHeight="1" x14ac:dyDescent="0.25">
      <c r="A92" s="58" t="str">
        <f t="shared" si="5"/>
        <v>PRC-023-4, R2.</v>
      </c>
      <c r="B92" s="25" t="s">
        <v>144</v>
      </c>
      <c r="C92" s="30" t="s">
        <v>50</v>
      </c>
      <c r="D92" s="6" t="s">
        <v>145</v>
      </c>
      <c r="E92" s="9" t="s">
        <v>12</v>
      </c>
      <c r="F92" s="9"/>
      <c r="G92" s="9"/>
      <c r="H92" s="9" t="s">
        <v>13</v>
      </c>
      <c r="I92" s="9" t="s">
        <v>10</v>
      </c>
      <c r="J92" s="9" t="s">
        <v>10</v>
      </c>
      <c r="K92" s="9" t="s">
        <v>10</v>
      </c>
      <c r="L92" s="9" t="s">
        <v>13</v>
      </c>
      <c r="M92" s="9" t="s">
        <v>10</v>
      </c>
      <c r="N92" s="9" t="s">
        <v>10</v>
      </c>
      <c r="O92" s="9" t="s">
        <v>10</v>
      </c>
      <c r="P92" s="9"/>
      <c r="Q92" s="9" t="s">
        <v>10</v>
      </c>
      <c r="R92" s="9" t="s">
        <v>13</v>
      </c>
      <c r="S92" s="9" t="s">
        <v>10</v>
      </c>
      <c r="T92" s="9" t="s">
        <v>13</v>
      </c>
      <c r="U92" s="9" t="s">
        <v>10</v>
      </c>
      <c r="V92" s="9" t="s">
        <v>10</v>
      </c>
      <c r="W92" s="9" t="s">
        <v>13</v>
      </c>
      <c r="X92" s="2">
        <f t="shared" si="7"/>
        <v>2</v>
      </c>
      <c r="Y92" s="2">
        <f t="shared" si="6"/>
        <v>9</v>
      </c>
      <c r="Z92" s="50" t="s">
        <v>288</v>
      </c>
      <c r="AA92" s="21"/>
      <c r="AB92" s="21"/>
      <c r="AC92" s="21"/>
      <c r="AD92" s="21"/>
      <c r="AE92" s="21"/>
      <c r="AF92" s="21"/>
      <c r="AG92" s="21"/>
      <c r="AH92" s="21"/>
      <c r="AI92" s="21"/>
      <c r="AJ92" s="21"/>
      <c r="AK92" s="21"/>
      <c r="AL92" s="21"/>
    </row>
    <row r="93" spans="1:38" s="1" customFormat="1" ht="111" customHeight="1" x14ac:dyDescent="0.25">
      <c r="A93" s="58" t="str">
        <f t="shared" si="5"/>
        <v>PRC-023-4, R3.</v>
      </c>
      <c r="B93" s="25" t="s">
        <v>144</v>
      </c>
      <c r="C93" s="30" t="s">
        <v>3</v>
      </c>
      <c r="D93" s="6" t="s">
        <v>146</v>
      </c>
      <c r="E93" s="9" t="s">
        <v>10</v>
      </c>
      <c r="F93" s="9"/>
      <c r="G93" s="9"/>
      <c r="H93" s="9" t="s">
        <v>13</v>
      </c>
      <c r="I93" s="9" t="s">
        <v>10</v>
      </c>
      <c r="J93" s="9" t="s">
        <v>10</v>
      </c>
      <c r="K93" s="9" t="s">
        <v>10</v>
      </c>
      <c r="L93" s="9" t="s">
        <v>13</v>
      </c>
      <c r="M93" s="9" t="s">
        <v>10</v>
      </c>
      <c r="N93" s="9" t="s">
        <v>10</v>
      </c>
      <c r="O93" s="9" t="s">
        <v>10</v>
      </c>
      <c r="P93" s="9"/>
      <c r="Q93" s="9" t="s">
        <v>10</v>
      </c>
      <c r="R93" s="9" t="s">
        <v>10</v>
      </c>
      <c r="S93" s="9" t="s">
        <v>10</v>
      </c>
      <c r="T93" s="9" t="s">
        <v>10</v>
      </c>
      <c r="U93" s="9" t="s">
        <v>10</v>
      </c>
      <c r="V93" s="9" t="s">
        <v>10</v>
      </c>
      <c r="W93" s="9" t="s">
        <v>10</v>
      </c>
      <c r="X93" s="2">
        <f t="shared" si="7"/>
        <v>2</v>
      </c>
      <c r="Y93" s="2">
        <f t="shared" si="6"/>
        <v>11</v>
      </c>
      <c r="Z93" s="43" t="s">
        <v>289</v>
      </c>
      <c r="AA93" s="21"/>
      <c r="AB93" s="21"/>
      <c r="AC93" s="21"/>
      <c r="AD93" s="21"/>
      <c r="AE93" s="21"/>
      <c r="AF93" s="21"/>
      <c r="AG93" s="21"/>
      <c r="AH93" s="21"/>
      <c r="AI93" s="21"/>
      <c r="AJ93" s="21"/>
      <c r="AK93" s="21"/>
      <c r="AL93" s="21"/>
    </row>
    <row r="94" spans="1:38" s="1" customFormat="1" ht="45" x14ac:dyDescent="0.25">
      <c r="A94" s="58" t="str">
        <f t="shared" si="5"/>
        <v>PRC-023-4, R4.</v>
      </c>
      <c r="B94" s="25" t="s">
        <v>144</v>
      </c>
      <c r="C94" s="30" t="s">
        <v>56</v>
      </c>
      <c r="D94" s="6" t="s">
        <v>148</v>
      </c>
      <c r="E94" s="9" t="s">
        <v>10</v>
      </c>
      <c r="F94" s="9"/>
      <c r="G94" s="9"/>
      <c r="H94" s="9" t="s">
        <v>13</v>
      </c>
      <c r="I94" s="9" t="s">
        <v>10</v>
      </c>
      <c r="J94" s="9" t="s">
        <v>10</v>
      </c>
      <c r="K94" s="9" t="s">
        <v>10</v>
      </c>
      <c r="L94" s="9" t="s">
        <v>13</v>
      </c>
      <c r="M94" s="9" t="s">
        <v>10</v>
      </c>
      <c r="N94" s="9" t="s">
        <v>10</v>
      </c>
      <c r="O94" s="9" t="s">
        <v>10</v>
      </c>
      <c r="P94" s="9"/>
      <c r="Q94" s="9" t="s">
        <v>10</v>
      </c>
      <c r="R94" s="9" t="s">
        <v>10</v>
      </c>
      <c r="S94" s="9" t="s">
        <v>10</v>
      </c>
      <c r="T94" s="9" t="s">
        <v>13</v>
      </c>
      <c r="U94" s="9" t="s">
        <v>10</v>
      </c>
      <c r="V94" s="9" t="s">
        <v>10</v>
      </c>
      <c r="W94" s="9"/>
      <c r="X94" s="2">
        <f t="shared" si="7"/>
        <v>2</v>
      </c>
      <c r="Y94" s="2">
        <f t="shared" si="6"/>
        <v>10</v>
      </c>
      <c r="Z94" s="43" t="s">
        <v>290</v>
      </c>
      <c r="AA94" s="21"/>
      <c r="AB94" s="21"/>
      <c r="AC94" s="21"/>
      <c r="AD94" s="21"/>
      <c r="AE94" s="21"/>
      <c r="AF94" s="21"/>
      <c r="AG94" s="21"/>
      <c r="AH94" s="21"/>
      <c r="AI94" s="21"/>
      <c r="AJ94" s="21"/>
      <c r="AK94" s="21"/>
      <c r="AL94" s="21"/>
    </row>
    <row r="95" spans="1:38" s="1" customFormat="1" ht="108.75" customHeight="1" x14ac:dyDescent="0.25">
      <c r="A95" s="58" t="str">
        <f t="shared" si="5"/>
        <v>PRC-023-4, R5.</v>
      </c>
      <c r="B95" s="25" t="s">
        <v>144</v>
      </c>
      <c r="C95" s="30" t="s">
        <v>57</v>
      </c>
      <c r="D95" s="6" t="s">
        <v>147</v>
      </c>
      <c r="E95" s="9" t="s">
        <v>10</v>
      </c>
      <c r="F95" s="9" t="s">
        <v>10</v>
      </c>
      <c r="G95" s="9"/>
      <c r="H95" s="9" t="s">
        <v>10</v>
      </c>
      <c r="I95" s="9" t="s">
        <v>10</v>
      </c>
      <c r="J95" s="9" t="s">
        <v>10</v>
      </c>
      <c r="K95" s="9" t="s">
        <v>10</v>
      </c>
      <c r="L95" s="9" t="s">
        <v>13</v>
      </c>
      <c r="M95" s="9" t="s">
        <v>10</v>
      </c>
      <c r="N95" s="9" t="s">
        <v>10</v>
      </c>
      <c r="O95" s="9" t="s">
        <v>10</v>
      </c>
      <c r="P95" s="9"/>
      <c r="Q95" s="9" t="s">
        <v>10</v>
      </c>
      <c r="R95" s="9" t="s">
        <v>10</v>
      </c>
      <c r="S95" s="9" t="s">
        <v>10</v>
      </c>
      <c r="T95" s="9" t="s">
        <v>10</v>
      </c>
      <c r="U95" s="9" t="s">
        <v>10</v>
      </c>
      <c r="V95" s="9" t="s">
        <v>10</v>
      </c>
      <c r="W95" s="9" t="s">
        <v>10</v>
      </c>
      <c r="X95" s="2">
        <f t="shared" si="7"/>
        <v>3</v>
      </c>
      <c r="Y95" s="2">
        <f t="shared" si="6"/>
        <v>11</v>
      </c>
      <c r="Z95" s="43" t="s">
        <v>291</v>
      </c>
      <c r="AA95" s="21"/>
      <c r="AB95" s="21"/>
      <c r="AC95" s="21"/>
      <c r="AD95" s="21"/>
      <c r="AE95" s="21"/>
      <c r="AF95" s="21"/>
      <c r="AG95" s="21"/>
      <c r="AH95" s="21"/>
      <c r="AI95" s="21"/>
      <c r="AJ95" s="21"/>
      <c r="AK95" s="21"/>
      <c r="AL95" s="21"/>
    </row>
    <row r="96" spans="1:38" s="1" customFormat="1" ht="90" x14ac:dyDescent="0.25">
      <c r="A96" s="58" t="str">
        <f t="shared" si="5"/>
        <v>PRC-023-4, R6.</v>
      </c>
      <c r="B96" s="25" t="s">
        <v>144</v>
      </c>
      <c r="C96" s="30" t="s">
        <v>58</v>
      </c>
      <c r="D96" s="6" t="s">
        <v>149</v>
      </c>
      <c r="E96" s="9" t="s">
        <v>10</v>
      </c>
      <c r="F96" s="9" t="s">
        <v>10</v>
      </c>
      <c r="G96" s="9"/>
      <c r="H96" s="9" t="s">
        <v>10</v>
      </c>
      <c r="I96" s="9" t="s">
        <v>10</v>
      </c>
      <c r="J96" s="9" t="s">
        <v>10</v>
      </c>
      <c r="K96" s="9" t="s">
        <v>10</v>
      </c>
      <c r="L96" s="9" t="s">
        <v>13</v>
      </c>
      <c r="M96" s="9" t="s">
        <v>10</v>
      </c>
      <c r="N96" s="9" t="s">
        <v>10</v>
      </c>
      <c r="O96" s="9" t="s">
        <v>10</v>
      </c>
      <c r="P96" s="9"/>
      <c r="Q96" s="9" t="s">
        <v>10</v>
      </c>
      <c r="R96" s="9" t="s">
        <v>10</v>
      </c>
      <c r="S96" s="9" t="s">
        <v>10</v>
      </c>
      <c r="T96" s="9" t="s">
        <v>10</v>
      </c>
      <c r="U96" s="9" t="s">
        <v>10</v>
      </c>
      <c r="V96" s="9" t="s">
        <v>10</v>
      </c>
      <c r="W96" s="9" t="s">
        <v>10</v>
      </c>
      <c r="X96" s="2">
        <f t="shared" si="7"/>
        <v>3</v>
      </c>
      <c r="Y96" s="2">
        <f t="shared" si="6"/>
        <v>11</v>
      </c>
      <c r="Z96" s="43" t="s">
        <v>292</v>
      </c>
      <c r="AA96" s="21"/>
      <c r="AB96" s="21"/>
      <c r="AC96" s="21"/>
      <c r="AD96" s="21"/>
      <c r="AE96" s="21"/>
      <c r="AF96" s="21"/>
      <c r="AG96" s="21"/>
      <c r="AH96" s="21"/>
      <c r="AI96" s="21"/>
      <c r="AJ96" s="21"/>
      <c r="AK96" s="21"/>
      <c r="AL96" s="21"/>
    </row>
    <row r="97" spans="1:38" s="1" customFormat="1" ht="90" x14ac:dyDescent="0.25">
      <c r="A97" s="58" t="str">
        <f t="shared" si="5"/>
        <v>PRC-024-2, R1.</v>
      </c>
      <c r="B97" s="25" t="s">
        <v>167</v>
      </c>
      <c r="C97" s="30" t="s">
        <v>73</v>
      </c>
      <c r="D97" s="6" t="s">
        <v>165</v>
      </c>
      <c r="E97" s="9" t="s">
        <v>10</v>
      </c>
      <c r="F97" s="9"/>
      <c r="G97" s="9"/>
      <c r="H97" s="9" t="s">
        <v>10</v>
      </c>
      <c r="I97" s="9" t="s">
        <v>10</v>
      </c>
      <c r="J97" s="9" t="s">
        <v>10</v>
      </c>
      <c r="K97" s="9" t="s">
        <v>10</v>
      </c>
      <c r="L97" s="9" t="s">
        <v>13</v>
      </c>
      <c r="M97" s="9" t="s">
        <v>10</v>
      </c>
      <c r="N97" s="9" t="s">
        <v>10</v>
      </c>
      <c r="O97" s="9" t="s">
        <v>10</v>
      </c>
      <c r="P97" s="9"/>
      <c r="Q97" s="9" t="s">
        <v>10</v>
      </c>
      <c r="R97" s="9" t="s">
        <v>10</v>
      </c>
      <c r="S97" s="9" t="s">
        <v>10</v>
      </c>
      <c r="T97" s="9" t="s">
        <v>10</v>
      </c>
      <c r="U97" s="9" t="s">
        <v>10</v>
      </c>
      <c r="V97" s="9" t="s">
        <v>10</v>
      </c>
      <c r="W97" s="9" t="s">
        <v>10</v>
      </c>
      <c r="X97" s="2">
        <f t="shared" si="7"/>
        <v>3</v>
      </c>
      <c r="Y97" s="2">
        <f t="shared" si="6"/>
        <v>11</v>
      </c>
      <c r="Z97" s="43" t="s">
        <v>250</v>
      </c>
      <c r="AA97" s="21"/>
      <c r="AB97" s="21"/>
      <c r="AC97" s="21"/>
      <c r="AD97" s="21"/>
      <c r="AE97" s="21"/>
      <c r="AF97" s="21"/>
      <c r="AG97" s="21"/>
      <c r="AH97" s="21"/>
      <c r="AI97" s="21"/>
      <c r="AJ97" s="21"/>
      <c r="AK97" s="21"/>
      <c r="AL97" s="21"/>
    </row>
    <row r="98" spans="1:38" s="1" customFormat="1" ht="135" x14ac:dyDescent="0.25">
      <c r="A98" s="58" t="str">
        <f t="shared" si="5"/>
        <v>PRC-024-2, R2.</v>
      </c>
      <c r="B98" s="25" t="s">
        <v>167</v>
      </c>
      <c r="C98" s="30" t="s">
        <v>50</v>
      </c>
      <c r="D98" s="6" t="s">
        <v>166</v>
      </c>
      <c r="E98" s="9" t="s">
        <v>10</v>
      </c>
      <c r="F98" s="9"/>
      <c r="G98" s="9"/>
      <c r="H98" s="9" t="s">
        <v>10</v>
      </c>
      <c r="I98" s="9" t="s">
        <v>10</v>
      </c>
      <c r="J98" s="9" t="s">
        <v>10</v>
      </c>
      <c r="K98" s="9" t="s">
        <v>10</v>
      </c>
      <c r="L98" s="9" t="s">
        <v>13</v>
      </c>
      <c r="M98" s="9" t="s">
        <v>10</v>
      </c>
      <c r="N98" s="9" t="s">
        <v>10</v>
      </c>
      <c r="O98" s="9" t="s">
        <v>10</v>
      </c>
      <c r="P98" s="9"/>
      <c r="Q98" s="9" t="s">
        <v>10</v>
      </c>
      <c r="R98" s="9" t="s">
        <v>10</v>
      </c>
      <c r="S98" s="9" t="s">
        <v>10</v>
      </c>
      <c r="T98" s="9" t="s">
        <v>10</v>
      </c>
      <c r="U98" s="9" t="s">
        <v>10</v>
      </c>
      <c r="V98" s="9" t="s">
        <v>10</v>
      </c>
      <c r="W98" s="9" t="s">
        <v>10</v>
      </c>
      <c r="X98" s="2">
        <f t="shared" si="7"/>
        <v>3</v>
      </c>
      <c r="Y98" s="2">
        <f t="shared" si="6"/>
        <v>11</v>
      </c>
      <c r="Z98" s="43" t="s">
        <v>250</v>
      </c>
      <c r="AA98" s="21"/>
      <c r="AB98" s="21"/>
      <c r="AC98" s="21"/>
      <c r="AD98" s="21"/>
      <c r="AE98" s="21"/>
      <c r="AF98" s="21"/>
      <c r="AG98" s="21"/>
      <c r="AH98" s="21"/>
      <c r="AI98" s="21"/>
      <c r="AJ98" s="21"/>
      <c r="AK98" s="21"/>
      <c r="AL98" s="21"/>
    </row>
    <row r="99" spans="1:38" s="1" customFormat="1" ht="120" x14ac:dyDescent="0.25">
      <c r="A99" s="58" t="str">
        <f t="shared" ref="A99:A117" si="8">CONCATENATE(B99,", ",C99)</f>
        <v>PRC-024-2, R3.</v>
      </c>
      <c r="B99" s="25" t="s">
        <v>167</v>
      </c>
      <c r="C99" s="30" t="s">
        <v>3</v>
      </c>
      <c r="D99" s="6" t="s">
        <v>168</v>
      </c>
      <c r="E99" s="9" t="s">
        <v>10</v>
      </c>
      <c r="F99" s="9"/>
      <c r="G99" s="9"/>
      <c r="H99" s="9" t="s">
        <v>10</v>
      </c>
      <c r="I99" s="9" t="s">
        <v>10</v>
      </c>
      <c r="J99" s="9" t="s">
        <v>10</v>
      </c>
      <c r="K99" s="9" t="s">
        <v>13</v>
      </c>
      <c r="L99" s="9" t="s">
        <v>13</v>
      </c>
      <c r="M99" s="9" t="s">
        <v>10</v>
      </c>
      <c r="N99" s="9" t="s">
        <v>10</v>
      </c>
      <c r="O99" s="9" t="s">
        <v>10</v>
      </c>
      <c r="P99" s="9"/>
      <c r="Q99" s="9" t="s">
        <v>10</v>
      </c>
      <c r="R99" s="9" t="s">
        <v>10</v>
      </c>
      <c r="S99" s="9" t="s">
        <v>10</v>
      </c>
      <c r="T99" s="9" t="s">
        <v>10</v>
      </c>
      <c r="U99" s="9" t="s">
        <v>10</v>
      </c>
      <c r="V99" s="9" t="s">
        <v>10</v>
      </c>
      <c r="W99" s="9"/>
      <c r="X99" s="2">
        <f t="shared" si="7"/>
        <v>3</v>
      </c>
      <c r="Y99" s="2">
        <f t="shared" si="6"/>
        <v>10</v>
      </c>
      <c r="Z99" s="43" t="s">
        <v>293</v>
      </c>
      <c r="AA99" s="21"/>
      <c r="AB99" s="21"/>
      <c r="AC99" s="21"/>
      <c r="AD99" s="21"/>
      <c r="AE99" s="21"/>
      <c r="AF99" s="21"/>
      <c r="AG99" s="21"/>
      <c r="AH99" s="21"/>
      <c r="AI99" s="21"/>
      <c r="AJ99" s="21"/>
      <c r="AK99" s="21"/>
      <c r="AL99" s="21"/>
    </row>
    <row r="100" spans="1:38" s="1" customFormat="1" ht="123" customHeight="1" x14ac:dyDescent="0.25">
      <c r="A100" s="58" t="str">
        <f t="shared" si="8"/>
        <v>PRC-024-2, R4.</v>
      </c>
      <c r="B100" s="25" t="s">
        <v>167</v>
      </c>
      <c r="C100" s="30" t="s">
        <v>56</v>
      </c>
      <c r="D100" s="6" t="s">
        <v>169</v>
      </c>
      <c r="E100" s="9" t="s">
        <v>10</v>
      </c>
      <c r="F100" s="9" t="s">
        <v>10</v>
      </c>
      <c r="G100" s="9"/>
      <c r="H100" s="9" t="s">
        <v>10</v>
      </c>
      <c r="I100" s="9" t="s">
        <v>10</v>
      </c>
      <c r="J100" s="9" t="s">
        <v>10</v>
      </c>
      <c r="K100" s="9" t="s">
        <v>10</v>
      </c>
      <c r="L100" s="9" t="s">
        <v>13</v>
      </c>
      <c r="M100" s="9" t="s">
        <v>10</v>
      </c>
      <c r="N100" s="9" t="s">
        <v>10</v>
      </c>
      <c r="O100" s="9" t="s">
        <v>10</v>
      </c>
      <c r="P100" s="9"/>
      <c r="Q100" s="9" t="s">
        <v>10</v>
      </c>
      <c r="R100" s="9" t="s">
        <v>10</v>
      </c>
      <c r="S100" s="9" t="s">
        <v>10</v>
      </c>
      <c r="T100" s="9" t="s">
        <v>10</v>
      </c>
      <c r="U100" s="9" t="s">
        <v>10</v>
      </c>
      <c r="V100" s="9" t="s">
        <v>10</v>
      </c>
      <c r="W100" s="9" t="s">
        <v>10</v>
      </c>
      <c r="X100" s="2">
        <f t="shared" si="7"/>
        <v>3</v>
      </c>
      <c r="Y100" s="2">
        <f t="shared" si="6"/>
        <v>11</v>
      </c>
      <c r="Z100" s="43" t="s">
        <v>294</v>
      </c>
      <c r="AA100" s="21"/>
      <c r="AB100" s="21"/>
      <c r="AC100" s="21"/>
      <c r="AD100" s="21"/>
      <c r="AE100" s="21"/>
      <c r="AF100" s="21"/>
      <c r="AG100" s="21"/>
      <c r="AH100" s="21"/>
      <c r="AI100" s="21"/>
      <c r="AJ100" s="21"/>
      <c r="AK100" s="21"/>
      <c r="AL100" s="21"/>
    </row>
    <row r="101" spans="1:38" s="1" customFormat="1" ht="120.75" customHeight="1" x14ac:dyDescent="0.25">
      <c r="A101" s="58" t="str">
        <f t="shared" si="8"/>
        <v>PRC-025-1, R1.</v>
      </c>
      <c r="B101" s="25" t="s">
        <v>110</v>
      </c>
      <c r="C101" s="30" t="s">
        <v>73</v>
      </c>
      <c r="D101" s="6" t="s">
        <v>111</v>
      </c>
      <c r="E101" s="9" t="s">
        <v>10</v>
      </c>
      <c r="F101" s="9"/>
      <c r="G101" s="9"/>
      <c r="H101" s="9" t="s">
        <v>13</v>
      </c>
      <c r="I101" s="9" t="s">
        <v>10</v>
      </c>
      <c r="J101" s="9" t="s">
        <v>10</v>
      </c>
      <c r="K101" s="9" t="s">
        <v>10</v>
      </c>
      <c r="L101" s="9" t="s">
        <v>10</v>
      </c>
      <c r="M101" s="9" t="s">
        <v>10</v>
      </c>
      <c r="N101" s="9" t="s">
        <v>10</v>
      </c>
      <c r="O101" s="9" t="s">
        <v>10</v>
      </c>
      <c r="P101" s="9"/>
      <c r="Q101" s="9" t="s">
        <v>10</v>
      </c>
      <c r="R101" s="9" t="s">
        <v>13</v>
      </c>
      <c r="S101" s="9" t="s">
        <v>10</v>
      </c>
      <c r="T101" s="9" t="s">
        <v>10</v>
      </c>
      <c r="U101" s="9" t="s">
        <v>13</v>
      </c>
      <c r="V101" s="9" t="s">
        <v>10</v>
      </c>
      <c r="W101" s="9" t="s">
        <v>10</v>
      </c>
      <c r="X101" s="2">
        <f t="shared" si="7"/>
        <v>2</v>
      </c>
      <c r="Y101" s="2">
        <f t="shared" si="6"/>
        <v>10</v>
      </c>
      <c r="Z101" s="43" t="s">
        <v>295</v>
      </c>
      <c r="AA101" s="21"/>
      <c r="AB101" s="21"/>
      <c r="AC101" s="21"/>
      <c r="AD101" s="21"/>
      <c r="AE101" s="21"/>
      <c r="AF101" s="21"/>
      <c r="AG101" s="21"/>
      <c r="AH101" s="21"/>
      <c r="AI101" s="21"/>
      <c r="AJ101" s="21"/>
      <c r="AK101" s="21"/>
      <c r="AL101" s="21"/>
    </row>
    <row r="102" spans="1:38" s="1" customFormat="1" ht="290.25" customHeight="1" x14ac:dyDescent="0.25">
      <c r="A102" s="58" t="str">
        <f t="shared" si="8"/>
        <v>PRC-026-1, R1.</v>
      </c>
      <c r="B102" s="25" t="s">
        <v>150</v>
      </c>
      <c r="C102" s="30" t="s">
        <v>73</v>
      </c>
      <c r="D102" s="6" t="s">
        <v>151</v>
      </c>
      <c r="E102" s="9" t="s">
        <v>10</v>
      </c>
      <c r="F102" s="9"/>
      <c r="G102" s="9"/>
      <c r="H102" s="9" t="s">
        <v>10</v>
      </c>
      <c r="I102" s="9" t="s">
        <v>10</v>
      </c>
      <c r="J102" s="9" t="s">
        <v>10</v>
      </c>
      <c r="K102" s="9" t="s">
        <v>10</v>
      </c>
      <c r="L102" s="9" t="s">
        <v>10</v>
      </c>
      <c r="M102" s="9" t="s">
        <v>10</v>
      </c>
      <c r="N102" s="9" t="s">
        <v>10</v>
      </c>
      <c r="O102" s="9" t="s">
        <v>10</v>
      </c>
      <c r="P102" s="9"/>
      <c r="Q102" s="9" t="s">
        <v>10</v>
      </c>
      <c r="R102" s="9" t="s">
        <v>10</v>
      </c>
      <c r="S102" s="9" t="s">
        <v>10</v>
      </c>
      <c r="T102" s="9" t="s">
        <v>13</v>
      </c>
      <c r="U102" s="9" t="s">
        <v>10</v>
      </c>
      <c r="V102" s="9" t="s">
        <v>10</v>
      </c>
      <c r="W102" s="9" t="s">
        <v>10</v>
      </c>
      <c r="X102" s="2">
        <f t="shared" si="7"/>
        <v>3</v>
      </c>
      <c r="Y102" s="2">
        <f t="shared" si="6"/>
        <v>11</v>
      </c>
      <c r="Z102" s="43" t="s">
        <v>296</v>
      </c>
      <c r="AA102" s="21"/>
      <c r="AB102" s="21"/>
      <c r="AC102" s="21"/>
      <c r="AD102" s="21"/>
      <c r="AE102" s="21"/>
      <c r="AF102" s="21"/>
      <c r="AG102" s="21"/>
      <c r="AH102" s="21"/>
      <c r="AI102" s="21"/>
      <c r="AJ102" s="21"/>
      <c r="AK102" s="21"/>
      <c r="AL102" s="21"/>
    </row>
    <row r="103" spans="1:38" s="1" customFormat="1" ht="203.25" customHeight="1" x14ac:dyDescent="0.25">
      <c r="A103" s="58" t="str">
        <f t="shared" si="8"/>
        <v>PRC-026-1, R2.</v>
      </c>
      <c r="B103" s="25" t="s">
        <v>150</v>
      </c>
      <c r="C103" s="30" t="s">
        <v>50</v>
      </c>
      <c r="D103" s="6" t="s">
        <v>152</v>
      </c>
      <c r="E103" s="9" t="s">
        <v>10</v>
      </c>
      <c r="F103" s="9"/>
      <c r="G103" s="9"/>
      <c r="H103" s="9" t="s">
        <v>10</v>
      </c>
      <c r="I103" s="9" t="s">
        <v>10</v>
      </c>
      <c r="J103" s="9" t="s">
        <v>10</v>
      </c>
      <c r="K103" s="9" t="s">
        <v>10</v>
      </c>
      <c r="L103" s="9" t="s">
        <v>10</v>
      </c>
      <c r="M103" s="9" t="s">
        <v>10</v>
      </c>
      <c r="N103" s="9" t="s">
        <v>10</v>
      </c>
      <c r="O103" s="9" t="s">
        <v>10</v>
      </c>
      <c r="P103" s="9"/>
      <c r="Q103" s="9" t="s">
        <v>10</v>
      </c>
      <c r="R103" s="9" t="s">
        <v>10</v>
      </c>
      <c r="S103" s="9" t="s">
        <v>10</v>
      </c>
      <c r="T103" s="9" t="s">
        <v>13</v>
      </c>
      <c r="U103" s="9" t="s">
        <v>10</v>
      </c>
      <c r="V103" s="9" t="s">
        <v>10</v>
      </c>
      <c r="W103" s="9" t="s">
        <v>10</v>
      </c>
      <c r="X103" s="2">
        <f t="shared" si="7"/>
        <v>3</v>
      </c>
      <c r="Y103" s="2">
        <f t="shared" si="6"/>
        <v>11</v>
      </c>
      <c r="Z103" s="43" t="s">
        <v>297</v>
      </c>
      <c r="AA103" s="21"/>
      <c r="AB103" s="21"/>
      <c r="AC103" s="21"/>
      <c r="AD103" s="21"/>
      <c r="AE103" s="21"/>
      <c r="AF103" s="21"/>
      <c r="AG103" s="21"/>
      <c r="AH103" s="21"/>
      <c r="AI103" s="21"/>
      <c r="AJ103" s="21"/>
      <c r="AK103" s="21"/>
      <c r="AL103" s="21"/>
    </row>
    <row r="104" spans="1:38" s="1" customFormat="1" ht="90" x14ac:dyDescent="0.25">
      <c r="A104" s="58" t="str">
        <f t="shared" si="8"/>
        <v>PRC-026-1, R3.</v>
      </c>
      <c r="B104" s="25" t="s">
        <v>150</v>
      </c>
      <c r="C104" s="30" t="s">
        <v>3</v>
      </c>
      <c r="D104" s="6" t="s">
        <v>153</v>
      </c>
      <c r="E104" s="9" t="s">
        <v>10</v>
      </c>
      <c r="F104" s="9"/>
      <c r="G104" s="9"/>
      <c r="H104" s="9" t="s">
        <v>13</v>
      </c>
      <c r="I104" s="9" t="s">
        <v>10</v>
      </c>
      <c r="J104" s="9" t="s">
        <v>13</v>
      </c>
      <c r="K104" s="9" t="s">
        <v>10</v>
      </c>
      <c r="L104" s="9" t="s">
        <v>10</v>
      </c>
      <c r="M104" s="9" t="s">
        <v>10</v>
      </c>
      <c r="N104" s="9" t="s">
        <v>13</v>
      </c>
      <c r="O104" s="9" t="s">
        <v>10</v>
      </c>
      <c r="P104" s="9"/>
      <c r="Q104" s="9" t="s">
        <v>10</v>
      </c>
      <c r="R104" s="9" t="s">
        <v>10</v>
      </c>
      <c r="S104" s="9" t="s">
        <v>13</v>
      </c>
      <c r="T104" s="9" t="s">
        <v>13</v>
      </c>
      <c r="U104" s="9" t="s">
        <v>10</v>
      </c>
      <c r="V104" s="9" t="s">
        <v>10</v>
      </c>
      <c r="W104" s="9" t="s">
        <v>10</v>
      </c>
      <c r="X104" s="2">
        <f t="shared" si="7"/>
        <v>1</v>
      </c>
      <c r="Y104" s="2">
        <f t="shared" si="6"/>
        <v>9</v>
      </c>
      <c r="Z104" s="43" t="s">
        <v>298</v>
      </c>
      <c r="AA104" s="21"/>
      <c r="AB104" s="21"/>
      <c r="AC104" s="21"/>
      <c r="AD104" s="21"/>
      <c r="AE104" s="21"/>
      <c r="AF104" s="21"/>
      <c r="AG104" s="21"/>
      <c r="AH104" s="21"/>
      <c r="AI104" s="21"/>
      <c r="AJ104" s="21"/>
      <c r="AK104" s="21"/>
      <c r="AL104" s="21"/>
    </row>
    <row r="105" spans="1:38" s="1" customFormat="1" x14ac:dyDescent="0.25">
      <c r="A105" s="58" t="str">
        <f t="shared" si="8"/>
        <v>PRC-026-1, R4.</v>
      </c>
      <c r="B105" s="25" t="s">
        <v>150</v>
      </c>
      <c r="C105" s="30" t="s">
        <v>56</v>
      </c>
      <c r="D105" s="6" t="s">
        <v>154</v>
      </c>
      <c r="E105" s="9" t="s">
        <v>10</v>
      </c>
      <c r="F105" s="9"/>
      <c r="G105" s="9"/>
      <c r="H105" s="9" t="s">
        <v>13</v>
      </c>
      <c r="I105" s="9" t="s">
        <v>10</v>
      </c>
      <c r="J105" s="9" t="s">
        <v>13</v>
      </c>
      <c r="K105" s="9" t="s">
        <v>10</v>
      </c>
      <c r="L105" s="9" t="s">
        <v>10</v>
      </c>
      <c r="M105" s="9" t="s">
        <v>10</v>
      </c>
      <c r="N105" s="9" t="s">
        <v>13</v>
      </c>
      <c r="O105" s="9" t="s">
        <v>10</v>
      </c>
      <c r="P105" s="9"/>
      <c r="Q105" s="9" t="s">
        <v>10</v>
      </c>
      <c r="R105" s="9" t="s">
        <v>10</v>
      </c>
      <c r="S105" s="9" t="s">
        <v>13</v>
      </c>
      <c r="T105" s="9" t="s">
        <v>10</v>
      </c>
      <c r="U105" s="9" t="s">
        <v>10</v>
      </c>
      <c r="V105" s="9" t="s">
        <v>10</v>
      </c>
      <c r="W105" s="9" t="s">
        <v>10</v>
      </c>
      <c r="X105" s="2">
        <f t="shared" si="7"/>
        <v>1</v>
      </c>
      <c r="Y105" s="2">
        <f t="shared" si="6"/>
        <v>10</v>
      </c>
      <c r="Z105" s="43" t="s">
        <v>299</v>
      </c>
      <c r="AA105" s="21"/>
      <c r="AB105" s="21"/>
      <c r="AC105" s="21"/>
      <c r="AD105" s="21"/>
      <c r="AE105" s="21"/>
      <c r="AF105" s="21"/>
      <c r="AG105" s="21"/>
      <c r="AH105" s="21"/>
      <c r="AI105" s="21"/>
      <c r="AJ105" s="21"/>
      <c r="AK105" s="21"/>
      <c r="AL105" s="21"/>
    </row>
    <row r="106" spans="1:38" s="1" customFormat="1" ht="143.25" customHeight="1" x14ac:dyDescent="0.25">
      <c r="A106" s="58" t="str">
        <f t="shared" si="8"/>
        <v>VAR-001-4.1, R1.</v>
      </c>
      <c r="B106" s="25" t="s">
        <v>83</v>
      </c>
      <c r="C106" s="25" t="s">
        <v>73</v>
      </c>
      <c r="D106" s="6" t="s">
        <v>77</v>
      </c>
      <c r="E106" s="9" t="s">
        <v>10</v>
      </c>
      <c r="F106" s="9"/>
      <c r="G106" s="9"/>
      <c r="H106" s="9" t="s">
        <v>10</v>
      </c>
      <c r="I106" s="9" t="s">
        <v>10</v>
      </c>
      <c r="J106" s="9" t="s">
        <v>10</v>
      </c>
      <c r="K106" s="9" t="s">
        <v>13</v>
      </c>
      <c r="L106" s="9" t="s">
        <v>13</v>
      </c>
      <c r="M106" s="9" t="s">
        <v>10</v>
      </c>
      <c r="N106" s="9" t="s">
        <v>10</v>
      </c>
      <c r="O106" s="9" t="s">
        <v>10</v>
      </c>
      <c r="P106" s="9"/>
      <c r="Q106" s="9" t="s">
        <v>10</v>
      </c>
      <c r="R106" s="9" t="s">
        <v>10</v>
      </c>
      <c r="S106" s="9" t="s">
        <v>10</v>
      </c>
      <c r="T106" s="9" t="s">
        <v>10</v>
      </c>
      <c r="U106" s="9" t="s">
        <v>10</v>
      </c>
      <c r="V106" s="9" t="s">
        <v>10</v>
      </c>
      <c r="W106" s="9" t="s">
        <v>10</v>
      </c>
      <c r="X106" s="2">
        <f t="shared" si="7"/>
        <v>3</v>
      </c>
      <c r="Y106" s="2">
        <f t="shared" si="6"/>
        <v>10</v>
      </c>
      <c r="Z106" s="43" t="s">
        <v>300</v>
      </c>
      <c r="AA106" s="21"/>
      <c r="AB106" s="21"/>
      <c r="AC106" s="21"/>
      <c r="AD106" s="21"/>
      <c r="AE106" s="21"/>
      <c r="AF106" s="21"/>
      <c r="AG106" s="21"/>
      <c r="AH106" s="21"/>
      <c r="AI106" s="21"/>
      <c r="AJ106" s="21"/>
      <c r="AK106" s="21"/>
      <c r="AL106" s="21"/>
    </row>
    <row r="107" spans="1:38" s="1" customFormat="1" ht="79.5" customHeight="1" x14ac:dyDescent="0.25">
      <c r="A107" s="58" t="str">
        <f t="shared" si="8"/>
        <v>VAR-001-4.1, R2.</v>
      </c>
      <c r="B107" s="25" t="s">
        <v>83</v>
      </c>
      <c r="C107" s="25" t="s">
        <v>50</v>
      </c>
      <c r="D107" s="6" t="s">
        <v>78</v>
      </c>
      <c r="E107" s="9" t="s">
        <v>10</v>
      </c>
      <c r="F107" s="9"/>
      <c r="G107" s="9"/>
      <c r="H107" s="9" t="s">
        <v>10</v>
      </c>
      <c r="I107" s="9" t="s">
        <v>10</v>
      </c>
      <c r="J107" s="9" t="s">
        <v>10</v>
      </c>
      <c r="K107" s="9" t="s">
        <v>10</v>
      </c>
      <c r="L107" s="9" t="s">
        <v>10</v>
      </c>
      <c r="M107" s="9" t="s">
        <v>10</v>
      </c>
      <c r="N107" s="9" t="s">
        <v>10</v>
      </c>
      <c r="O107" s="9" t="s">
        <v>10</v>
      </c>
      <c r="P107" s="9"/>
      <c r="Q107" s="9" t="s">
        <v>10</v>
      </c>
      <c r="R107" s="9" t="s">
        <v>10</v>
      </c>
      <c r="S107" s="9" t="s">
        <v>10</v>
      </c>
      <c r="T107" s="9" t="s">
        <v>13</v>
      </c>
      <c r="U107" s="9" t="s">
        <v>10</v>
      </c>
      <c r="V107" s="9" t="s">
        <v>10</v>
      </c>
      <c r="W107" s="9" t="s">
        <v>10</v>
      </c>
      <c r="X107" s="2">
        <f t="shared" si="7"/>
        <v>3</v>
      </c>
      <c r="Y107" s="2">
        <f t="shared" si="6"/>
        <v>11</v>
      </c>
      <c r="Z107" s="43" t="s">
        <v>301</v>
      </c>
      <c r="AA107" s="21"/>
      <c r="AB107" s="21"/>
      <c r="AC107" s="21"/>
      <c r="AD107" s="21"/>
      <c r="AE107" s="21"/>
      <c r="AF107" s="21"/>
      <c r="AG107" s="21"/>
      <c r="AH107" s="21"/>
      <c r="AI107" s="21"/>
      <c r="AJ107" s="21"/>
      <c r="AK107" s="21"/>
      <c r="AL107" s="21"/>
    </row>
    <row r="108" spans="1:38" s="1" customFormat="1" ht="40.5" customHeight="1" x14ac:dyDescent="0.25">
      <c r="A108" s="58" t="str">
        <f t="shared" si="8"/>
        <v>VAR-001-4.1, R3.</v>
      </c>
      <c r="B108" s="25" t="s">
        <v>83</v>
      </c>
      <c r="C108" s="30" t="s">
        <v>3</v>
      </c>
      <c r="D108" s="6" t="s">
        <v>79</v>
      </c>
      <c r="E108" s="9" t="s">
        <v>10</v>
      </c>
      <c r="F108" s="9"/>
      <c r="G108" s="9"/>
      <c r="H108" s="9" t="s">
        <v>10</v>
      </c>
      <c r="I108" s="9" t="s">
        <v>10</v>
      </c>
      <c r="J108" s="9" t="s">
        <v>10</v>
      </c>
      <c r="K108" s="9" t="s">
        <v>10</v>
      </c>
      <c r="L108" s="9" t="s">
        <v>10</v>
      </c>
      <c r="M108" s="9" t="s">
        <v>10</v>
      </c>
      <c r="N108" s="9" t="s">
        <v>10</v>
      </c>
      <c r="O108" s="9" t="s">
        <v>10</v>
      </c>
      <c r="P108" s="9"/>
      <c r="Q108" s="9" t="s">
        <v>10</v>
      </c>
      <c r="R108" s="9" t="s">
        <v>10</v>
      </c>
      <c r="S108" s="9" t="s">
        <v>10</v>
      </c>
      <c r="T108" s="9" t="s">
        <v>13</v>
      </c>
      <c r="U108" s="9" t="s">
        <v>10</v>
      </c>
      <c r="V108" s="9" t="s">
        <v>10</v>
      </c>
      <c r="W108" s="9" t="s">
        <v>10</v>
      </c>
      <c r="X108" s="2">
        <f t="shared" si="7"/>
        <v>3</v>
      </c>
      <c r="Y108" s="2">
        <f t="shared" si="6"/>
        <v>11</v>
      </c>
      <c r="Z108" s="43" t="s">
        <v>302</v>
      </c>
      <c r="AA108" s="21"/>
      <c r="AB108" s="21"/>
      <c r="AC108" s="21"/>
      <c r="AD108" s="21"/>
      <c r="AE108" s="21"/>
      <c r="AF108" s="21"/>
      <c r="AG108" s="21"/>
      <c r="AH108" s="21"/>
      <c r="AI108" s="21"/>
      <c r="AJ108" s="21"/>
      <c r="AK108" s="21"/>
      <c r="AL108" s="21"/>
    </row>
    <row r="109" spans="1:38" s="1" customFormat="1" ht="60" x14ac:dyDescent="0.25">
      <c r="A109" s="58" t="str">
        <f t="shared" si="8"/>
        <v>VAR-001-4.1, R4.</v>
      </c>
      <c r="B109" s="25" t="s">
        <v>83</v>
      </c>
      <c r="C109" s="25" t="s">
        <v>56</v>
      </c>
      <c r="D109" s="6" t="s">
        <v>80</v>
      </c>
      <c r="E109" s="9" t="s">
        <v>10</v>
      </c>
      <c r="F109" s="9"/>
      <c r="G109" s="9"/>
      <c r="H109" s="9" t="s">
        <v>10</v>
      </c>
      <c r="I109" s="9" t="s">
        <v>10</v>
      </c>
      <c r="J109" s="9" t="s">
        <v>10</v>
      </c>
      <c r="K109" s="9" t="s">
        <v>13</v>
      </c>
      <c r="L109" s="9" t="s">
        <v>13</v>
      </c>
      <c r="M109" s="9" t="s">
        <v>10</v>
      </c>
      <c r="N109" s="9" t="s">
        <v>10</v>
      </c>
      <c r="O109" s="9" t="s">
        <v>10</v>
      </c>
      <c r="P109" s="9"/>
      <c r="Q109" s="9" t="s">
        <v>10</v>
      </c>
      <c r="R109" s="9" t="s">
        <v>10</v>
      </c>
      <c r="S109" s="9" t="s">
        <v>13</v>
      </c>
      <c r="T109" s="9" t="s">
        <v>10</v>
      </c>
      <c r="U109" s="9" t="s">
        <v>10</v>
      </c>
      <c r="V109" s="9" t="s">
        <v>10</v>
      </c>
      <c r="W109" s="9"/>
      <c r="X109" s="2">
        <f t="shared" si="7"/>
        <v>3</v>
      </c>
      <c r="Y109" s="2">
        <f t="shared" si="6"/>
        <v>9</v>
      </c>
      <c r="Z109" s="43" t="s">
        <v>303</v>
      </c>
      <c r="AA109" s="21"/>
      <c r="AB109" s="21"/>
      <c r="AC109" s="21"/>
      <c r="AD109" s="21"/>
      <c r="AE109" s="21"/>
      <c r="AF109" s="21"/>
      <c r="AG109" s="21"/>
      <c r="AH109" s="21"/>
      <c r="AI109" s="21"/>
      <c r="AJ109" s="21"/>
      <c r="AK109" s="21"/>
      <c r="AL109" s="21"/>
    </row>
    <row r="110" spans="1:38" s="1" customFormat="1" ht="105" x14ac:dyDescent="0.25">
      <c r="A110" s="58" t="str">
        <f t="shared" si="8"/>
        <v>VAR-001-4.1, R5.</v>
      </c>
      <c r="B110" s="25" t="s">
        <v>83</v>
      </c>
      <c r="C110" s="25" t="s">
        <v>57</v>
      </c>
      <c r="D110" s="6" t="s">
        <v>304</v>
      </c>
      <c r="E110" s="9" t="s">
        <v>10</v>
      </c>
      <c r="F110" s="9"/>
      <c r="G110" s="9"/>
      <c r="H110" s="9" t="s">
        <v>10</v>
      </c>
      <c r="I110" s="9" t="s">
        <v>10</v>
      </c>
      <c r="J110" s="9" t="s">
        <v>10</v>
      </c>
      <c r="K110" s="9" t="s">
        <v>10</v>
      </c>
      <c r="L110" s="9" t="s">
        <v>10</v>
      </c>
      <c r="M110" s="9" t="s">
        <v>10</v>
      </c>
      <c r="N110" s="9" t="s">
        <v>10</v>
      </c>
      <c r="O110" s="9" t="s">
        <v>10</v>
      </c>
      <c r="P110" s="9"/>
      <c r="Q110" s="9" t="s">
        <v>10</v>
      </c>
      <c r="R110" s="9" t="s">
        <v>10</v>
      </c>
      <c r="S110" s="9" t="s">
        <v>10</v>
      </c>
      <c r="T110" s="9" t="s">
        <v>10</v>
      </c>
      <c r="U110" s="9" t="s">
        <v>10</v>
      </c>
      <c r="V110" s="9" t="s">
        <v>10</v>
      </c>
      <c r="W110" s="9" t="s">
        <v>10</v>
      </c>
      <c r="X110" s="2">
        <f t="shared" si="7"/>
        <v>3</v>
      </c>
      <c r="Y110" s="2">
        <f t="shared" si="6"/>
        <v>12</v>
      </c>
      <c r="Z110" s="43"/>
      <c r="AA110" s="21"/>
      <c r="AB110" s="21"/>
      <c r="AC110" s="21"/>
      <c r="AD110" s="21"/>
      <c r="AE110" s="21"/>
      <c r="AF110" s="21"/>
      <c r="AG110" s="21"/>
      <c r="AH110" s="21"/>
      <c r="AI110" s="21"/>
      <c r="AJ110" s="21"/>
      <c r="AK110" s="21"/>
      <c r="AL110" s="21"/>
    </row>
    <row r="111" spans="1:38" s="1" customFormat="1" ht="30" x14ac:dyDescent="0.25">
      <c r="A111" s="58" t="str">
        <f t="shared" si="8"/>
        <v>VAR-001-4.1, R6.</v>
      </c>
      <c r="B111" s="25" t="s">
        <v>83</v>
      </c>
      <c r="C111" s="25" t="s">
        <v>58</v>
      </c>
      <c r="D111" s="6" t="s">
        <v>82</v>
      </c>
      <c r="E111" s="9" t="s">
        <v>10</v>
      </c>
      <c r="F111" s="9"/>
      <c r="G111" s="9"/>
      <c r="H111" s="9" t="s">
        <v>13</v>
      </c>
      <c r="I111" s="9" t="s">
        <v>10</v>
      </c>
      <c r="J111" s="9" t="s">
        <v>10</v>
      </c>
      <c r="K111" s="9" t="s">
        <v>10</v>
      </c>
      <c r="L111" s="9" t="s">
        <v>10</v>
      </c>
      <c r="M111" s="9" t="s">
        <v>10</v>
      </c>
      <c r="N111" s="9" t="s">
        <v>10</v>
      </c>
      <c r="O111" s="9" t="s">
        <v>10</v>
      </c>
      <c r="P111" s="9"/>
      <c r="Q111" s="9" t="s">
        <v>10</v>
      </c>
      <c r="R111" s="9" t="s">
        <v>10</v>
      </c>
      <c r="S111" s="9" t="s">
        <v>10</v>
      </c>
      <c r="T111" s="9" t="s">
        <v>10</v>
      </c>
      <c r="U111" s="9" t="s">
        <v>10</v>
      </c>
      <c r="V111" s="9" t="s">
        <v>10</v>
      </c>
      <c r="W111" s="9"/>
      <c r="X111" s="2">
        <f t="shared" si="7"/>
        <v>2</v>
      </c>
      <c r="Y111" s="2">
        <f t="shared" si="6"/>
        <v>12</v>
      </c>
      <c r="Z111" s="43" t="s">
        <v>305</v>
      </c>
      <c r="AA111" s="21"/>
      <c r="AB111" s="21"/>
      <c r="AC111" s="21"/>
      <c r="AD111" s="21"/>
      <c r="AE111" s="21"/>
      <c r="AF111" s="21"/>
      <c r="AG111" s="21"/>
      <c r="AH111" s="21"/>
      <c r="AI111" s="21"/>
      <c r="AJ111" s="21"/>
      <c r="AK111" s="21"/>
      <c r="AL111" s="21"/>
    </row>
    <row r="112" spans="1:38" s="1" customFormat="1" ht="75" x14ac:dyDescent="0.25">
      <c r="A112" s="58" t="str">
        <f t="shared" si="8"/>
        <v>VAR-002-4, R1.</v>
      </c>
      <c r="B112" s="25" t="s">
        <v>155</v>
      </c>
      <c r="C112" s="25" t="s">
        <v>73</v>
      </c>
      <c r="D112" s="6" t="s">
        <v>306</v>
      </c>
      <c r="E112" s="9" t="s">
        <v>10</v>
      </c>
      <c r="F112" s="9"/>
      <c r="G112" s="9"/>
      <c r="H112" s="9" t="s">
        <v>10</v>
      </c>
      <c r="I112" s="9" t="s">
        <v>10</v>
      </c>
      <c r="J112" s="9" t="s">
        <v>10</v>
      </c>
      <c r="K112" s="9" t="s">
        <v>10</v>
      </c>
      <c r="L112" s="9" t="s">
        <v>10</v>
      </c>
      <c r="M112" s="9" t="s">
        <v>10</v>
      </c>
      <c r="N112" s="9" t="s">
        <v>13</v>
      </c>
      <c r="O112" s="9" t="s">
        <v>10</v>
      </c>
      <c r="P112" s="9"/>
      <c r="Q112" s="9" t="s">
        <v>10</v>
      </c>
      <c r="R112" s="9" t="s">
        <v>13</v>
      </c>
      <c r="S112" s="9" t="s">
        <v>10</v>
      </c>
      <c r="T112" s="9" t="s">
        <v>10</v>
      </c>
      <c r="U112" s="9" t="s">
        <v>10</v>
      </c>
      <c r="V112" s="9" t="s">
        <v>13</v>
      </c>
      <c r="W112" s="9" t="s">
        <v>10</v>
      </c>
      <c r="X112" s="2">
        <f t="shared" si="7"/>
        <v>3</v>
      </c>
      <c r="Y112" s="2">
        <f t="shared" si="6"/>
        <v>9</v>
      </c>
      <c r="Z112" s="43" t="s">
        <v>307</v>
      </c>
      <c r="AA112" s="21"/>
      <c r="AB112" s="21"/>
      <c r="AC112" s="21"/>
      <c r="AD112" s="21"/>
      <c r="AE112" s="21"/>
      <c r="AF112" s="21"/>
      <c r="AG112" s="21"/>
      <c r="AH112" s="21"/>
      <c r="AI112" s="21"/>
      <c r="AJ112" s="21"/>
      <c r="AK112" s="21"/>
      <c r="AL112" s="21"/>
    </row>
    <row r="113" spans="1:38" s="1" customFormat="1" ht="90" x14ac:dyDescent="0.25">
      <c r="A113" s="58" t="str">
        <f t="shared" si="8"/>
        <v>VAR-002-4, R2.</v>
      </c>
      <c r="B113" s="25" t="s">
        <v>155</v>
      </c>
      <c r="C113" s="25" t="s">
        <v>50</v>
      </c>
      <c r="D113" s="6" t="s">
        <v>308</v>
      </c>
      <c r="E113" s="9" t="s">
        <v>10</v>
      </c>
      <c r="F113" s="9"/>
      <c r="G113" s="9"/>
      <c r="H113" s="9" t="s">
        <v>10</v>
      </c>
      <c r="I113" s="9" t="s">
        <v>10</v>
      </c>
      <c r="J113" s="9" t="s">
        <v>10</v>
      </c>
      <c r="K113" s="9" t="s">
        <v>10</v>
      </c>
      <c r="L113" s="9" t="s">
        <v>10</v>
      </c>
      <c r="M113" s="9" t="s">
        <v>10</v>
      </c>
      <c r="N113" s="9" t="s">
        <v>10</v>
      </c>
      <c r="O113" s="9" t="s">
        <v>10</v>
      </c>
      <c r="P113" s="9"/>
      <c r="Q113" s="9" t="s">
        <v>10</v>
      </c>
      <c r="R113" s="9" t="s">
        <v>10</v>
      </c>
      <c r="S113" s="9" t="s">
        <v>10</v>
      </c>
      <c r="T113" s="9" t="s">
        <v>10</v>
      </c>
      <c r="U113" s="9" t="s">
        <v>10</v>
      </c>
      <c r="V113" s="9" t="s">
        <v>10</v>
      </c>
      <c r="W113" s="9" t="s">
        <v>10</v>
      </c>
      <c r="X113" s="2">
        <f t="shared" si="7"/>
        <v>3</v>
      </c>
      <c r="Y113" s="2">
        <f t="shared" si="6"/>
        <v>12</v>
      </c>
      <c r="Z113" s="43"/>
      <c r="AA113" s="21"/>
      <c r="AB113" s="21"/>
      <c r="AC113" s="21"/>
      <c r="AD113" s="21"/>
      <c r="AE113" s="21"/>
      <c r="AF113" s="21"/>
      <c r="AG113" s="21"/>
      <c r="AH113" s="21"/>
      <c r="AI113" s="21"/>
      <c r="AJ113" s="21"/>
      <c r="AK113" s="21"/>
      <c r="AL113" s="21"/>
    </row>
    <row r="114" spans="1:38" s="1" customFormat="1" ht="30" x14ac:dyDescent="0.25">
      <c r="A114" s="58" t="str">
        <f t="shared" si="8"/>
        <v>VAR-002-4, R3.</v>
      </c>
      <c r="B114" s="25" t="s">
        <v>155</v>
      </c>
      <c r="C114" s="30" t="s">
        <v>3</v>
      </c>
      <c r="D114" s="6" t="s">
        <v>309</v>
      </c>
      <c r="E114" s="9" t="s">
        <v>10</v>
      </c>
      <c r="F114" s="9"/>
      <c r="G114" s="9"/>
      <c r="H114" s="9" t="s">
        <v>10</v>
      </c>
      <c r="I114" s="9" t="s">
        <v>10</v>
      </c>
      <c r="J114" s="9" t="s">
        <v>10</v>
      </c>
      <c r="K114" s="9" t="s">
        <v>10</v>
      </c>
      <c r="L114" s="9" t="s">
        <v>10</v>
      </c>
      <c r="M114" s="9" t="s">
        <v>10</v>
      </c>
      <c r="N114" s="9" t="s">
        <v>10</v>
      </c>
      <c r="O114" s="9" t="s">
        <v>10</v>
      </c>
      <c r="P114" s="9"/>
      <c r="Q114" s="9" t="s">
        <v>10</v>
      </c>
      <c r="R114" s="9" t="s">
        <v>10</v>
      </c>
      <c r="S114" s="9" t="s">
        <v>10</v>
      </c>
      <c r="T114" s="9" t="s">
        <v>10</v>
      </c>
      <c r="U114" s="9" t="s">
        <v>10</v>
      </c>
      <c r="V114" s="9" t="s">
        <v>10</v>
      </c>
      <c r="W114" s="9" t="s">
        <v>10</v>
      </c>
      <c r="X114" s="2">
        <f t="shared" si="7"/>
        <v>3</v>
      </c>
      <c r="Y114" s="2">
        <f t="shared" si="6"/>
        <v>12</v>
      </c>
      <c r="Z114" s="43"/>
      <c r="AA114" s="21"/>
      <c r="AB114" s="21"/>
      <c r="AC114" s="21"/>
      <c r="AD114" s="21"/>
      <c r="AE114" s="21"/>
      <c r="AF114" s="21"/>
      <c r="AG114" s="21"/>
      <c r="AH114" s="21"/>
      <c r="AI114" s="21"/>
      <c r="AJ114" s="21"/>
      <c r="AK114" s="21"/>
      <c r="AL114" s="21"/>
    </row>
    <row r="115" spans="1:38" s="1" customFormat="1" ht="75" x14ac:dyDescent="0.25">
      <c r="A115" s="58" t="str">
        <f t="shared" si="8"/>
        <v>VAR-002-4, R4.</v>
      </c>
      <c r="B115" s="25" t="s">
        <v>155</v>
      </c>
      <c r="C115" s="25" t="s">
        <v>56</v>
      </c>
      <c r="D115" s="6" t="s">
        <v>310</v>
      </c>
      <c r="E115" s="9" t="s">
        <v>10</v>
      </c>
      <c r="F115" s="9"/>
      <c r="G115" s="9"/>
      <c r="H115" s="9" t="s">
        <v>10</v>
      </c>
      <c r="I115" s="9" t="s">
        <v>10</v>
      </c>
      <c r="J115" s="9" t="s">
        <v>10</v>
      </c>
      <c r="K115" s="9" t="s">
        <v>13</v>
      </c>
      <c r="L115" s="9" t="s">
        <v>13</v>
      </c>
      <c r="M115" s="9" t="s">
        <v>10</v>
      </c>
      <c r="N115" s="9" t="s">
        <v>10</v>
      </c>
      <c r="O115" s="9" t="s">
        <v>10</v>
      </c>
      <c r="P115" s="9"/>
      <c r="Q115" s="9" t="s">
        <v>10</v>
      </c>
      <c r="R115" s="9" t="s">
        <v>10</v>
      </c>
      <c r="S115" s="9" t="s">
        <v>10</v>
      </c>
      <c r="T115" s="9" t="s">
        <v>10</v>
      </c>
      <c r="U115" s="9" t="s">
        <v>10</v>
      </c>
      <c r="V115" s="9" t="s">
        <v>10</v>
      </c>
      <c r="W115" s="9" t="s">
        <v>10</v>
      </c>
      <c r="X115" s="2">
        <f t="shared" si="7"/>
        <v>3</v>
      </c>
      <c r="Y115" s="2">
        <f t="shared" si="6"/>
        <v>10</v>
      </c>
      <c r="Z115" s="43" t="s">
        <v>311</v>
      </c>
      <c r="AA115" s="21"/>
      <c r="AB115" s="21"/>
      <c r="AC115" s="21"/>
      <c r="AD115" s="21"/>
      <c r="AE115" s="21"/>
      <c r="AF115" s="21"/>
      <c r="AG115" s="21"/>
      <c r="AH115" s="21"/>
      <c r="AI115" s="21"/>
      <c r="AJ115" s="21"/>
      <c r="AK115" s="21"/>
      <c r="AL115" s="21"/>
    </row>
    <row r="116" spans="1:38" s="1" customFormat="1" ht="75" x14ac:dyDescent="0.25">
      <c r="A116" s="58" t="str">
        <f t="shared" si="8"/>
        <v>VAR-002-4, R5.</v>
      </c>
      <c r="B116" s="25" t="s">
        <v>155</v>
      </c>
      <c r="C116" s="25" t="s">
        <v>57</v>
      </c>
      <c r="D116" s="6" t="s">
        <v>312</v>
      </c>
      <c r="E116" s="9" t="s">
        <v>10</v>
      </c>
      <c r="F116" s="9"/>
      <c r="G116" s="9"/>
      <c r="H116" s="9" t="s">
        <v>10</v>
      </c>
      <c r="I116" s="9" t="s">
        <v>10</v>
      </c>
      <c r="J116" s="9" t="s">
        <v>10</v>
      </c>
      <c r="K116" s="9" t="s">
        <v>10</v>
      </c>
      <c r="L116" s="9" t="s">
        <v>10</v>
      </c>
      <c r="M116" s="9" t="s">
        <v>10</v>
      </c>
      <c r="N116" s="9" t="s">
        <v>10</v>
      </c>
      <c r="O116" s="9" t="s">
        <v>10</v>
      </c>
      <c r="P116" s="9"/>
      <c r="Q116" s="9" t="s">
        <v>10</v>
      </c>
      <c r="R116" s="9" t="s">
        <v>10</v>
      </c>
      <c r="S116" s="9" t="s">
        <v>10</v>
      </c>
      <c r="T116" s="9" t="s">
        <v>10</v>
      </c>
      <c r="U116" s="9" t="s">
        <v>10</v>
      </c>
      <c r="V116" s="9" t="s">
        <v>10</v>
      </c>
      <c r="W116" s="9" t="s">
        <v>10</v>
      </c>
      <c r="X116" s="2">
        <f t="shared" si="7"/>
        <v>3</v>
      </c>
      <c r="Y116" s="2">
        <f t="shared" si="6"/>
        <v>12</v>
      </c>
      <c r="Z116" s="43"/>
      <c r="AA116" s="21"/>
      <c r="AB116" s="21"/>
      <c r="AC116" s="21"/>
      <c r="AD116" s="21"/>
      <c r="AE116" s="21"/>
      <c r="AF116" s="21"/>
      <c r="AG116" s="21"/>
      <c r="AH116" s="21"/>
      <c r="AI116" s="21"/>
      <c r="AJ116" s="21"/>
      <c r="AK116" s="21"/>
      <c r="AL116" s="21"/>
    </row>
    <row r="117" spans="1:38" s="1" customFormat="1" ht="45" x14ac:dyDescent="0.25">
      <c r="A117" s="58" t="str">
        <f t="shared" si="8"/>
        <v>VAR-002-4, R6.</v>
      </c>
      <c r="B117" s="25" t="s">
        <v>155</v>
      </c>
      <c r="C117" s="25" t="s">
        <v>58</v>
      </c>
      <c r="D117" s="6" t="s">
        <v>313</v>
      </c>
      <c r="E117" s="9" t="s">
        <v>10</v>
      </c>
      <c r="F117" s="9"/>
      <c r="G117" s="9"/>
      <c r="H117" s="9" t="s">
        <v>10</v>
      </c>
      <c r="I117" s="9" t="s">
        <v>10</v>
      </c>
      <c r="J117" s="9" t="s">
        <v>10</v>
      </c>
      <c r="K117" s="9" t="s">
        <v>13</v>
      </c>
      <c r="L117" s="9" t="s">
        <v>13</v>
      </c>
      <c r="M117" s="9" t="s">
        <v>10</v>
      </c>
      <c r="N117" s="9" t="s">
        <v>10</v>
      </c>
      <c r="O117" s="9" t="s">
        <v>10</v>
      </c>
      <c r="P117" s="9"/>
      <c r="Q117" s="9" t="s">
        <v>10</v>
      </c>
      <c r="R117" s="9" t="s">
        <v>10</v>
      </c>
      <c r="S117" s="9" t="s">
        <v>10</v>
      </c>
      <c r="T117" s="9" t="s">
        <v>10</v>
      </c>
      <c r="U117" s="9" t="s">
        <v>10</v>
      </c>
      <c r="V117" s="9" t="s">
        <v>10</v>
      </c>
      <c r="W117" s="9" t="s">
        <v>10</v>
      </c>
      <c r="X117" s="2">
        <f t="shared" si="7"/>
        <v>3</v>
      </c>
      <c r="Y117" s="2">
        <f t="shared" si="6"/>
        <v>10</v>
      </c>
      <c r="Z117" s="43" t="s">
        <v>314</v>
      </c>
      <c r="AA117" s="21"/>
      <c r="AB117" s="21"/>
      <c r="AC117" s="21"/>
      <c r="AD117" s="21"/>
      <c r="AE117" s="21"/>
      <c r="AF117" s="21"/>
      <c r="AG117" s="21"/>
      <c r="AH117" s="21"/>
      <c r="AI117" s="21"/>
      <c r="AJ117" s="21"/>
      <c r="AK117" s="21"/>
      <c r="AL117" s="21"/>
    </row>
    <row r="118" spans="1:38" x14ac:dyDescent="0.25">
      <c r="A118" s="51"/>
      <c r="B118" s="69"/>
      <c r="C118" s="69"/>
      <c r="D118" s="52"/>
      <c r="E118" s="11"/>
      <c r="F118" s="11"/>
      <c r="G118" s="11"/>
      <c r="H118" s="11"/>
      <c r="I118" s="11"/>
      <c r="J118" s="11"/>
      <c r="X118" s="11"/>
      <c r="Y118" s="11"/>
      <c r="Z118" s="53"/>
      <c r="AA118" s="39"/>
      <c r="AB118" s="39"/>
      <c r="AC118" s="39"/>
      <c r="AD118" s="39"/>
      <c r="AE118" s="39"/>
      <c r="AF118" s="39"/>
      <c r="AG118" s="39"/>
      <c r="AH118" s="39"/>
      <c r="AI118" s="39"/>
      <c r="AJ118" s="39"/>
      <c r="AK118" s="39"/>
      <c r="AL118" s="39"/>
    </row>
    <row r="119" spans="1:38" x14ac:dyDescent="0.25">
      <c r="A119" s="51"/>
      <c r="B119" s="69"/>
      <c r="C119" s="69"/>
      <c r="D119" s="52"/>
      <c r="E119" s="11"/>
      <c r="F119" s="11"/>
      <c r="G119" s="11"/>
      <c r="H119" s="11"/>
      <c r="I119" s="11"/>
      <c r="J119" s="11"/>
      <c r="X119" s="11"/>
      <c r="Y119" s="11"/>
      <c r="Z119" s="53"/>
      <c r="AA119" s="39"/>
      <c r="AB119" s="39"/>
      <c r="AC119" s="39"/>
      <c r="AD119" s="39"/>
      <c r="AE119" s="39"/>
      <c r="AF119" s="39"/>
      <c r="AG119" s="39"/>
      <c r="AH119" s="39"/>
      <c r="AI119" s="39"/>
      <c r="AJ119" s="39"/>
      <c r="AK119" s="39"/>
      <c r="AL119" s="39"/>
    </row>
    <row r="120" spans="1:38" x14ac:dyDescent="0.25">
      <c r="A120" s="51"/>
      <c r="B120" s="69"/>
      <c r="C120" s="69"/>
      <c r="D120" s="52"/>
      <c r="E120" s="11"/>
      <c r="F120" s="11"/>
      <c r="G120" s="11"/>
      <c r="H120" s="11"/>
      <c r="I120" s="11"/>
      <c r="J120" s="11"/>
      <c r="X120" s="11"/>
      <c r="Y120" s="11"/>
      <c r="Z120" s="53"/>
      <c r="AA120" s="39"/>
      <c r="AB120" s="39"/>
      <c r="AC120" s="39"/>
      <c r="AD120" s="39"/>
      <c r="AE120" s="39"/>
      <c r="AF120" s="39"/>
      <c r="AG120" s="39"/>
      <c r="AH120" s="39"/>
      <c r="AI120" s="39"/>
      <c r="AJ120" s="39"/>
      <c r="AK120" s="39"/>
      <c r="AL120" s="39"/>
    </row>
    <row r="121" spans="1:38" x14ac:dyDescent="0.25">
      <c r="A121" s="51"/>
      <c r="B121" s="69"/>
      <c r="C121" s="69"/>
      <c r="D121" s="52"/>
      <c r="E121" s="11"/>
      <c r="F121" s="11"/>
      <c r="G121" s="11"/>
      <c r="H121" s="11"/>
      <c r="I121" s="11"/>
      <c r="J121" s="11"/>
      <c r="X121" s="11"/>
      <c r="Y121" s="11"/>
      <c r="Z121" s="53"/>
      <c r="AA121" s="39"/>
      <c r="AB121" s="39"/>
      <c r="AC121" s="39"/>
      <c r="AD121" s="39"/>
      <c r="AE121" s="39"/>
      <c r="AF121" s="39"/>
      <c r="AG121" s="39"/>
      <c r="AH121" s="39"/>
      <c r="AI121" s="39"/>
      <c r="AJ121" s="39"/>
      <c r="AK121" s="39"/>
      <c r="AL121" s="39"/>
    </row>
    <row r="122" spans="1:38" x14ac:dyDescent="0.25">
      <c r="A122" s="51"/>
      <c r="B122" s="69"/>
      <c r="C122" s="69"/>
      <c r="D122" s="52"/>
      <c r="E122" s="11"/>
      <c r="F122" s="11"/>
      <c r="G122" s="11"/>
      <c r="H122" s="11"/>
      <c r="I122" s="11"/>
      <c r="J122" s="11"/>
      <c r="X122" s="11"/>
      <c r="Y122" s="11"/>
      <c r="Z122" s="53"/>
      <c r="AA122" s="39"/>
      <c r="AB122" s="39"/>
      <c r="AC122" s="39"/>
      <c r="AD122" s="39"/>
      <c r="AE122" s="39"/>
      <c r="AF122" s="39"/>
      <c r="AG122" s="39"/>
      <c r="AH122" s="39"/>
      <c r="AI122" s="39"/>
      <c r="AJ122" s="39"/>
      <c r="AK122" s="39"/>
      <c r="AL122" s="39"/>
    </row>
    <row r="123" spans="1:38" x14ac:dyDescent="0.25">
      <c r="A123" s="51"/>
      <c r="B123" s="69"/>
      <c r="C123" s="69"/>
      <c r="D123" s="52"/>
      <c r="E123" s="11"/>
      <c r="F123" s="11"/>
      <c r="G123" s="11"/>
      <c r="H123" s="11"/>
      <c r="I123" s="11"/>
      <c r="J123" s="11"/>
      <c r="X123" s="11"/>
      <c r="Y123" s="11"/>
      <c r="Z123" s="53"/>
      <c r="AA123" s="39"/>
      <c r="AB123" s="39"/>
      <c r="AC123" s="39"/>
      <c r="AD123" s="39"/>
      <c r="AE123" s="39"/>
      <c r="AF123" s="39"/>
      <c r="AG123" s="39"/>
      <c r="AH123" s="39"/>
      <c r="AI123" s="39"/>
      <c r="AJ123" s="39"/>
      <c r="AK123" s="39"/>
      <c r="AL123" s="39"/>
    </row>
    <row r="124" spans="1:38" x14ac:dyDescent="0.25">
      <c r="A124" s="51"/>
      <c r="B124" s="69"/>
      <c r="C124" s="69"/>
      <c r="D124" s="52"/>
      <c r="E124" s="11"/>
      <c r="F124" s="11"/>
      <c r="G124" s="11"/>
      <c r="H124" s="11"/>
      <c r="I124" s="11"/>
      <c r="J124" s="11"/>
      <c r="X124" s="11"/>
      <c r="Y124" s="11"/>
      <c r="Z124" s="53"/>
      <c r="AA124" s="39"/>
      <c r="AB124" s="39"/>
      <c r="AC124" s="39"/>
      <c r="AD124" s="39"/>
      <c r="AE124" s="39"/>
      <c r="AF124" s="39"/>
      <c r="AG124" s="39"/>
      <c r="AH124" s="39"/>
      <c r="AI124" s="39"/>
      <c r="AJ124" s="39"/>
      <c r="AK124" s="39"/>
      <c r="AL124" s="39"/>
    </row>
    <row r="125" spans="1:38" x14ac:dyDescent="0.25">
      <c r="A125" s="51"/>
      <c r="B125" s="69"/>
      <c r="C125" s="69"/>
      <c r="D125" s="52"/>
      <c r="E125" s="11"/>
      <c r="F125" s="11"/>
      <c r="G125" s="11"/>
      <c r="H125" s="11"/>
      <c r="I125" s="11"/>
      <c r="J125" s="11"/>
      <c r="X125" s="11"/>
      <c r="Y125" s="11"/>
      <c r="Z125" s="53"/>
      <c r="AA125" s="39"/>
      <c r="AB125" s="39"/>
      <c r="AC125" s="39"/>
      <c r="AD125" s="39"/>
      <c r="AE125" s="39"/>
      <c r="AF125" s="39"/>
      <c r="AG125" s="39"/>
      <c r="AH125" s="39"/>
      <c r="AI125" s="39"/>
      <c r="AJ125" s="39"/>
      <c r="AK125" s="39"/>
      <c r="AL125" s="39"/>
    </row>
    <row r="126" spans="1:38" x14ac:dyDescent="0.25">
      <c r="A126" s="51"/>
      <c r="B126" s="69"/>
      <c r="C126" s="69"/>
      <c r="D126" s="52"/>
      <c r="E126" s="11"/>
      <c r="F126" s="11"/>
      <c r="G126" s="11"/>
      <c r="H126" s="11"/>
      <c r="I126" s="11"/>
      <c r="J126" s="11"/>
      <c r="X126" s="11"/>
      <c r="Y126" s="11"/>
      <c r="Z126" s="53"/>
      <c r="AA126" s="39"/>
      <c r="AB126" s="39"/>
      <c r="AC126" s="39"/>
      <c r="AD126" s="39"/>
      <c r="AE126" s="39"/>
      <c r="AF126" s="39"/>
      <c r="AG126" s="39"/>
      <c r="AH126" s="39"/>
      <c r="AI126" s="39"/>
      <c r="AJ126" s="39"/>
      <c r="AK126" s="39"/>
      <c r="AL126" s="39"/>
    </row>
    <row r="127" spans="1:38" x14ac:dyDescent="0.25">
      <c r="A127" s="51"/>
      <c r="B127" s="69"/>
      <c r="C127" s="69"/>
      <c r="D127" s="52"/>
      <c r="E127" s="11"/>
      <c r="F127" s="11"/>
      <c r="G127" s="11"/>
      <c r="H127" s="11"/>
      <c r="I127" s="11"/>
      <c r="J127" s="11"/>
      <c r="X127" s="11"/>
      <c r="Y127" s="11"/>
      <c r="Z127" s="53"/>
      <c r="AA127" s="39"/>
      <c r="AB127" s="39"/>
      <c r="AC127" s="39"/>
      <c r="AD127" s="39"/>
      <c r="AE127" s="39"/>
      <c r="AF127" s="39"/>
      <c r="AG127" s="39"/>
      <c r="AH127" s="39"/>
      <c r="AI127" s="39"/>
      <c r="AJ127" s="39"/>
      <c r="AK127" s="39"/>
      <c r="AL127" s="39"/>
    </row>
    <row r="128" spans="1:38" x14ac:dyDescent="0.25">
      <c r="A128" s="51"/>
      <c r="B128" s="69"/>
      <c r="C128" s="69"/>
      <c r="D128" s="52"/>
      <c r="E128" s="11"/>
      <c r="F128" s="11"/>
      <c r="G128" s="11"/>
      <c r="H128" s="11"/>
      <c r="I128" s="11"/>
      <c r="J128" s="11"/>
      <c r="X128" s="11"/>
      <c r="Y128" s="11"/>
      <c r="Z128" s="53"/>
      <c r="AA128" s="39"/>
      <c r="AB128" s="39"/>
      <c r="AC128" s="39"/>
      <c r="AD128" s="39"/>
      <c r="AE128" s="39"/>
      <c r="AF128" s="39"/>
      <c r="AG128" s="39"/>
      <c r="AH128" s="39"/>
      <c r="AI128" s="39"/>
      <c r="AJ128" s="39"/>
      <c r="AK128" s="39"/>
      <c r="AL128" s="39"/>
    </row>
    <row r="129" spans="1:38" x14ac:dyDescent="0.25">
      <c r="A129" s="51"/>
      <c r="B129" s="69"/>
      <c r="C129" s="69"/>
      <c r="D129" s="52"/>
      <c r="E129" s="11"/>
      <c r="F129" s="11"/>
      <c r="G129" s="11"/>
      <c r="H129" s="11"/>
      <c r="I129" s="11"/>
      <c r="J129" s="11"/>
      <c r="X129" s="11"/>
      <c r="Y129" s="11"/>
      <c r="Z129" s="53"/>
      <c r="AA129" s="39"/>
      <c r="AB129" s="39"/>
      <c r="AC129" s="39"/>
      <c r="AD129" s="39"/>
      <c r="AE129" s="39"/>
      <c r="AF129" s="39"/>
      <c r="AG129" s="39"/>
      <c r="AH129" s="39"/>
      <c r="AI129" s="39"/>
      <c r="AJ129" s="39"/>
      <c r="AK129" s="39"/>
      <c r="AL129" s="39"/>
    </row>
    <row r="130" spans="1:38" x14ac:dyDescent="0.25">
      <c r="A130" s="51"/>
      <c r="B130" s="69"/>
      <c r="C130" s="69"/>
      <c r="D130" s="52"/>
      <c r="E130" s="11"/>
      <c r="F130" s="11"/>
      <c r="G130" s="11"/>
      <c r="H130" s="11"/>
      <c r="I130" s="11"/>
      <c r="J130" s="11"/>
      <c r="X130" s="11"/>
      <c r="Y130" s="11"/>
      <c r="Z130" s="53"/>
      <c r="AA130" s="39"/>
      <c r="AB130" s="39"/>
      <c r="AC130" s="39"/>
      <c r="AD130" s="39"/>
      <c r="AE130" s="39"/>
      <c r="AF130" s="39"/>
      <c r="AG130" s="39"/>
      <c r="AH130" s="39"/>
      <c r="AI130" s="39"/>
      <c r="AJ130" s="39"/>
      <c r="AK130" s="39"/>
      <c r="AL130" s="39"/>
    </row>
    <row r="131" spans="1:38" x14ac:dyDescent="0.25">
      <c r="A131" s="51"/>
      <c r="B131" s="69"/>
      <c r="C131" s="69"/>
      <c r="D131" s="52"/>
      <c r="E131" s="11"/>
      <c r="F131" s="11"/>
      <c r="G131" s="11"/>
      <c r="H131" s="11"/>
      <c r="I131" s="11"/>
      <c r="J131" s="11"/>
      <c r="X131" s="11"/>
      <c r="Y131" s="11"/>
      <c r="Z131" s="53"/>
      <c r="AA131" s="39"/>
      <c r="AB131" s="39"/>
      <c r="AC131" s="39"/>
      <c r="AD131" s="39"/>
      <c r="AE131" s="39"/>
      <c r="AF131" s="39"/>
      <c r="AG131" s="39"/>
      <c r="AH131" s="39"/>
      <c r="AI131" s="39"/>
      <c r="AJ131" s="39"/>
      <c r="AK131" s="39"/>
      <c r="AL131" s="39"/>
    </row>
    <row r="132" spans="1:38" x14ac:dyDescent="0.25">
      <c r="A132" s="51"/>
      <c r="B132" s="69"/>
      <c r="C132" s="69"/>
      <c r="D132" s="52"/>
      <c r="E132" s="11"/>
      <c r="F132" s="11"/>
      <c r="G132" s="11"/>
      <c r="H132" s="11"/>
      <c r="I132" s="11"/>
      <c r="J132" s="11"/>
      <c r="X132" s="11"/>
      <c r="Y132" s="11"/>
      <c r="Z132" s="53"/>
      <c r="AA132" s="39"/>
      <c r="AB132" s="39"/>
      <c r="AC132" s="39"/>
      <c r="AD132" s="39"/>
      <c r="AE132" s="39"/>
      <c r="AF132" s="39"/>
      <c r="AG132" s="39"/>
      <c r="AH132" s="39"/>
      <c r="AI132" s="39"/>
      <c r="AJ132" s="39"/>
      <c r="AK132" s="39"/>
      <c r="AL132" s="39"/>
    </row>
    <row r="133" spans="1:38" x14ac:dyDescent="0.25">
      <c r="A133" s="51"/>
      <c r="B133" s="69"/>
      <c r="C133" s="69"/>
      <c r="D133" s="52"/>
      <c r="E133" s="11"/>
      <c r="F133" s="11"/>
      <c r="G133" s="11"/>
      <c r="H133" s="11"/>
      <c r="I133" s="11"/>
      <c r="J133" s="11"/>
      <c r="X133" s="11"/>
      <c r="Y133" s="11"/>
      <c r="Z133" s="53"/>
      <c r="AA133" s="39"/>
      <c r="AB133" s="39"/>
      <c r="AC133" s="39"/>
      <c r="AD133" s="39"/>
      <c r="AE133" s="39"/>
      <c r="AF133" s="39"/>
      <c r="AG133" s="39"/>
      <c r="AH133" s="39"/>
      <c r="AI133" s="39"/>
      <c r="AJ133" s="39"/>
      <c r="AK133" s="39"/>
      <c r="AL133" s="39"/>
    </row>
    <row r="134" spans="1:38" x14ac:dyDescent="0.25">
      <c r="A134" s="51"/>
      <c r="B134" s="69"/>
      <c r="C134" s="69"/>
      <c r="D134" s="52"/>
      <c r="E134" s="11"/>
      <c r="F134" s="11"/>
      <c r="G134" s="11"/>
      <c r="H134" s="11"/>
      <c r="I134" s="11"/>
      <c r="J134" s="11"/>
      <c r="X134" s="11"/>
      <c r="Y134" s="11"/>
      <c r="Z134" s="53"/>
      <c r="AA134" s="39"/>
      <c r="AB134" s="39"/>
      <c r="AC134" s="39"/>
      <c r="AD134" s="39"/>
      <c r="AE134" s="39"/>
      <c r="AF134" s="39"/>
      <c r="AG134" s="39"/>
      <c r="AH134" s="39"/>
      <c r="AI134" s="39"/>
      <c r="AJ134" s="39"/>
      <c r="AK134" s="39"/>
      <c r="AL134" s="39"/>
    </row>
    <row r="135" spans="1:38" x14ac:dyDescent="0.25">
      <c r="A135" s="51"/>
      <c r="B135" s="69"/>
      <c r="C135" s="69"/>
      <c r="D135" s="52"/>
      <c r="E135" s="11"/>
      <c r="F135" s="11"/>
      <c r="G135" s="11"/>
      <c r="H135" s="11"/>
      <c r="I135" s="11"/>
      <c r="J135" s="11"/>
      <c r="X135" s="11"/>
      <c r="Y135" s="11"/>
      <c r="Z135" s="53"/>
      <c r="AA135" s="39"/>
      <c r="AB135" s="39"/>
      <c r="AC135" s="39"/>
      <c r="AD135" s="39"/>
      <c r="AE135" s="39"/>
      <c r="AF135" s="39"/>
      <c r="AG135" s="39"/>
      <c r="AH135" s="39"/>
      <c r="AI135" s="39"/>
      <c r="AJ135" s="39"/>
      <c r="AK135" s="39"/>
      <c r="AL135" s="39"/>
    </row>
    <row r="136" spans="1:38" x14ac:dyDescent="0.25">
      <c r="A136" s="51"/>
      <c r="B136" s="69"/>
      <c r="C136" s="69"/>
      <c r="D136" s="52"/>
      <c r="E136" s="11"/>
      <c r="F136" s="11"/>
      <c r="G136" s="11"/>
      <c r="H136" s="11"/>
      <c r="I136" s="11"/>
      <c r="J136" s="11"/>
      <c r="X136" s="11"/>
      <c r="Y136" s="11"/>
      <c r="Z136" s="53"/>
      <c r="AA136" s="39"/>
      <c r="AB136" s="39"/>
      <c r="AC136" s="39"/>
      <c r="AD136" s="39"/>
      <c r="AE136" s="39"/>
      <c r="AF136" s="39"/>
      <c r="AG136" s="39"/>
      <c r="AH136" s="39"/>
      <c r="AI136" s="39"/>
      <c r="AJ136" s="39"/>
      <c r="AK136" s="39"/>
      <c r="AL136" s="39"/>
    </row>
    <row r="137" spans="1:38" x14ac:dyDescent="0.25">
      <c r="A137" s="51"/>
      <c r="B137" s="69"/>
      <c r="C137" s="69"/>
      <c r="D137" s="52"/>
      <c r="E137" s="11"/>
      <c r="F137" s="11"/>
      <c r="G137" s="11"/>
      <c r="H137" s="11"/>
      <c r="I137" s="11"/>
      <c r="J137" s="11"/>
      <c r="X137" s="11"/>
      <c r="Y137" s="11"/>
      <c r="Z137" s="53"/>
      <c r="AA137" s="39"/>
      <c r="AB137" s="39"/>
      <c r="AC137" s="39"/>
      <c r="AD137" s="39"/>
      <c r="AE137" s="39"/>
      <c r="AF137" s="39"/>
      <c r="AG137" s="39"/>
      <c r="AH137" s="39"/>
      <c r="AI137" s="39"/>
      <c r="AJ137" s="39"/>
      <c r="AK137" s="39"/>
      <c r="AL137" s="39"/>
    </row>
  </sheetData>
  <autoFilter ref="A1:AL117"/>
  <mergeCells count="9">
    <mergeCell ref="X1:X2"/>
    <mergeCell ref="Y1:Y2"/>
    <mergeCell ref="Z1:Z2"/>
    <mergeCell ref="B1:B2"/>
    <mergeCell ref="C1:C2"/>
    <mergeCell ref="D1:D2"/>
    <mergeCell ref="E1:E2"/>
    <mergeCell ref="F1:F2"/>
    <mergeCell ref="G1:G2"/>
  </mergeCells>
  <pageMargins left="0.7" right="0.7" top="0.75" bottom="0.75" header="0.3" footer="0.3"/>
  <pageSetup scale="15" fitToHeight="0" orientation="portrait" r:id="rId1"/>
  <headerFooter>
    <oddHeader xml:space="preserve">&amp;LCONFIDENTIAL&amp;C&amp;"-,Bold"&amp;14Indepent Experts Spreadsheet 
May 2, 2013
</oddHeader>
    <oddFooter>&amp;CDraft April 24, 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I117"/>
  <sheetViews>
    <sheetView topLeftCell="J1" zoomScale="55" zoomScaleNormal="55" workbookViewId="0">
      <selection activeCell="M8" sqref="M8"/>
    </sheetView>
  </sheetViews>
  <sheetFormatPr defaultRowHeight="15" x14ac:dyDescent="0.25"/>
  <cols>
    <col min="1" max="1" width="15.42578125" style="35" customWidth="1"/>
    <col min="2" max="2" width="19.5703125" style="35" customWidth="1"/>
    <col min="3" max="3" width="15.42578125" style="35" customWidth="1"/>
    <col min="4" max="4" width="81.42578125" style="6" customWidth="1"/>
    <col min="5" max="5" width="19.5703125" style="3" hidden="1" customWidth="1"/>
    <col min="6" max="6" width="15.42578125" style="35" hidden="1" customWidth="1"/>
    <col min="7" max="9" width="25.7109375" style="3" hidden="1" customWidth="1"/>
    <col min="10" max="10" width="27.140625" style="3" customWidth="1"/>
    <col min="11" max="11" width="26.7109375" style="3" customWidth="1"/>
    <col min="12" max="12" width="29.140625" style="3" customWidth="1"/>
    <col min="13" max="13" width="19.7109375" style="11" customWidth="1"/>
    <col min="14" max="14" width="22" style="11" customWidth="1"/>
    <col min="15" max="24" width="19.7109375" style="11" customWidth="1"/>
    <col min="25" max="25" width="22" style="11" customWidth="1"/>
    <col min="26" max="26" width="18.5703125" style="3" customWidth="1"/>
    <col min="27" max="27" width="18.140625" style="3" customWidth="1"/>
    <col min="28" max="28" width="60.85546875" style="3" customWidth="1"/>
    <col min="29" max="29" width="0" style="39" hidden="1" customWidth="1"/>
    <col min="30" max="347" width="9.140625" style="39"/>
    <col min="348" max="16384" width="9.140625" style="8"/>
  </cols>
  <sheetData>
    <row r="1" spans="1:347" ht="15" customHeight="1" x14ac:dyDescent="0.25">
      <c r="A1" s="37"/>
      <c r="B1" s="98" t="s">
        <v>0</v>
      </c>
      <c r="C1" s="98" t="s">
        <v>1</v>
      </c>
      <c r="D1" s="98" t="s">
        <v>4</v>
      </c>
      <c r="E1" s="89" t="s">
        <v>212</v>
      </c>
      <c r="F1" s="89" t="s">
        <v>210</v>
      </c>
      <c r="G1" s="92" t="s">
        <v>115</v>
      </c>
      <c r="H1" s="93" t="s">
        <v>128</v>
      </c>
      <c r="I1" s="99" t="s">
        <v>114</v>
      </c>
      <c r="J1" s="55" t="s">
        <v>322</v>
      </c>
      <c r="K1" s="55" t="s">
        <v>323</v>
      </c>
      <c r="L1" s="55" t="s">
        <v>324</v>
      </c>
      <c r="M1" s="55" t="s">
        <v>325</v>
      </c>
      <c r="N1" s="55" t="s">
        <v>326</v>
      </c>
      <c r="O1" s="55" t="s">
        <v>327</v>
      </c>
      <c r="P1" s="55" t="s">
        <v>328</v>
      </c>
      <c r="Q1" s="55" t="s">
        <v>329</v>
      </c>
      <c r="R1" s="55" t="s">
        <v>330</v>
      </c>
      <c r="S1" s="55" t="s">
        <v>331</v>
      </c>
      <c r="T1" s="55" t="s">
        <v>332</v>
      </c>
      <c r="U1" s="55" t="s">
        <v>333</v>
      </c>
      <c r="V1" s="55" t="s">
        <v>334</v>
      </c>
      <c r="W1" s="55" t="s">
        <v>335</v>
      </c>
      <c r="X1" s="55" t="s">
        <v>336</v>
      </c>
      <c r="Y1" s="55" t="s">
        <v>337</v>
      </c>
      <c r="Z1" s="85" t="s">
        <v>2</v>
      </c>
      <c r="AA1" s="86" t="s">
        <v>134</v>
      </c>
      <c r="AB1" s="87" t="s">
        <v>6</v>
      </c>
    </row>
    <row r="2" spans="1:347" s="10" customFormat="1" ht="114.75" x14ac:dyDescent="0.25">
      <c r="A2" s="60"/>
      <c r="B2" s="98"/>
      <c r="C2" s="98"/>
      <c r="D2" s="98"/>
      <c r="E2" s="89"/>
      <c r="F2" s="89"/>
      <c r="G2" s="92"/>
      <c r="H2" s="93"/>
      <c r="I2" s="99"/>
      <c r="J2" s="18" t="s">
        <v>125</v>
      </c>
      <c r="K2" s="19" t="s">
        <v>126</v>
      </c>
      <c r="L2" s="18" t="s">
        <v>127</v>
      </c>
      <c r="M2" s="13" t="s">
        <v>14</v>
      </c>
      <c r="N2" s="16" t="s">
        <v>15</v>
      </c>
      <c r="O2" s="13" t="s">
        <v>16</v>
      </c>
      <c r="P2" s="14" t="s">
        <v>17</v>
      </c>
      <c r="Q2" s="13" t="s">
        <v>18</v>
      </c>
      <c r="R2" s="14" t="s">
        <v>19</v>
      </c>
      <c r="S2" s="13" t="s">
        <v>20</v>
      </c>
      <c r="T2" s="14" t="s">
        <v>21</v>
      </c>
      <c r="U2" s="13" t="s">
        <v>22</v>
      </c>
      <c r="V2" s="14" t="s">
        <v>23</v>
      </c>
      <c r="W2" s="13" t="s">
        <v>24</v>
      </c>
      <c r="X2" s="14" t="s">
        <v>25</v>
      </c>
      <c r="Y2" s="13" t="s">
        <v>5</v>
      </c>
      <c r="Z2" s="85"/>
      <c r="AA2" s="86"/>
      <c r="AB2" s="87"/>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row>
    <row r="3" spans="1:347" s="1" customFormat="1" ht="15" customHeight="1" x14ac:dyDescent="0.25">
      <c r="A3" s="59" t="str">
        <f t="shared" ref="A3:A34" si="0">CONCATENATE(B3,", ",C3)</f>
        <v>BAL-001-2 , R1</v>
      </c>
      <c r="B3" s="24" t="s">
        <v>28</v>
      </c>
      <c r="C3" s="24" t="s">
        <v>8</v>
      </c>
      <c r="D3" s="6" t="s">
        <v>26</v>
      </c>
      <c r="E3" s="32" t="s">
        <v>182</v>
      </c>
      <c r="F3" s="25" t="s">
        <v>10</v>
      </c>
      <c r="G3" s="25" t="s">
        <v>10</v>
      </c>
      <c r="H3" s="25" t="s">
        <v>10</v>
      </c>
      <c r="I3" s="24"/>
      <c r="J3" s="24" t="s">
        <v>10</v>
      </c>
      <c r="K3" s="24" t="s">
        <v>10</v>
      </c>
      <c r="L3" s="24" t="s">
        <v>10</v>
      </c>
      <c r="M3" s="24" t="s">
        <v>10</v>
      </c>
      <c r="N3" s="24" t="s">
        <v>10</v>
      </c>
      <c r="O3" s="24" t="s">
        <v>10</v>
      </c>
      <c r="P3" s="24" t="s">
        <v>10</v>
      </c>
      <c r="Q3" s="24" t="s">
        <v>10</v>
      </c>
      <c r="R3" s="24" t="s">
        <v>10</v>
      </c>
      <c r="S3" s="24" t="s">
        <v>10</v>
      </c>
      <c r="T3" s="24" t="s">
        <v>10</v>
      </c>
      <c r="U3" s="24" t="s">
        <v>10</v>
      </c>
      <c r="V3" s="24" t="s">
        <v>10</v>
      </c>
      <c r="W3" s="24" t="s">
        <v>10</v>
      </c>
      <c r="X3" s="24" t="s">
        <v>10</v>
      </c>
      <c r="Y3" s="24" t="s">
        <v>10</v>
      </c>
      <c r="Z3" s="41">
        <f>3-(COUNTIF(J3:L3,"no"))</f>
        <v>3</v>
      </c>
      <c r="AA3" s="41">
        <f>12-(COUNTIF(M3:X3,"NO"))</f>
        <v>12</v>
      </c>
      <c r="AB3" s="25"/>
      <c r="AC3" s="21">
        <v>1</v>
      </c>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row>
    <row r="4" spans="1:347" s="1" customFormat="1" ht="90" x14ac:dyDescent="0.25">
      <c r="A4" s="59" t="str">
        <f t="shared" si="0"/>
        <v>BAL-001-2 , R2</v>
      </c>
      <c r="B4" s="24" t="s">
        <v>28</v>
      </c>
      <c r="C4" s="24" t="s">
        <v>9</v>
      </c>
      <c r="D4" s="6" t="s">
        <v>27</v>
      </c>
      <c r="E4" s="32" t="s">
        <v>182</v>
      </c>
      <c r="F4" s="30" t="s">
        <v>10</v>
      </c>
      <c r="G4" s="25" t="s">
        <v>10</v>
      </c>
      <c r="H4" s="25" t="s">
        <v>10</v>
      </c>
      <c r="I4" s="24"/>
      <c r="J4" s="24" t="s">
        <v>10</v>
      </c>
      <c r="K4" s="24" t="s">
        <v>10</v>
      </c>
      <c r="L4" s="24" t="s">
        <v>10</v>
      </c>
      <c r="M4" s="24" t="s">
        <v>10</v>
      </c>
      <c r="N4" s="24" t="s">
        <v>10</v>
      </c>
      <c r="O4" s="24" t="s">
        <v>10</v>
      </c>
      <c r="P4" s="24" t="s">
        <v>10</v>
      </c>
      <c r="Q4" s="24" t="s">
        <v>13</v>
      </c>
      <c r="R4" s="24" t="s">
        <v>10</v>
      </c>
      <c r="S4" s="24" t="s">
        <v>10</v>
      </c>
      <c r="T4" s="24" t="s">
        <v>13</v>
      </c>
      <c r="U4" s="24" t="s">
        <v>10</v>
      </c>
      <c r="V4" s="24" t="s">
        <v>10</v>
      </c>
      <c r="W4" s="24" t="s">
        <v>10</v>
      </c>
      <c r="X4" s="24" t="s">
        <v>10</v>
      </c>
      <c r="Y4" s="24" t="s">
        <v>10</v>
      </c>
      <c r="Z4" s="41">
        <f t="shared" ref="Z4:Z6" si="1">3-(COUNTIF(J4:L4,"no"))</f>
        <v>3</v>
      </c>
      <c r="AA4" s="41">
        <f t="shared" ref="AA4:AA6" si="2">12-(COUNTIF(M4:X4,"NO"))</f>
        <v>10</v>
      </c>
      <c r="AB4" s="25"/>
      <c r="AC4" s="21">
        <f>1+AC3</f>
        <v>2</v>
      </c>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row>
    <row r="5" spans="1:347" s="1" customFormat="1" ht="150" customHeight="1" x14ac:dyDescent="0.25">
      <c r="A5" s="59" t="str">
        <f t="shared" si="0"/>
        <v>EOP-010-1, R1</v>
      </c>
      <c r="B5" s="24" t="s">
        <v>7</v>
      </c>
      <c r="C5" s="24" t="s">
        <v>8</v>
      </c>
      <c r="D5" s="6" t="s">
        <v>112</v>
      </c>
      <c r="E5" s="24" t="s">
        <v>13</v>
      </c>
      <c r="F5" s="24" t="s">
        <v>183</v>
      </c>
      <c r="G5" s="9"/>
      <c r="H5" s="9"/>
      <c r="I5" s="24"/>
      <c r="J5" s="24" t="s">
        <v>321</v>
      </c>
      <c r="K5" s="24" t="s">
        <v>321</v>
      </c>
      <c r="L5" s="24" t="s">
        <v>321</v>
      </c>
      <c r="M5" s="24" t="s">
        <v>321</v>
      </c>
      <c r="N5" s="24"/>
      <c r="O5" s="24" t="s">
        <v>321</v>
      </c>
      <c r="P5" s="24" t="s">
        <v>321</v>
      </c>
      <c r="Q5" s="24" t="s">
        <v>321</v>
      </c>
      <c r="R5" s="24"/>
      <c r="S5" s="24" t="s">
        <v>321</v>
      </c>
      <c r="T5" s="24" t="s">
        <v>321</v>
      </c>
      <c r="U5" s="24" t="s">
        <v>321</v>
      </c>
      <c r="V5" s="24" t="s">
        <v>321</v>
      </c>
      <c r="W5" s="24" t="s">
        <v>321</v>
      </c>
      <c r="X5" s="24" t="s">
        <v>321</v>
      </c>
      <c r="Y5" s="24" t="s">
        <v>321</v>
      </c>
      <c r="Z5" s="41">
        <f t="shared" si="1"/>
        <v>3</v>
      </c>
      <c r="AA5" s="41">
        <f t="shared" si="2"/>
        <v>12</v>
      </c>
      <c r="AB5" s="4"/>
      <c r="AC5" s="21">
        <f t="shared" ref="AC5:AC48" si="3">1+AC4</f>
        <v>3</v>
      </c>
      <c r="AD5" s="21"/>
      <c r="AE5" s="21"/>
      <c r="AF5" s="21"/>
      <c r="AG5" s="21"/>
      <c r="AH5" s="21"/>
      <c r="AI5" s="21"/>
      <c r="AJ5" s="21"/>
      <c r="AK5" s="21"/>
      <c r="AL5" s="21"/>
      <c r="AM5" s="21"/>
      <c r="AN5" s="21"/>
      <c r="AO5" s="21"/>
    </row>
    <row r="6" spans="1:347" s="1" customFormat="1" ht="45" x14ac:dyDescent="0.25">
      <c r="A6" s="59" t="str">
        <f t="shared" si="0"/>
        <v>EOP-010-1, R2</v>
      </c>
      <c r="B6" s="24" t="s">
        <v>7</v>
      </c>
      <c r="C6" s="24" t="s">
        <v>9</v>
      </c>
      <c r="D6" s="6" t="s">
        <v>113</v>
      </c>
      <c r="E6" s="24" t="s">
        <v>13</v>
      </c>
      <c r="F6" s="24" t="s">
        <v>183</v>
      </c>
      <c r="G6" s="9"/>
      <c r="H6" s="9"/>
      <c r="I6" s="24"/>
      <c r="J6" s="24" t="s">
        <v>321</v>
      </c>
      <c r="K6" s="24" t="s">
        <v>321</v>
      </c>
      <c r="L6" s="24" t="s">
        <v>321</v>
      </c>
      <c r="M6" s="24" t="s">
        <v>321</v>
      </c>
      <c r="N6" s="24"/>
      <c r="O6" s="24" t="s">
        <v>321</v>
      </c>
      <c r="P6" s="24" t="s">
        <v>321</v>
      </c>
      <c r="Q6" s="24" t="s">
        <v>321</v>
      </c>
      <c r="R6" s="24"/>
      <c r="S6" s="24" t="s">
        <v>321</v>
      </c>
      <c r="T6" s="24" t="s">
        <v>321</v>
      </c>
      <c r="U6" s="24" t="s">
        <v>321</v>
      </c>
      <c r="V6" s="24" t="s">
        <v>211</v>
      </c>
      <c r="W6" s="24" t="s">
        <v>321</v>
      </c>
      <c r="X6" s="24" t="s">
        <v>321</v>
      </c>
      <c r="Y6" s="9" t="s">
        <v>321</v>
      </c>
      <c r="Z6" s="41">
        <f t="shared" si="1"/>
        <v>3</v>
      </c>
      <c r="AA6" s="41">
        <f t="shared" si="2"/>
        <v>11</v>
      </c>
      <c r="AB6" s="4"/>
      <c r="AC6" s="21">
        <f t="shared" si="3"/>
        <v>4</v>
      </c>
      <c r="AD6" s="21"/>
      <c r="AE6" s="21"/>
      <c r="AF6" s="21"/>
      <c r="AG6" s="21"/>
      <c r="AH6" s="21"/>
      <c r="AI6" s="21"/>
      <c r="AJ6" s="21"/>
      <c r="AK6" s="21"/>
      <c r="AL6" s="21"/>
      <c r="AM6" s="21"/>
      <c r="AN6" s="21"/>
      <c r="AO6" s="21"/>
    </row>
    <row r="7" spans="1:347" ht="120" x14ac:dyDescent="0.25">
      <c r="A7" s="59" t="str">
        <f t="shared" si="0"/>
        <v>EOP-010-1, R3.</v>
      </c>
      <c r="B7" s="24" t="s">
        <v>7</v>
      </c>
      <c r="C7" s="24" t="s">
        <v>3</v>
      </c>
      <c r="D7" s="6" t="s">
        <v>116</v>
      </c>
      <c r="E7" s="24" t="s">
        <v>13</v>
      </c>
      <c r="F7" s="24" t="s">
        <v>183</v>
      </c>
      <c r="G7" s="9"/>
      <c r="H7" s="9"/>
      <c r="I7" s="9"/>
      <c r="J7" s="9" t="s">
        <v>321</v>
      </c>
      <c r="K7" s="9" t="s">
        <v>321</v>
      </c>
      <c r="L7" s="9" t="s">
        <v>321</v>
      </c>
      <c r="M7" s="9" t="s">
        <v>321</v>
      </c>
      <c r="N7" s="9"/>
      <c r="O7" s="9" t="s">
        <v>321</v>
      </c>
      <c r="P7" s="9" t="s">
        <v>321</v>
      </c>
      <c r="Q7" s="9" t="s">
        <v>321</v>
      </c>
      <c r="R7" s="9"/>
      <c r="S7" s="9" t="s">
        <v>321</v>
      </c>
      <c r="T7" s="9" t="s">
        <v>321</v>
      </c>
      <c r="U7" s="9" t="s">
        <v>321</v>
      </c>
      <c r="V7" s="9" t="s">
        <v>321</v>
      </c>
      <c r="W7" s="9" t="s">
        <v>321</v>
      </c>
      <c r="X7" s="9" t="s">
        <v>321</v>
      </c>
      <c r="Y7" s="9" t="s">
        <v>321</v>
      </c>
      <c r="Z7" s="2">
        <f t="shared" ref="Z7:Z16" si="4">COUNTIF(J7:L7, "Yes")</f>
        <v>3</v>
      </c>
      <c r="AA7" s="2">
        <f t="shared" ref="AA7:AA16" si="5">COUNTIF(M7:Y7, "Yes")</f>
        <v>11</v>
      </c>
      <c r="AB7" s="5"/>
      <c r="AC7" s="21">
        <f t="shared" si="3"/>
        <v>5</v>
      </c>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row>
    <row r="8" spans="1:347" s="1" customFormat="1" ht="255" x14ac:dyDescent="0.25">
      <c r="A8" s="59" t="str">
        <f t="shared" si="0"/>
        <v>EOP-011-1, R1.</v>
      </c>
      <c r="B8" s="25" t="s">
        <v>118</v>
      </c>
      <c r="C8" s="30" t="s">
        <v>73</v>
      </c>
      <c r="D8" s="6" t="s">
        <v>119</v>
      </c>
      <c r="E8" s="32" t="s">
        <v>207</v>
      </c>
      <c r="F8" s="30"/>
      <c r="G8" s="25" t="s">
        <v>10</v>
      </c>
      <c r="H8" s="9"/>
      <c r="I8" s="9"/>
      <c r="J8" s="24" t="s">
        <v>10</v>
      </c>
      <c r="K8" s="24" t="s">
        <v>10</v>
      </c>
      <c r="L8" s="24" t="s">
        <v>10</v>
      </c>
      <c r="M8" s="9" t="s">
        <v>10</v>
      </c>
      <c r="N8" s="9" t="s">
        <v>10</v>
      </c>
      <c r="O8" s="9" t="s">
        <v>10</v>
      </c>
      <c r="P8" s="9" t="s">
        <v>10</v>
      </c>
      <c r="Q8" s="9" t="s">
        <v>10</v>
      </c>
      <c r="R8" s="9" t="s">
        <v>10</v>
      </c>
      <c r="S8" s="9" t="s">
        <v>10</v>
      </c>
      <c r="T8" s="9" t="s">
        <v>10</v>
      </c>
      <c r="U8" s="9" t="s">
        <v>13</v>
      </c>
      <c r="V8" s="9" t="s">
        <v>13</v>
      </c>
      <c r="W8" s="9" t="s">
        <v>10</v>
      </c>
      <c r="X8" s="9" t="s">
        <v>10</v>
      </c>
      <c r="Y8" s="9" t="s">
        <v>10</v>
      </c>
      <c r="Z8" s="2">
        <f t="shared" si="4"/>
        <v>3</v>
      </c>
      <c r="AA8" s="2">
        <f t="shared" si="5"/>
        <v>11</v>
      </c>
      <c r="AB8" s="5"/>
      <c r="AC8" s="21">
        <f t="shared" si="3"/>
        <v>6</v>
      </c>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row>
    <row r="9" spans="1:347" s="1" customFormat="1" ht="375" x14ac:dyDescent="0.25">
      <c r="A9" s="59" t="str">
        <f t="shared" si="0"/>
        <v>EOP-011-1, R2.</v>
      </c>
      <c r="B9" s="25" t="s">
        <v>118</v>
      </c>
      <c r="C9" s="30" t="s">
        <v>50</v>
      </c>
      <c r="D9" s="6" t="s">
        <v>120</v>
      </c>
      <c r="E9" s="32" t="s">
        <v>207</v>
      </c>
      <c r="F9" s="30"/>
      <c r="G9" s="25" t="s">
        <v>10</v>
      </c>
      <c r="H9" s="9"/>
      <c r="I9" s="9"/>
      <c r="J9" s="24" t="s">
        <v>10</v>
      </c>
      <c r="K9" s="24" t="s">
        <v>10</v>
      </c>
      <c r="L9" s="24" t="s">
        <v>10</v>
      </c>
      <c r="M9" s="9" t="s">
        <v>10</v>
      </c>
      <c r="N9" s="9" t="s">
        <v>10</v>
      </c>
      <c r="O9" s="9" t="s">
        <v>10</v>
      </c>
      <c r="P9" s="9" t="s">
        <v>10</v>
      </c>
      <c r="Q9" s="9" t="s">
        <v>10</v>
      </c>
      <c r="R9" s="9" t="s">
        <v>10</v>
      </c>
      <c r="S9" s="9" t="s">
        <v>10</v>
      </c>
      <c r="T9" s="9" t="s">
        <v>10</v>
      </c>
      <c r="U9" s="9" t="s">
        <v>10</v>
      </c>
      <c r="V9" s="9" t="s">
        <v>13</v>
      </c>
      <c r="W9" s="9" t="s">
        <v>10</v>
      </c>
      <c r="X9" s="9" t="s">
        <v>10</v>
      </c>
      <c r="Y9" s="9" t="s">
        <v>10</v>
      </c>
      <c r="Z9" s="2">
        <f t="shared" si="4"/>
        <v>3</v>
      </c>
      <c r="AA9" s="2">
        <f t="shared" si="5"/>
        <v>12</v>
      </c>
      <c r="AB9" s="5"/>
      <c r="AC9" s="21">
        <f t="shared" si="3"/>
        <v>7</v>
      </c>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row>
    <row r="10" spans="1:347" s="1" customFormat="1" ht="210" x14ac:dyDescent="0.25">
      <c r="A10" s="59" t="str">
        <f t="shared" si="0"/>
        <v>EOP-011-1, R3.</v>
      </c>
      <c r="B10" s="25" t="s">
        <v>118</v>
      </c>
      <c r="C10" s="30" t="s">
        <v>3</v>
      </c>
      <c r="D10" s="6" t="s">
        <v>121</v>
      </c>
      <c r="E10" s="32" t="s">
        <v>207</v>
      </c>
      <c r="F10" s="30"/>
      <c r="G10" s="25" t="s">
        <v>10</v>
      </c>
      <c r="H10" s="9"/>
      <c r="I10" s="9"/>
      <c r="J10" s="24" t="s">
        <v>10</v>
      </c>
      <c r="K10" s="24" t="s">
        <v>10</v>
      </c>
      <c r="L10" s="24" t="s">
        <v>10</v>
      </c>
      <c r="M10" s="9" t="s">
        <v>10</v>
      </c>
      <c r="N10" s="9" t="s">
        <v>13</v>
      </c>
      <c r="O10" s="9" t="s">
        <v>10</v>
      </c>
      <c r="P10" s="9" t="s">
        <v>10</v>
      </c>
      <c r="Q10" s="9" t="s">
        <v>10</v>
      </c>
      <c r="R10" s="9" t="s">
        <v>10</v>
      </c>
      <c r="S10" s="9" t="s">
        <v>10</v>
      </c>
      <c r="T10" s="9" t="s">
        <v>13</v>
      </c>
      <c r="U10" s="9" t="s">
        <v>10</v>
      </c>
      <c r="V10" s="9" t="s">
        <v>10</v>
      </c>
      <c r="W10" s="9" t="s">
        <v>10</v>
      </c>
      <c r="X10" s="9" t="s">
        <v>10</v>
      </c>
      <c r="Y10" s="9" t="s">
        <v>321</v>
      </c>
      <c r="Z10" s="41">
        <f t="shared" ref="Z10:Z14" si="6">3-(COUNTIF(J10:L10,"no"))</f>
        <v>3</v>
      </c>
      <c r="AA10" s="41">
        <f t="shared" ref="AA10:AA14" si="7">12-(COUNTIF(M10:X10,"NO"))</f>
        <v>10</v>
      </c>
      <c r="AB10" s="5"/>
      <c r="AC10" s="21">
        <f t="shared" si="3"/>
        <v>8</v>
      </c>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row>
    <row r="11" spans="1:347" s="1" customFormat="1" ht="60" x14ac:dyDescent="0.25">
      <c r="A11" s="59" t="str">
        <f t="shared" si="0"/>
        <v>EOP-011-1, R4.</v>
      </c>
      <c r="B11" s="25" t="s">
        <v>118</v>
      </c>
      <c r="C11" s="30" t="s">
        <v>56</v>
      </c>
      <c r="D11" s="6" t="s">
        <v>122</v>
      </c>
      <c r="E11" s="32" t="s">
        <v>207</v>
      </c>
      <c r="F11" s="30"/>
      <c r="G11" s="25" t="s">
        <v>10</v>
      </c>
      <c r="H11" s="9"/>
      <c r="I11" s="9"/>
      <c r="J11" s="24" t="s">
        <v>10</v>
      </c>
      <c r="K11" s="24" t="s">
        <v>10</v>
      </c>
      <c r="L11" s="24" t="s">
        <v>10</v>
      </c>
      <c r="M11" s="9" t="s">
        <v>10</v>
      </c>
      <c r="N11" s="9" t="s">
        <v>13</v>
      </c>
      <c r="O11" s="9" t="s">
        <v>10</v>
      </c>
      <c r="P11" s="9" t="s">
        <v>10</v>
      </c>
      <c r="Q11" s="9" t="s">
        <v>10</v>
      </c>
      <c r="R11" s="9" t="s">
        <v>10</v>
      </c>
      <c r="S11" s="9" t="s">
        <v>10</v>
      </c>
      <c r="T11" s="9" t="s">
        <v>13</v>
      </c>
      <c r="U11" s="9" t="s">
        <v>10</v>
      </c>
      <c r="V11" s="9" t="s">
        <v>10</v>
      </c>
      <c r="W11" s="9" t="s">
        <v>10</v>
      </c>
      <c r="X11" s="9" t="s">
        <v>10</v>
      </c>
      <c r="Y11" s="9" t="s">
        <v>321</v>
      </c>
      <c r="Z11" s="41">
        <f t="shared" si="6"/>
        <v>3</v>
      </c>
      <c r="AA11" s="41">
        <f t="shared" si="7"/>
        <v>10</v>
      </c>
      <c r="AB11" s="5"/>
      <c r="AC11" s="21">
        <f t="shared" si="3"/>
        <v>9</v>
      </c>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row>
    <row r="12" spans="1:347" s="1" customFormat="1" ht="90" x14ac:dyDescent="0.25">
      <c r="A12" s="59" t="str">
        <f t="shared" si="0"/>
        <v>EOP-011-1, R5.</v>
      </c>
      <c r="B12" s="25" t="s">
        <v>118</v>
      </c>
      <c r="C12" s="30" t="s">
        <v>57</v>
      </c>
      <c r="D12" s="6" t="s">
        <v>123</v>
      </c>
      <c r="E12" s="32" t="s">
        <v>207</v>
      </c>
      <c r="F12" s="30"/>
      <c r="G12" s="25" t="s">
        <v>10</v>
      </c>
      <c r="H12" s="9"/>
      <c r="I12" s="9"/>
      <c r="J12" s="24" t="s">
        <v>10</v>
      </c>
      <c r="K12" s="24" t="s">
        <v>10</v>
      </c>
      <c r="L12" s="24" t="s">
        <v>10</v>
      </c>
      <c r="M12" s="9" t="s">
        <v>10</v>
      </c>
      <c r="N12" s="9" t="s">
        <v>10</v>
      </c>
      <c r="O12" s="9" t="s">
        <v>10</v>
      </c>
      <c r="P12" s="9" t="s">
        <v>10</v>
      </c>
      <c r="Q12" s="9" t="s">
        <v>10</v>
      </c>
      <c r="R12" s="9" t="s">
        <v>10</v>
      </c>
      <c r="S12" s="9" t="s">
        <v>10</v>
      </c>
      <c r="T12" s="9" t="s">
        <v>10</v>
      </c>
      <c r="U12" s="9" t="s">
        <v>10</v>
      </c>
      <c r="V12" s="9" t="s">
        <v>10</v>
      </c>
      <c r="W12" s="9" t="s">
        <v>10</v>
      </c>
      <c r="X12" s="9" t="s">
        <v>10</v>
      </c>
      <c r="Y12" s="9" t="s">
        <v>10</v>
      </c>
      <c r="Z12" s="41">
        <f t="shared" si="6"/>
        <v>3</v>
      </c>
      <c r="AA12" s="41">
        <f>12-(COUNTIF(M12:X12,"NO"))</f>
        <v>12</v>
      </c>
      <c r="AB12" s="5"/>
      <c r="AC12" s="21">
        <f t="shared" si="3"/>
        <v>10</v>
      </c>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row>
    <row r="13" spans="1:347" s="1" customFormat="1" ht="60" x14ac:dyDescent="0.25">
      <c r="A13" s="59" t="str">
        <f t="shared" si="0"/>
        <v>EOP-011-1, R6.</v>
      </c>
      <c r="B13" s="25" t="s">
        <v>118</v>
      </c>
      <c r="C13" s="30" t="s">
        <v>58</v>
      </c>
      <c r="D13" s="6" t="s">
        <v>124</v>
      </c>
      <c r="E13" s="32" t="s">
        <v>207</v>
      </c>
      <c r="F13" s="30"/>
      <c r="G13" s="25" t="s">
        <v>10</v>
      </c>
      <c r="H13" s="9"/>
      <c r="I13" s="9"/>
      <c r="J13" s="24" t="s">
        <v>10</v>
      </c>
      <c r="K13" s="24" t="s">
        <v>10</v>
      </c>
      <c r="L13" s="24" t="s">
        <v>10</v>
      </c>
      <c r="M13" s="9" t="s">
        <v>10</v>
      </c>
      <c r="N13" s="9" t="s">
        <v>10</v>
      </c>
      <c r="O13" s="9" t="s">
        <v>10</v>
      </c>
      <c r="P13" s="9" t="s">
        <v>10</v>
      </c>
      <c r="Q13" s="9" t="s">
        <v>10</v>
      </c>
      <c r="R13" s="9" t="s">
        <v>10</v>
      </c>
      <c r="S13" s="9" t="s">
        <v>10</v>
      </c>
      <c r="T13" s="9" t="s">
        <v>13</v>
      </c>
      <c r="U13" s="9" t="s">
        <v>13</v>
      </c>
      <c r="V13" s="9" t="s">
        <v>10</v>
      </c>
      <c r="W13" s="9" t="s">
        <v>10</v>
      </c>
      <c r="X13" s="9" t="s">
        <v>10</v>
      </c>
      <c r="Y13" s="9" t="s">
        <v>321</v>
      </c>
      <c r="Z13" s="41">
        <f t="shared" si="6"/>
        <v>3</v>
      </c>
      <c r="AA13" s="41">
        <f t="shared" si="7"/>
        <v>10</v>
      </c>
      <c r="AB13" s="5"/>
      <c r="AC13" s="21">
        <f t="shared" si="3"/>
        <v>11</v>
      </c>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row>
    <row r="14" spans="1:347" s="28" customFormat="1" ht="285" x14ac:dyDescent="0.25">
      <c r="A14" s="59" t="str">
        <f t="shared" si="0"/>
        <v>FAC-008-3, R1</v>
      </c>
      <c r="B14" s="25" t="s">
        <v>47</v>
      </c>
      <c r="C14" s="24" t="s">
        <v>8</v>
      </c>
      <c r="D14" s="6" t="s">
        <v>49</v>
      </c>
      <c r="E14" s="32" t="s">
        <v>47</v>
      </c>
      <c r="F14" s="24" t="s">
        <v>211</v>
      </c>
      <c r="G14" s="25" t="s">
        <v>10</v>
      </c>
      <c r="H14" s="24"/>
      <c r="I14" s="24"/>
      <c r="J14" s="24" t="s">
        <v>10</v>
      </c>
      <c r="K14" s="24" t="s">
        <v>10</v>
      </c>
      <c r="L14" s="24" t="s">
        <v>10</v>
      </c>
      <c r="M14" s="24" t="s">
        <v>10</v>
      </c>
      <c r="N14" s="24" t="s">
        <v>10</v>
      </c>
      <c r="O14" s="24" t="s">
        <v>10</v>
      </c>
      <c r="P14" s="22" t="s">
        <v>13</v>
      </c>
      <c r="Q14" s="24" t="s">
        <v>10</v>
      </c>
      <c r="R14" s="24" t="s">
        <v>10</v>
      </c>
      <c r="S14" s="24" t="s">
        <v>10</v>
      </c>
      <c r="T14" s="24" t="s">
        <v>10</v>
      </c>
      <c r="U14" s="24" t="s">
        <v>10</v>
      </c>
      <c r="V14" s="24" t="s">
        <v>13</v>
      </c>
      <c r="W14" s="24" t="s">
        <v>10</v>
      </c>
      <c r="X14" s="24" t="s">
        <v>13</v>
      </c>
      <c r="Y14" s="24" t="s">
        <v>10</v>
      </c>
      <c r="Z14" s="41">
        <f t="shared" si="6"/>
        <v>3</v>
      </c>
      <c r="AA14" s="41">
        <f t="shared" si="7"/>
        <v>9</v>
      </c>
      <c r="AB14" s="25"/>
      <c r="AC14" s="21">
        <f t="shared" si="3"/>
        <v>12</v>
      </c>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row>
    <row r="15" spans="1:347" s="28" customFormat="1" ht="409.5" x14ac:dyDescent="0.25">
      <c r="A15" s="59" t="str">
        <f t="shared" si="0"/>
        <v>FAC-008-3, R2.</v>
      </c>
      <c r="B15" s="25" t="s">
        <v>47</v>
      </c>
      <c r="C15" s="24" t="s">
        <v>50</v>
      </c>
      <c r="D15" s="6" t="s">
        <v>48</v>
      </c>
      <c r="E15" s="32" t="s">
        <v>47</v>
      </c>
      <c r="F15" s="24" t="s">
        <v>211</v>
      </c>
      <c r="G15" s="25" t="s">
        <v>10</v>
      </c>
      <c r="H15" s="24"/>
      <c r="I15" s="24"/>
      <c r="J15" s="24" t="s">
        <v>10</v>
      </c>
      <c r="K15" s="24" t="s">
        <v>10</v>
      </c>
      <c r="L15" s="24" t="s">
        <v>10</v>
      </c>
      <c r="M15" s="24" t="s">
        <v>10</v>
      </c>
      <c r="N15" s="24" t="s">
        <v>10</v>
      </c>
      <c r="O15" s="24" t="s">
        <v>10</v>
      </c>
      <c r="P15" s="24" t="s">
        <v>13</v>
      </c>
      <c r="Q15" s="24" t="s">
        <v>10</v>
      </c>
      <c r="R15" s="24" t="s">
        <v>10</v>
      </c>
      <c r="S15" s="24" t="s">
        <v>10</v>
      </c>
      <c r="T15" s="24" t="s">
        <v>10</v>
      </c>
      <c r="U15" s="24" t="s">
        <v>10</v>
      </c>
      <c r="V15" s="24" t="s">
        <v>10</v>
      </c>
      <c r="W15" s="24" t="s">
        <v>10</v>
      </c>
      <c r="X15" s="24" t="s">
        <v>10</v>
      </c>
      <c r="Y15" s="24" t="s">
        <v>10</v>
      </c>
      <c r="Z15" s="41">
        <f t="shared" si="4"/>
        <v>3</v>
      </c>
      <c r="AA15" s="41">
        <f t="shared" si="5"/>
        <v>12</v>
      </c>
      <c r="AB15" s="25"/>
      <c r="AC15" s="21">
        <f t="shared" si="3"/>
        <v>13</v>
      </c>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row>
    <row r="16" spans="1:347" s="28" customFormat="1" ht="409.5" x14ac:dyDescent="0.25">
      <c r="A16" s="59" t="str">
        <f t="shared" si="0"/>
        <v>FAC-008-3, R3.</v>
      </c>
      <c r="B16" s="25" t="s">
        <v>47</v>
      </c>
      <c r="C16" s="24" t="s">
        <v>3</v>
      </c>
      <c r="D16" s="6" t="s">
        <v>51</v>
      </c>
      <c r="E16" s="32" t="s">
        <v>47</v>
      </c>
      <c r="F16" s="24" t="s">
        <v>211</v>
      </c>
      <c r="G16" s="25" t="s">
        <v>185</v>
      </c>
      <c r="H16" s="22" t="s">
        <v>13</v>
      </c>
      <c r="I16" s="22"/>
      <c r="J16" s="22" t="s">
        <v>10</v>
      </c>
      <c r="K16" s="22" t="s">
        <v>10</v>
      </c>
      <c r="L16" s="22" t="s">
        <v>10</v>
      </c>
      <c r="M16" s="22" t="s">
        <v>10</v>
      </c>
      <c r="N16" s="22" t="s">
        <v>10</v>
      </c>
      <c r="O16" s="22" t="s">
        <v>10</v>
      </c>
      <c r="P16" s="24" t="s">
        <v>13</v>
      </c>
      <c r="Q16" s="22" t="s">
        <v>10</v>
      </c>
      <c r="R16" s="22" t="s">
        <v>10</v>
      </c>
      <c r="S16" s="22" t="s">
        <v>10</v>
      </c>
      <c r="T16" s="22" t="s">
        <v>10</v>
      </c>
      <c r="U16" s="22" t="s">
        <v>10</v>
      </c>
      <c r="V16" s="22" t="s">
        <v>10</v>
      </c>
      <c r="W16" s="22" t="s">
        <v>10</v>
      </c>
      <c r="X16" s="22" t="s">
        <v>10</v>
      </c>
      <c r="Y16" s="24" t="s">
        <v>10</v>
      </c>
      <c r="Z16" s="41">
        <f t="shared" si="4"/>
        <v>3</v>
      </c>
      <c r="AA16" s="41">
        <f t="shared" si="5"/>
        <v>12</v>
      </c>
      <c r="AB16" s="25"/>
      <c r="AC16" s="21">
        <f t="shared" si="3"/>
        <v>14</v>
      </c>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row>
    <row r="17" spans="1:347" s="28" customFormat="1" ht="105" x14ac:dyDescent="0.25">
      <c r="A17" s="59" t="str">
        <f t="shared" si="0"/>
        <v>FAC-008-3, R4.</v>
      </c>
      <c r="B17" s="25" t="s">
        <v>47</v>
      </c>
      <c r="C17" s="24" t="s">
        <v>56</v>
      </c>
      <c r="D17" s="6" t="s">
        <v>52</v>
      </c>
      <c r="E17" s="32" t="s">
        <v>47</v>
      </c>
      <c r="F17" s="24" t="s">
        <v>211</v>
      </c>
      <c r="G17" s="34" t="s">
        <v>13</v>
      </c>
      <c r="H17" s="30" t="s">
        <v>192</v>
      </c>
      <c r="I17" s="34"/>
      <c r="J17" s="34"/>
      <c r="K17" s="34"/>
      <c r="L17" s="34"/>
      <c r="M17" s="34"/>
      <c r="N17" s="34"/>
      <c r="O17" s="34"/>
      <c r="P17" s="24" t="s">
        <v>13</v>
      </c>
      <c r="Q17" s="34"/>
      <c r="R17" s="34"/>
      <c r="S17" s="34"/>
      <c r="T17" s="34"/>
      <c r="U17" s="34"/>
      <c r="V17" s="34"/>
      <c r="W17" s="34"/>
      <c r="X17" s="34"/>
      <c r="Y17" s="24" t="s">
        <v>10</v>
      </c>
      <c r="Z17" s="41">
        <f t="shared" ref="Z17:Z80" si="8">3-(COUNTIF(J17:L17,"no"))</f>
        <v>3</v>
      </c>
      <c r="AA17" s="41">
        <f t="shared" ref="AA17:AA80" si="9">12-(COUNTIF(M17:X17,"NO"))</f>
        <v>11</v>
      </c>
      <c r="AB17" s="25"/>
      <c r="AC17" s="21">
        <f t="shared" si="3"/>
        <v>15</v>
      </c>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row>
    <row r="18" spans="1:347" s="28" customFormat="1" ht="150" x14ac:dyDescent="0.25">
      <c r="A18" s="59" t="str">
        <f t="shared" si="0"/>
        <v>FAC-008-3, R5.</v>
      </c>
      <c r="B18" s="25" t="s">
        <v>47</v>
      </c>
      <c r="C18" s="25" t="s">
        <v>57</v>
      </c>
      <c r="D18" s="6" t="s">
        <v>53</v>
      </c>
      <c r="E18" s="32" t="s">
        <v>47</v>
      </c>
      <c r="F18" s="24" t="s">
        <v>211</v>
      </c>
      <c r="G18" s="34" t="s">
        <v>13</v>
      </c>
      <c r="H18" s="30" t="s">
        <v>192</v>
      </c>
      <c r="I18" s="34"/>
      <c r="J18" s="34"/>
      <c r="K18" s="34"/>
      <c r="L18" s="34"/>
      <c r="M18" s="34"/>
      <c r="N18" s="34"/>
      <c r="O18" s="34"/>
      <c r="P18" s="24" t="s">
        <v>13</v>
      </c>
      <c r="Q18" s="34"/>
      <c r="R18" s="34"/>
      <c r="S18" s="34"/>
      <c r="T18" s="34"/>
      <c r="U18" s="34"/>
      <c r="V18" s="34"/>
      <c r="W18" s="34"/>
      <c r="X18" s="34"/>
      <c r="Y18" s="24" t="s">
        <v>10</v>
      </c>
      <c r="Z18" s="41">
        <f t="shared" si="8"/>
        <v>3</v>
      </c>
      <c r="AA18" s="41">
        <f t="shared" si="9"/>
        <v>11</v>
      </c>
      <c r="AB18" s="25"/>
      <c r="AC18" s="21">
        <f t="shared" si="3"/>
        <v>16</v>
      </c>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row>
    <row r="19" spans="1:347" s="29" customFormat="1" ht="60" x14ac:dyDescent="0.25">
      <c r="A19" s="59" t="str">
        <f t="shared" si="0"/>
        <v>FAC-008-3, R6.</v>
      </c>
      <c r="B19" s="25" t="s">
        <v>47</v>
      </c>
      <c r="C19" s="25" t="s">
        <v>58</v>
      </c>
      <c r="D19" s="6" t="s">
        <v>54</v>
      </c>
      <c r="E19" s="32" t="s">
        <v>47</v>
      </c>
      <c r="F19" s="24" t="s">
        <v>211</v>
      </c>
      <c r="G19" s="25" t="s">
        <v>185</v>
      </c>
      <c r="H19" s="22"/>
      <c r="I19" s="22"/>
      <c r="J19" s="22" t="s">
        <v>10</v>
      </c>
      <c r="K19" s="22" t="s">
        <v>10</v>
      </c>
      <c r="L19" s="22" t="s">
        <v>10</v>
      </c>
      <c r="M19" s="22" t="s">
        <v>10</v>
      </c>
      <c r="N19" s="22" t="s">
        <v>10</v>
      </c>
      <c r="O19" s="22" t="s">
        <v>10</v>
      </c>
      <c r="P19" s="24" t="s">
        <v>13</v>
      </c>
      <c r="Q19" s="22" t="s">
        <v>10</v>
      </c>
      <c r="R19" s="22" t="s">
        <v>10</v>
      </c>
      <c r="S19" s="22" t="s">
        <v>10</v>
      </c>
      <c r="T19" s="22" t="s">
        <v>10</v>
      </c>
      <c r="U19" s="22" t="s">
        <v>10</v>
      </c>
      <c r="V19" s="22" t="s">
        <v>10</v>
      </c>
      <c r="W19" s="22" t="s">
        <v>10</v>
      </c>
      <c r="X19" s="22" t="s">
        <v>10</v>
      </c>
      <c r="Y19" s="24" t="s">
        <v>10</v>
      </c>
      <c r="Z19" s="41">
        <f t="shared" si="8"/>
        <v>3</v>
      </c>
      <c r="AA19" s="41">
        <f t="shared" si="9"/>
        <v>11</v>
      </c>
      <c r="AB19" s="25"/>
      <c r="AC19" s="21">
        <f t="shared" si="3"/>
        <v>17</v>
      </c>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row>
    <row r="20" spans="1:347" s="28" customFormat="1" ht="75" x14ac:dyDescent="0.25">
      <c r="A20" s="59" t="str">
        <f t="shared" si="0"/>
        <v>FAC-008-3, R7.</v>
      </c>
      <c r="B20" s="25" t="s">
        <v>47</v>
      </c>
      <c r="C20" s="25" t="s">
        <v>59</v>
      </c>
      <c r="D20" s="6" t="s">
        <v>55</v>
      </c>
      <c r="E20" s="32" t="s">
        <v>47</v>
      </c>
      <c r="F20" s="24" t="s">
        <v>211</v>
      </c>
      <c r="G20" s="22" t="s">
        <v>205</v>
      </c>
      <c r="H20" s="22"/>
      <c r="I20" s="22"/>
      <c r="J20" s="22" t="s">
        <v>10</v>
      </c>
      <c r="K20" s="24" t="s">
        <v>13</v>
      </c>
      <c r="L20" s="22" t="s">
        <v>10</v>
      </c>
      <c r="M20" s="24" t="s">
        <v>13</v>
      </c>
      <c r="N20" s="22" t="s">
        <v>10</v>
      </c>
      <c r="O20" s="22" t="s">
        <v>10</v>
      </c>
      <c r="P20" s="24" t="s">
        <v>13</v>
      </c>
      <c r="Q20" s="22" t="s">
        <v>10</v>
      </c>
      <c r="R20" s="22" t="s">
        <v>10</v>
      </c>
      <c r="S20" s="22" t="s">
        <v>10</v>
      </c>
      <c r="T20" s="22" t="s">
        <v>10</v>
      </c>
      <c r="U20" s="22" t="s">
        <v>10</v>
      </c>
      <c r="V20" s="22" t="s">
        <v>10</v>
      </c>
      <c r="W20" s="22" t="s">
        <v>10</v>
      </c>
      <c r="X20" s="22" t="s">
        <v>10</v>
      </c>
      <c r="Y20" s="24" t="s">
        <v>10</v>
      </c>
      <c r="Z20" s="41">
        <f t="shared" si="8"/>
        <v>2</v>
      </c>
      <c r="AA20" s="41">
        <f t="shared" si="9"/>
        <v>10</v>
      </c>
      <c r="AB20" s="25"/>
      <c r="AC20" s="21">
        <f t="shared" si="3"/>
        <v>18</v>
      </c>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row>
    <row r="21" spans="1:347" s="28" customFormat="1" ht="270" customHeight="1" x14ac:dyDescent="0.25">
      <c r="A21" s="59" t="str">
        <f t="shared" si="0"/>
        <v>FAC-008-3, R8.</v>
      </c>
      <c r="B21" s="25" t="s">
        <v>47</v>
      </c>
      <c r="C21" s="25" t="s">
        <v>60</v>
      </c>
      <c r="D21" s="6" t="s">
        <v>61</v>
      </c>
      <c r="E21" s="32" t="s">
        <v>47</v>
      </c>
      <c r="F21" s="24" t="s">
        <v>211</v>
      </c>
      <c r="G21" s="22" t="s">
        <v>188</v>
      </c>
      <c r="H21" s="22"/>
      <c r="I21" s="22"/>
      <c r="J21" s="22" t="s">
        <v>10</v>
      </c>
      <c r="K21" s="24" t="s">
        <v>13</v>
      </c>
      <c r="L21" s="22" t="s">
        <v>10</v>
      </c>
      <c r="M21" s="24" t="s">
        <v>13</v>
      </c>
      <c r="N21" s="22" t="s">
        <v>10</v>
      </c>
      <c r="O21" s="22" t="s">
        <v>10</v>
      </c>
      <c r="P21" s="24" t="s">
        <v>13</v>
      </c>
      <c r="Q21" s="22" t="s">
        <v>10</v>
      </c>
      <c r="R21" s="22" t="s">
        <v>10</v>
      </c>
      <c r="S21" s="22" t="s">
        <v>10</v>
      </c>
      <c r="T21" s="22" t="s">
        <v>10</v>
      </c>
      <c r="U21" s="22" t="s">
        <v>10</v>
      </c>
      <c r="V21" s="22" t="s">
        <v>10</v>
      </c>
      <c r="W21" s="22" t="s">
        <v>10</v>
      </c>
      <c r="X21" s="22" t="s">
        <v>10</v>
      </c>
      <c r="Y21" s="24" t="s">
        <v>10</v>
      </c>
      <c r="Z21" s="41">
        <f t="shared" si="8"/>
        <v>2</v>
      </c>
      <c r="AA21" s="41">
        <f t="shared" si="9"/>
        <v>10</v>
      </c>
      <c r="AB21" s="25"/>
      <c r="AC21" s="21">
        <f t="shared" si="3"/>
        <v>19</v>
      </c>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row>
    <row r="22" spans="1:347" s="1" customFormat="1" ht="45" customHeight="1" x14ac:dyDescent="0.25">
      <c r="A22" s="59" t="str">
        <f t="shared" si="0"/>
        <v>INT-004-3.1 , R1</v>
      </c>
      <c r="B22" s="24" t="s">
        <v>31</v>
      </c>
      <c r="C22" s="24" t="s">
        <v>8</v>
      </c>
      <c r="D22" s="6" t="s">
        <v>208</v>
      </c>
      <c r="E22" s="34" t="s">
        <v>204</v>
      </c>
      <c r="F22" s="34" t="s">
        <v>10</v>
      </c>
      <c r="G22" s="25" t="s">
        <v>10</v>
      </c>
      <c r="H22" s="24"/>
      <c r="I22" s="24"/>
      <c r="J22" s="24" t="s">
        <v>10</v>
      </c>
      <c r="K22" s="24" t="s">
        <v>13</v>
      </c>
      <c r="L22" s="24" t="s">
        <v>10</v>
      </c>
      <c r="M22" s="24" t="s">
        <v>10</v>
      </c>
      <c r="N22" s="24" t="s">
        <v>10</v>
      </c>
      <c r="O22" s="24" t="s">
        <v>10</v>
      </c>
      <c r="P22" s="24" t="s">
        <v>10</v>
      </c>
      <c r="Q22" s="24" t="s">
        <v>13</v>
      </c>
      <c r="R22" s="24" t="s">
        <v>13</v>
      </c>
      <c r="S22" s="24" t="s">
        <v>10</v>
      </c>
      <c r="T22" s="24" t="s">
        <v>10</v>
      </c>
      <c r="U22" s="24" t="s">
        <v>10</v>
      </c>
      <c r="V22" s="24" t="s">
        <v>13</v>
      </c>
      <c r="W22" s="24" t="s">
        <v>10</v>
      </c>
      <c r="X22" s="24" t="s">
        <v>10</v>
      </c>
      <c r="Y22" s="24" t="s">
        <v>10</v>
      </c>
      <c r="Z22" s="41">
        <f t="shared" si="8"/>
        <v>2</v>
      </c>
      <c r="AA22" s="41">
        <f t="shared" si="9"/>
        <v>9</v>
      </c>
      <c r="AB22" s="25"/>
      <c r="AC22" s="21">
        <f t="shared" si="3"/>
        <v>20</v>
      </c>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row>
    <row r="23" spans="1:347" s="1" customFormat="1" ht="225" x14ac:dyDescent="0.25">
      <c r="A23" s="59" t="str">
        <f t="shared" si="0"/>
        <v>INT-004-3.1 , R2</v>
      </c>
      <c r="B23" s="24" t="s">
        <v>31</v>
      </c>
      <c r="C23" s="24" t="s">
        <v>9</v>
      </c>
      <c r="D23" s="6" t="s">
        <v>29</v>
      </c>
      <c r="E23" s="36" t="s">
        <v>204</v>
      </c>
      <c r="F23" s="34" t="s">
        <v>10</v>
      </c>
      <c r="G23" s="25" t="s">
        <v>10</v>
      </c>
      <c r="H23" s="24"/>
      <c r="I23" s="24"/>
      <c r="J23" s="24" t="s">
        <v>10</v>
      </c>
      <c r="K23" s="24" t="s">
        <v>13</v>
      </c>
      <c r="L23" s="24" t="s">
        <v>10</v>
      </c>
      <c r="M23" s="24" t="s">
        <v>10</v>
      </c>
      <c r="N23" s="24" t="s">
        <v>10</v>
      </c>
      <c r="O23" s="24" t="s">
        <v>10</v>
      </c>
      <c r="P23" s="24" t="s">
        <v>10</v>
      </c>
      <c r="Q23" s="24" t="s">
        <v>10</v>
      </c>
      <c r="R23" s="24" t="s">
        <v>10</v>
      </c>
      <c r="S23" s="24" t="s">
        <v>10</v>
      </c>
      <c r="T23" s="24" t="s">
        <v>10</v>
      </c>
      <c r="U23" s="24" t="s">
        <v>10</v>
      </c>
      <c r="V23" s="24" t="s">
        <v>10</v>
      </c>
      <c r="W23" s="24" t="s">
        <v>10</v>
      </c>
      <c r="X23" s="24" t="s">
        <v>10</v>
      </c>
      <c r="Y23" s="24" t="s">
        <v>10</v>
      </c>
      <c r="Z23" s="41">
        <f t="shared" si="8"/>
        <v>2</v>
      </c>
      <c r="AA23" s="41">
        <f t="shared" si="9"/>
        <v>12</v>
      </c>
      <c r="AB23" s="25"/>
      <c r="AC23" s="21">
        <f t="shared" si="3"/>
        <v>21</v>
      </c>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row>
    <row r="24" spans="1:347" s="1" customFormat="1" ht="45" x14ac:dyDescent="0.25">
      <c r="A24" s="59" t="str">
        <f t="shared" si="0"/>
        <v>INT-004-3.1 , R3.</v>
      </c>
      <c r="B24" s="24" t="s">
        <v>31</v>
      </c>
      <c r="C24" s="24" t="s">
        <v>3</v>
      </c>
      <c r="D24" s="6" t="s">
        <v>30</v>
      </c>
      <c r="E24" s="36" t="s">
        <v>204</v>
      </c>
      <c r="F24" s="34" t="s">
        <v>10</v>
      </c>
      <c r="G24" s="25" t="s">
        <v>10</v>
      </c>
      <c r="H24" s="24"/>
      <c r="I24" s="24"/>
      <c r="J24" s="24" t="s">
        <v>10</v>
      </c>
      <c r="K24" s="24" t="s">
        <v>10</v>
      </c>
      <c r="L24" s="24" t="s">
        <v>10</v>
      </c>
      <c r="M24" s="24" t="s">
        <v>10</v>
      </c>
      <c r="N24" s="24" t="s">
        <v>10</v>
      </c>
      <c r="O24" s="24" t="s">
        <v>10</v>
      </c>
      <c r="P24" s="24" t="s">
        <v>10</v>
      </c>
      <c r="Q24" s="24" t="s">
        <v>10</v>
      </c>
      <c r="R24" s="24" t="s">
        <v>10</v>
      </c>
      <c r="S24" s="24" t="s">
        <v>10</v>
      </c>
      <c r="T24" s="24" t="s">
        <v>13</v>
      </c>
      <c r="U24" s="24" t="s">
        <v>10</v>
      </c>
      <c r="V24" s="24" t="s">
        <v>10</v>
      </c>
      <c r="W24" s="24" t="s">
        <v>10</v>
      </c>
      <c r="X24" s="24" t="s">
        <v>10</v>
      </c>
      <c r="Y24" s="24" t="s">
        <v>10</v>
      </c>
      <c r="Z24" s="41">
        <f t="shared" si="8"/>
        <v>3</v>
      </c>
      <c r="AA24" s="41">
        <f t="shared" si="9"/>
        <v>11</v>
      </c>
      <c r="AB24" s="25"/>
      <c r="AC24" s="21">
        <f t="shared" si="3"/>
        <v>22</v>
      </c>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row>
    <row r="25" spans="1:347" s="1" customFormat="1" ht="165" x14ac:dyDescent="0.25">
      <c r="A25" s="59" t="str">
        <f t="shared" si="0"/>
        <v>INT-006-4, R1</v>
      </c>
      <c r="B25" s="25" t="s">
        <v>39</v>
      </c>
      <c r="C25" s="24" t="s">
        <v>8</v>
      </c>
      <c r="D25" s="6" t="s">
        <v>33</v>
      </c>
      <c r="E25" s="32" t="s">
        <v>203</v>
      </c>
      <c r="F25" s="34" t="s">
        <v>10</v>
      </c>
      <c r="G25" s="25" t="s">
        <v>10</v>
      </c>
      <c r="H25" s="24"/>
      <c r="I25" s="24"/>
      <c r="J25" s="24" t="s">
        <v>10</v>
      </c>
      <c r="K25" s="24" t="s">
        <v>10</v>
      </c>
      <c r="L25" s="24" t="s">
        <v>10</v>
      </c>
      <c r="M25" s="24" t="s">
        <v>10</v>
      </c>
      <c r="N25" s="24" t="s">
        <v>10</v>
      </c>
      <c r="O25" s="24" t="s">
        <v>10</v>
      </c>
      <c r="P25" s="24" t="s">
        <v>10</v>
      </c>
      <c r="Q25" s="24" t="s">
        <v>10</v>
      </c>
      <c r="R25" s="24" t="s">
        <v>10</v>
      </c>
      <c r="S25" s="24" t="s">
        <v>10</v>
      </c>
      <c r="T25" s="24" t="s">
        <v>13</v>
      </c>
      <c r="U25" s="24" t="s">
        <v>10</v>
      </c>
      <c r="V25" s="24" t="s">
        <v>10</v>
      </c>
      <c r="W25" s="24" t="s">
        <v>10</v>
      </c>
      <c r="X25" s="24" t="s">
        <v>10</v>
      </c>
      <c r="Y25" s="24" t="s">
        <v>10</v>
      </c>
      <c r="Z25" s="41">
        <f t="shared" si="8"/>
        <v>3</v>
      </c>
      <c r="AA25" s="41">
        <f t="shared" si="9"/>
        <v>11</v>
      </c>
      <c r="AB25" s="25"/>
      <c r="AC25" s="21">
        <f t="shared" si="3"/>
        <v>23</v>
      </c>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row>
    <row r="26" spans="1:347" s="1" customFormat="1" ht="120" x14ac:dyDescent="0.25">
      <c r="A26" s="59" t="str">
        <f t="shared" si="0"/>
        <v>INT-006-4, R2</v>
      </c>
      <c r="B26" s="25" t="s">
        <v>39</v>
      </c>
      <c r="C26" s="24" t="s">
        <v>9</v>
      </c>
      <c r="D26" s="6" t="s">
        <v>34</v>
      </c>
      <c r="E26" s="32" t="s">
        <v>203</v>
      </c>
      <c r="F26" s="34" t="s">
        <v>10</v>
      </c>
      <c r="G26" s="25" t="s">
        <v>10</v>
      </c>
      <c r="H26" s="24"/>
      <c r="I26" s="24"/>
      <c r="J26" s="24" t="s">
        <v>10</v>
      </c>
      <c r="K26" s="24" t="s">
        <v>10</v>
      </c>
      <c r="L26" s="24" t="s">
        <v>10</v>
      </c>
      <c r="M26" s="24" t="s">
        <v>10</v>
      </c>
      <c r="N26" s="24" t="s">
        <v>10</v>
      </c>
      <c r="O26" s="24" t="s">
        <v>10</v>
      </c>
      <c r="P26" s="24" t="s">
        <v>10</v>
      </c>
      <c r="Q26" s="24" t="s">
        <v>10</v>
      </c>
      <c r="R26" s="24" t="s">
        <v>10</v>
      </c>
      <c r="S26" s="24" t="s">
        <v>10</v>
      </c>
      <c r="T26" s="24" t="s">
        <v>10</v>
      </c>
      <c r="U26" s="24" t="s">
        <v>10</v>
      </c>
      <c r="V26" s="24" t="s">
        <v>10</v>
      </c>
      <c r="W26" s="24" t="s">
        <v>10</v>
      </c>
      <c r="X26" s="24" t="s">
        <v>10</v>
      </c>
      <c r="Y26" s="24" t="s">
        <v>10</v>
      </c>
      <c r="Z26" s="41">
        <f t="shared" si="8"/>
        <v>3</v>
      </c>
      <c r="AA26" s="41">
        <f t="shared" si="9"/>
        <v>12</v>
      </c>
      <c r="AB26" s="25"/>
      <c r="AC26" s="21">
        <f t="shared" si="3"/>
        <v>24</v>
      </c>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row>
    <row r="27" spans="1:347" s="1" customFormat="1" ht="105" x14ac:dyDescent="0.25">
      <c r="A27" s="59" t="str">
        <f t="shared" si="0"/>
        <v>INT-006-4, R3.</v>
      </c>
      <c r="B27" s="25" t="s">
        <v>39</v>
      </c>
      <c r="C27" s="24" t="s">
        <v>3</v>
      </c>
      <c r="D27" s="6" t="s">
        <v>35</v>
      </c>
      <c r="E27" s="32" t="s">
        <v>203</v>
      </c>
      <c r="F27" s="34" t="s">
        <v>10</v>
      </c>
      <c r="G27" s="25" t="s">
        <v>10</v>
      </c>
      <c r="H27" s="24"/>
      <c r="I27" s="24"/>
      <c r="J27" s="24" t="s">
        <v>10</v>
      </c>
      <c r="K27" s="24" t="s">
        <v>10</v>
      </c>
      <c r="L27" s="24" t="s">
        <v>10</v>
      </c>
      <c r="M27" s="24" t="s">
        <v>10</v>
      </c>
      <c r="N27" s="24" t="s">
        <v>10</v>
      </c>
      <c r="O27" s="24" t="s">
        <v>10</v>
      </c>
      <c r="P27" s="24" t="s">
        <v>10</v>
      </c>
      <c r="Q27" s="24" t="s">
        <v>10</v>
      </c>
      <c r="R27" s="24" t="s">
        <v>10</v>
      </c>
      <c r="S27" s="24" t="s">
        <v>10</v>
      </c>
      <c r="T27" s="24" t="s">
        <v>10</v>
      </c>
      <c r="U27" s="24" t="s">
        <v>10</v>
      </c>
      <c r="V27" s="24" t="s">
        <v>10</v>
      </c>
      <c r="W27" s="24" t="s">
        <v>10</v>
      </c>
      <c r="X27" s="24" t="s">
        <v>10</v>
      </c>
      <c r="Y27" s="24" t="s">
        <v>10</v>
      </c>
      <c r="Z27" s="41">
        <f t="shared" si="8"/>
        <v>3</v>
      </c>
      <c r="AA27" s="41">
        <f t="shared" si="9"/>
        <v>12</v>
      </c>
      <c r="AB27" s="25"/>
      <c r="AC27" s="21">
        <f t="shared" si="3"/>
        <v>25</v>
      </c>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row>
    <row r="28" spans="1:347" s="1" customFormat="1" ht="240" x14ac:dyDescent="0.25">
      <c r="A28" s="59" t="str">
        <f t="shared" si="0"/>
        <v>INT-006-4, R4</v>
      </c>
      <c r="B28" s="25" t="s">
        <v>39</v>
      </c>
      <c r="C28" s="25" t="s">
        <v>32</v>
      </c>
      <c r="D28" s="6" t="s">
        <v>36</v>
      </c>
      <c r="E28" s="32" t="s">
        <v>203</v>
      </c>
      <c r="F28" s="34" t="s">
        <v>10</v>
      </c>
      <c r="G28" s="25" t="s">
        <v>10</v>
      </c>
      <c r="H28" s="24"/>
      <c r="I28" s="24"/>
      <c r="J28" s="24" t="s">
        <v>10</v>
      </c>
      <c r="K28" s="24" t="s">
        <v>10</v>
      </c>
      <c r="L28" s="24" t="s">
        <v>10</v>
      </c>
      <c r="M28" s="24" t="s">
        <v>10</v>
      </c>
      <c r="N28" s="24" t="s">
        <v>10</v>
      </c>
      <c r="O28" s="24" t="s">
        <v>10</v>
      </c>
      <c r="P28" s="24" t="s">
        <v>10</v>
      </c>
      <c r="Q28" s="24" t="s">
        <v>10</v>
      </c>
      <c r="R28" s="24" t="s">
        <v>10</v>
      </c>
      <c r="S28" s="24" t="s">
        <v>10</v>
      </c>
      <c r="T28" s="24" t="s">
        <v>10</v>
      </c>
      <c r="U28" s="24" t="s">
        <v>10</v>
      </c>
      <c r="V28" s="24" t="s">
        <v>10</v>
      </c>
      <c r="W28" s="24" t="s">
        <v>10</v>
      </c>
      <c r="X28" s="24" t="s">
        <v>10</v>
      </c>
      <c r="Y28" s="24" t="s">
        <v>10</v>
      </c>
      <c r="Z28" s="41">
        <f t="shared" si="8"/>
        <v>3</v>
      </c>
      <c r="AA28" s="41">
        <f t="shared" si="9"/>
        <v>12</v>
      </c>
      <c r="AB28" s="25"/>
      <c r="AC28" s="21">
        <f t="shared" si="3"/>
        <v>26</v>
      </c>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row>
    <row r="29" spans="1:347" s="1" customFormat="1" ht="135" x14ac:dyDescent="0.25">
      <c r="A29" s="59" t="str">
        <f t="shared" si="0"/>
        <v>INT-006-4, R5</v>
      </c>
      <c r="B29" s="25" t="s">
        <v>39</v>
      </c>
      <c r="C29" s="25" t="s">
        <v>38</v>
      </c>
      <c r="D29" s="6" t="s">
        <v>37</v>
      </c>
      <c r="E29" s="32" t="s">
        <v>203</v>
      </c>
      <c r="F29" s="34" t="s">
        <v>10</v>
      </c>
      <c r="G29" s="25" t="s">
        <v>10</v>
      </c>
      <c r="H29" s="24"/>
      <c r="I29" s="24"/>
      <c r="J29" s="24" t="s">
        <v>10</v>
      </c>
      <c r="K29" s="24" t="s">
        <v>10</v>
      </c>
      <c r="L29" s="24" t="s">
        <v>10</v>
      </c>
      <c r="M29" s="24" t="s">
        <v>10</v>
      </c>
      <c r="N29" s="24" t="s">
        <v>10</v>
      </c>
      <c r="O29" s="24" t="s">
        <v>10</v>
      </c>
      <c r="P29" s="24" t="s">
        <v>10</v>
      </c>
      <c r="Q29" s="24" t="s">
        <v>10</v>
      </c>
      <c r="R29" s="24" t="s">
        <v>10</v>
      </c>
      <c r="S29" s="24" t="s">
        <v>10</v>
      </c>
      <c r="T29" s="24" t="s">
        <v>10</v>
      </c>
      <c r="U29" s="24" t="s">
        <v>10</v>
      </c>
      <c r="V29" s="24" t="s">
        <v>10</v>
      </c>
      <c r="W29" s="24" t="s">
        <v>10</v>
      </c>
      <c r="X29" s="24" t="s">
        <v>10</v>
      </c>
      <c r="Y29" s="24" t="s">
        <v>10</v>
      </c>
      <c r="Z29" s="41">
        <f t="shared" si="8"/>
        <v>3</v>
      </c>
      <c r="AA29" s="41">
        <f t="shared" si="9"/>
        <v>12</v>
      </c>
      <c r="AB29" s="25"/>
      <c r="AC29" s="21">
        <f t="shared" si="3"/>
        <v>27</v>
      </c>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row>
    <row r="30" spans="1:347" s="1" customFormat="1" ht="120" x14ac:dyDescent="0.25">
      <c r="A30" s="59" t="str">
        <f t="shared" si="0"/>
        <v>INT-009-2.1, R1</v>
      </c>
      <c r="B30" s="25" t="s">
        <v>40</v>
      </c>
      <c r="C30" s="24" t="s">
        <v>8</v>
      </c>
      <c r="D30" s="6" t="s">
        <v>41</v>
      </c>
      <c r="E30" s="33" t="s">
        <v>202</v>
      </c>
      <c r="F30" s="34" t="s">
        <v>10</v>
      </c>
      <c r="G30" s="25" t="s">
        <v>10</v>
      </c>
      <c r="H30" s="24"/>
      <c r="I30" s="24"/>
      <c r="J30" s="24" t="s">
        <v>10</v>
      </c>
      <c r="K30" s="24" t="s">
        <v>10</v>
      </c>
      <c r="L30" s="24" t="s">
        <v>10</v>
      </c>
      <c r="M30" s="24" t="s">
        <v>10</v>
      </c>
      <c r="N30" s="24" t="s">
        <v>10</v>
      </c>
      <c r="O30" s="24" t="s">
        <v>10</v>
      </c>
      <c r="P30" s="24" t="s">
        <v>10</v>
      </c>
      <c r="Q30" s="24" t="s">
        <v>10</v>
      </c>
      <c r="R30" s="24" t="s">
        <v>13</v>
      </c>
      <c r="S30" s="24" t="s">
        <v>10</v>
      </c>
      <c r="T30" s="24" t="s">
        <v>13</v>
      </c>
      <c r="U30" s="24" t="s">
        <v>10</v>
      </c>
      <c r="V30" s="24" t="s">
        <v>10</v>
      </c>
      <c r="W30" s="24" t="s">
        <v>10</v>
      </c>
      <c r="X30" s="24" t="s">
        <v>10</v>
      </c>
      <c r="Y30" s="24" t="s">
        <v>10</v>
      </c>
      <c r="Z30" s="41">
        <f t="shared" si="8"/>
        <v>3</v>
      </c>
      <c r="AA30" s="41">
        <f t="shared" si="9"/>
        <v>10</v>
      </c>
      <c r="AB30" s="25"/>
      <c r="AC30" s="21">
        <f t="shared" si="3"/>
        <v>28</v>
      </c>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c r="LB30" s="21"/>
      <c r="LC30" s="21"/>
      <c r="LD30" s="21"/>
      <c r="LE30" s="21"/>
      <c r="LF30" s="21"/>
      <c r="LG30" s="21"/>
      <c r="LH30" s="21"/>
      <c r="LI30" s="21"/>
      <c r="LJ30" s="21"/>
      <c r="LK30" s="21"/>
      <c r="LL30" s="21"/>
      <c r="LM30" s="21"/>
      <c r="LN30" s="21"/>
      <c r="LO30" s="21"/>
      <c r="LP30" s="21"/>
      <c r="LQ30" s="21"/>
      <c r="LR30" s="21"/>
      <c r="LS30" s="21"/>
      <c r="LT30" s="21"/>
      <c r="LU30" s="21"/>
      <c r="LV30" s="21"/>
      <c r="LW30" s="21"/>
      <c r="LX30" s="21"/>
      <c r="LY30" s="21"/>
      <c r="LZ30" s="21"/>
      <c r="MA30" s="21"/>
      <c r="MB30" s="21"/>
      <c r="MC30" s="21"/>
      <c r="MD30" s="21"/>
      <c r="ME30" s="21"/>
      <c r="MF30" s="21"/>
      <c r="MG30" s="21"/>
      <c r="MH30" s="21"/>
      <c r="MI30" s="21"/>
    </row>
    <row r="31" spans="1:347" s="1" customFormat="1" ht="60" x14ac:dyDescent="0.25">
      <c r="A31" s="59" t="str">
        <f t="shared" si="0"/>
        <v>INT-009-2.1, R2</v>
      </c>
      <c r="B31" s="25" t="s">
        <v>40</v>
      </c>
      <c r="C31" s="24" t="s">
        <v>9</v>
      </c>
      <c r="D31" s="6" t="s">
        <v>42</v>
      </c>
      <c r="E31" s="33" t="s">
        <v>202</v>
      </c>
      <c r="F31" s="34" t="s">
        <v>10</v>
      </c>
      <c r="G31" s="25" t="s">
        <v>10</v>
      </c>
      <c r="H31" s="24"/>
      <c r="I31" s="24"/>
      <c r="J31" s="24" t="s">
        <v>10</v>
      </c>
      <c r="K31" s="24" t="s">
        <v>10</v>
      </c>
      <c r="L31" s="24" t="s">
        <v>10</v>
      </c>
      <c r="M31" s="24" t="s">
        <v>10</v>
      </c>
      <c r="N31" s="24" t="s">
        <v>10</v>
      </c>
      <c r="O31" s="24" t="s">
        <v>10</v>
      </c>
      <c r="P31" s="24" t="s">
        <v>10</v>
      </c>
      <c r="Q31" s="24" t="s">
        <v>10</v>
      </c>
      <c r="R31" s="24" t="s">
        <v>10</v>
      </c>
      <c r="S31" s="24" t="s">
        <v>10</v>
      </c>
      <c r="T31" s="24" t="s">
        <v>10</v>
      </c>
      <c r="U31" s="24" t="s">
        <v>10</v>
      </c>
      <c r="V31" s="24" t="s">
        <v>10</v>
      </c>
      <c r="W31" s="24" t="s">
        <v>10</v>
      </c>
      <c r="X31" s="24" t="s">
        <v>10</v>
      </c>
      <c r="Y31" s="24" t="s">
        <v>10</v>
      </c>
      <c r="Z31" s="41">
        <f t="shared" si="8"/>
        <v>3</v>
      </c>
      <c r="AA31" s="41">
        <f t="shared" si="9"/>
        <v>12</v>
      </c>
      <c r="AB31" s="25"/>
      <c r="AC31" s="21">
        <f t="shared" si="3"/>
        <v>29</v>
      </c>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row>
    <row r="32" spans="1:347" s="1" customFormat="1" ht="45" x14ac:dyDescent="0.25">
      <c r="A32" s="59" t="str">
        <f t="shared" si="0"/>
        <v>INT-009-2.1, R3.</v>
      </c>
      <c r="B32" s="25" t="s">
        <v>40</v>
      </c>
      <c r="C32" s="24" t="s">
        <v>3</v>
      </c>
      <c r="D32" s="6" t="s">
        <v>43</v>
      </c>
      <c r="E32" s="33" t="s">
        <v>202</v>
      </c>
      <c r="F32" s="34" t="s">
        <v>10</v>
      </c>
      <c r="G32" s="25" t="s">
        <v>10</v>
      </c>
      <c r="H32" s="24"/>
      <c r="I32" s="24"/>
      <c r="J32" s="24" t="s">
        <v>10</v>
      </c>
      <c r="K32" s="24" t="s">
        <v>10</v>
      </c>
      <c r="L32" s="24" t="s">
        <v>10</v>
      </c>
      <c r="M32" s="24" t="s">
        <v>10</v>
      </c>
      <c r="N32" s="24" t="s">
        <v>10</v>
      </c>
      <c r="O32" s="24" t="s">
        <v>10</v>
      </c>
      <c r="P32" s="24" t="s">
        <v>10</v>
      </c>
      <c r="Q32" s="24" t="s">
        <v>10</v>
      </c>
      <c r="R32" s="24" t="s">
        <v>10</v>
      </c>
      <c r="S32" s="24" t="s">
        <v>10</v>
      </c>
      <c r="T32" s="24" t="s">
        <v>10</v>
      </c>
      <c r="U32" s="24" t="s">
        <v>10</v>
      </c>
      <c r="V32" s="24" t="s">
        <v>10</v>
      </c>
      <c r="W32" s="24" t="s">
        <v>10</v>
      </c>
      <c r="X32" s="24" t="s">
        <v>10</v>
      </c>
      <c r="Y32" s="24" t="s">
        <v>10</v>
      </c>
      <c r="Z32" s="41">
        <f t="shared" si="8"/>
        <v>3</v>
      </c>
      <c r="AA32" s="41">
        <f t="shared" si="9"/>
        <v>12</v>
      </c>
      <c r="AB32" s="25"/>
      <c r="AC32" s="21">
        <f t="shared" si="3"/>
        <v>30</v>
      </c>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row>
    <row r="33" spans="1:347" s="1" customFormat="1" ht="45" x14ac:dyDescent="0.25">
      <c r="A33" s="59" t="str">
        <f t="shared" si="0"/>
        <v>INT-010-2.1, R1</v>
      </c>
      <c r="B33" s="25" t="s">
        <v>44</v>
      </c>
      <c r="C33" s="24" t="s">
        <v>8</v>
      </c>
      <c r="D33" s="6" t="s">
        <v>209</v>
      </c>
      <c r="E33" s="33" t="s">
        <v>201</v>
      </c>
      <c r="F33" s="34" t="s">
        <v>10</v>
      </c>
      <c r="G33" s="25" t="s">
        <v>10</v>
      </c>
      <c r="H33" s="24"/>
      <c r="I33" s="24"/>
      <c r="J33" s="24" t="s">
        <v>10</v>
      </c>
      <c r="K33" s="24" t="s">
        <v>10</v>
      </c>
      <c r="L33" s="24" t="s">
        <v>10</v>
      </c>
      <c r="M33" s="24" t="s">
        <v>10</v>
      </c>
      <c r="N33" s="24" t="s">
        <v>10</v>
      </c>
      <c r="O33" s="24" t="s">
        <v>10</v>
      </c>
      <c r="P33" s="24" t="s">
        <v>10</v>
      </c>
      <c r="Q33" s="24" t="s">
        <v>10</v>
      </c>
      <c r="R33" s="24" t="s">
        <v>10</v>
      </c>
      <c r="S33" s="24" t="s">
        <v>10</v>
      </c>
      <c r="T33" s="24" t="s">
        <v>10</v>
      </c>
      <c r="U33" s="24" t="s">
        <v>10</v>
      </c>
      <c r="V33" s="24" t="s">
        <v>10</v>
      </c>
      <c r="W33" s="24" t="s">
        <v>10</v>
      </c>
      <c r="X33" s="24" t="s">
        <v>10</v>
      </c>
      <c r="Y33" s="24" t="s">
        <v>10</v>
      </c>
      <c r="Z33" s="41">
        <f t="shared" si="8"/>
        <v>3</v>
      </c>
      <c r="AA33" s="41">
        <f t="shared" si="9"/>
        <v>12</v>
      </c>
      <c r="AB33" s="25"/>
      <c r="AC33" s="21">
        <f t="shared" si="3"/>
        <v>31</v>
      </c>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row>
    <row r="34" spans="1:347" s="1" customFormat="1" ht="75" x14ac:dyDescent="0.25">
      <c r="A34" s="59" t="str">
        <f t="shared" si="0"/>
        <v>INT-010-2.1, R2</v>
      </c>
      <c r="B34" s="25" t="s">
        <v>44</v>
      </c>
      <c r="C34" s="24" t="s">
        <v>9</v>
      </c>
      <c r="D34" s="6" t="s">
        <v>45</v>
      </c>
      <c r="E34" s="33" t="s">
        <v>201</v>
      </c>
      <c r="F34" s="34" t="s">
        <v>10</v>
      </c>
      <c r="G34" s="25" t="s">
        <v>10</v>
      </c>
      <c r="H34" s="24"/>
      <c r="I34" s="24"/>
      <c r="J34" s="24" t="s">
        <v>10</v>
      </c>
      <c r="K34" s="24" t="s">
        <v>10</v>
      </c>
      <c r="L34" s="24" t="s">
        <v>10</v>
      </c>
      <c r="M34" s="24" t="s">
        <v>10</v>
      </c>
      <c r="N34" s="24" t="s">
        <v>10</v>
      </c>
      <c r="O34" s="24" t="s">
        <v>10</v>
      </c>
      <c r="P34" s="24" t="s">
        <v>10</v>
      </c>
      <c r="Q34" s="24" t="s">
        <v>10</v>
      </c>
      <c r="R34" s="24" t="s">
        <v>10</v>
      </c>
      <c r="S34" s="24" t="s">
        <v>10</v>
      </c>
      <c r="T34" s="24" t="s">
        <v>10</v>
      </c>
      <c r="U34" s="24" t="s">
        <v>10</v>
      </c>
      <c r="V34" s="24" t="s">
        <v>10</v>
      </c>
      <c r="W34" s="24" t="s">
        <v>10</v>
      </c>
      <c r="X34" s="24" t="s">
        <v>10</v>
      </c>
      <c r="Y34" s="24" t="s">
        <v>10</v>
      </c>
      <c r="Z34" s="41">
        <f t="shared" si="8"/>
        <v>3</v>
      </c>
      <c r="AA34" s="41">
        <f t="shared" si="9"/>
        <v>12</v>
      </c>
      <c r="AB34" s="25"/>
      <c r="AC34" s="21">
        <f t="shared" si="3"/>
        <v>32</v>
      </c>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row>
    <row r="35" spans="1:347" s="1" customFormat="1" ht="60" x14ac:dyDescent="0.25">
      <c r="A35" s="59" t="str">
        <f t="shared" ref="A35:A66" si="10">CONCATENATE(B35,", ",C35)</f>
        <v>INT-010-2.1, R3.</v>
      </c>
      <c r="B35" s="25" t="s">
        <v>44</v>
      </c>
      <c r="C35" s="24" t="s">
        <v>3</v>
      </c>
      <c r="D35" s="6" t="s">
        <v>46</v>
      </c>
      <c r="E35" s="33" t="s">
        <v>201</v>
      </c>
      <c r="F35" s="34" t="s">
        <v>10</v>
      </c>
      <c r="G35" s="25" t="s">
        <v>10</v>
      </c>
      <c r="H35" s="24"/>
      <c r="I35" s="24"/>
      <c r="J35" s="24" t="s">
        <v>10</v>
      </c>
      <c r="K35" s="24" t="s">
        <v>10</v>
      </c>
      <c r="L35" s="24" t="s">
        <v>10</v>
      </c>
      <c r="M35" s="24" t="s">
        <v>10</v>
      </c>
      <c r="N35" s="24" t="s">
        <v>13</v>
      </c>
      <c r="O35" s="24" t="s">
        <v>10</v>
      </c>
      <c r="P35" s="24" t="s">
        <v>10</v>
      </c>
      <c r="Q35" s="24" t="s">
        <v>10</v>
      </c>
      <c r="R35" s="24" t="s">
        <v>13</v>
      </c>
      <c r="S35" s="24" t="s">
        <v>10</v>
      </c>
      <c r="T35" s="24" t="s">
        <v>10</v>
      </c>
      <c r="U35" s="24" t="s">
        <v>10</v>
      </c>
      <c r="V35" s="24" t="s">
        <v>10</v>
      </c>
      <c r="W35" s="24" t="s">
        <v>10</v>
      </c>
      <c r="X35" s="24" t="s">
        <v>10</v>
      </c>
      <c r="Y35" s="24" t="s">
        <v>10</v>
      </c>
      <c r="Z35" s="41">
        <f t="shared" si="8"/>
        <v>3</v>
      </c>
      <c r="AA35" s="41">
        <f t="shared" si="9"/>
        <v>10</v>
      </c>
      <c r="AB35" s="25"/>
      <c r="AC35" s="21">
        <f t="shared" si="3"/>
        <v>33</v>
      </c>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row>
    <row r="36" spans="1:347" s="28" customFormat="1" ht="30" x14ac:dyDescent="0.25">
      <c r="A36" s="59" t="str">
        <f t="shared" si="10"/>
        <v>NUC-001-3, R1</v>
      </c>
      <c r="B36" s="25" t="s">
        <v>72</v>
      </c>
      <c r="C36" s="24" t="s">
        <v>8</v>
      </c>
      <c r="D36" s="6" t="s">
        <v>62</v>
      </c>
      <c r="E36" s="33" t="s">
        <v>199</v>
      </c>
      <c r="F36" s="24" t="s">
        <v>211</v>
      </c>
      <c r="G36" s="24" t="s">
        <v>185</v>
      </c>
      <c r="H36" s="22"/>
      <c r="I36" s="22"/>
      <c r="J36" s="22" t="s">
        <v>10</v>
      </c>
      <c r="K36" s="22" t="s">
        <v>10</v>
      </c>
      <c r="L36" s="22" t="s">
        <v>10</v>
      </c>
      <c r="M36" s="22" t="s">
        <v>10</v>
      </c>
      <c r="N36" s="22" t="s">
        <v>10</v>
      </c>
      <c r="O36" s="22" t="s">
        <v>10</v>
      </c>
      <c r="P36" s="22" t="s">
        <v>10</v>
      </c>
      <c r="Q36" s="22" t="s">
        <v>10</v>
      </c>
      <c r="R36" s="22" t="s">
        <v>10</v>
      </c>
      <c r="S36" s="22" t="s">
        <v>10</v>
      </c>
      <c r="T36" s="22" t="s">
        <v>10</v>
      </c>
      <c r="U36" s="22" t="s">
        <v>10</v>
      </c>
      <c r="V36" s="22" t="s">
        <v>10</v>
      </c>
      <c r="W36" s="22" t="s">
        <v>10</v>
      </c>
      <c r="X36" s="22" t="s">
        <v>10</v>
      </c>
      <c r="Y36" s="24" t="s">
        <v>10</v>
      </c>
      <c r="Z36" s="41">
        <f t="shared" si="8"/>
        <v>3</v>
      </c>
      <c r="AA36" s="41">
        <f t="shared" si="9"/>
        <v>12</v>
      </c>
      <c r="AB36" s="25"/>
      <c r="AC36" s="21">
        <f t="shared" si="3"/>
        <v>34</v>
      </c>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row>
    <row r="37" spans="1:347" s="28" customFormat="1" ht="60" x14ac:dyDescent="0.25">
      <c r="A37" s="59" t="str">
        <f t="shared" si="10"/>
        <v>NUC-001-3, R2.</v>
      </c>
      <c r="B37" s="25" t="s">
        <v>72</v>
      </c>
      <c r="C37" s="24" t="s">
        <v>50</v>
      </c>
      <c r="D37" s="6" t="s">
        <v>63</v>
      </c>
      <c r="E37" s="33" t="s">
        <v>199</v>
      </c>
      <c r="F37" s="24" t="s">
        <v>211</v>
      </c>
      <c r="G37" s="22" t="s">
        <v>200</v>
      </c>
      <c r="H37" s="22"/>
      <c r="I37" s="22"/>
      <c r="J37" s="22" t="s">
        <v>10</v>
      </c>
      <c r="K37" s="22" t="s">
        <v>10</v>
      </c>
      <c r="L37" s="22" t="s">
        <v>10</v>
      </c>
      <c r="M37" s="22" t="s">
        <v>10</v>
      </c>
      <c r="N37" s="22" t="s">
        <v>10</v>
      </c>
      <c r="O37" s="22" t="s">
        <v>10</v>
      </c>
      <c r="P37" s="22" t="s">
        <v>10</v>
      </c>
      <c r="Q37" s="22" t="s">
        <v>10</v>
      </c>
      <c r="R37" s="22" t="s">
        <v>10</v>
      </c>
      <c r="S37" s="22" t="s">
        <v>10</v>
      </c>
      <c r="T37" s="22" t="s">
        <v>10</v>
      </c>
      <c r="U37" s="22" t="s">
        <v>10</v>
      </c>
      <c r="V37" s="22" t="s">
        <v>10</v>
      </c>
      <c r="W37" s="22" t="s">
        <v>10</v>
      </c>
      <c r="X37" s="22" t="s">
        <v>10</v>
      </c>
      <c r="Y37" s="24" t="s">
        <v>10</v>
      </c>
      <c r="Z37" s="41">
        <f t="shared" si="8"/>
        <v>3</v>
      </c>
      <c r="AA37" s="41">
        <f t="shared" si="9"/>
        <v>12</v>
      </c>
      <c r="AB37" s="25"/>
      <c r="AC37" s="21">
        <f t="shared" si="3"/>
        <v>35</v>
      </c>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row>
    <row r="38" spans="1:347" s="28" customFormat="1" ht="60" x14ac:dyDescent="0.25">
      <c r="A38" s="59" t="str">
        <f t="shared" si="10"/>
        <v>NUC-001-3, R3.</v>
      </c>
      <c r="B38" s="25" t="s">
        <v>72</v>
      </c>
      <c r="C38" s="24" t="s">
        <v>3</v>
      </c>
      <c r="D38" s="6" t="s">
        <v>64</v>
      </c>
      <c r="E38" s="33" t="s">
        <v>199</v>
      </c>
      <c r="F38" s="24" t="s">
        <v>211</v>
      </c>
      <c r="G38" s="22" t="s">
        <v>186</v>
      </c>
      <c r="H38" s="22"/>
      <c r="I38" s="22"/>
      <c r="J38" s="22" t="s">
        <v>10</v>
      </c>
      <c r="K38" s="22" t="s">
        <v>10</v>
      </c>
      <c r="L38" s="22" t="s">
        <v>10</v>
      </c>
      <c r="M38" s="22" t="s">
        <v>10</v>
      </c>
      <c r="N38" s="22" t="s">
        <v>10</v>
      </c>
      <c r="O38" s="22" t="s">
        <v>10</v>
      </c>
      <c r="P38" s="22" t="s">
        <v>10</v>
      </c>
      <c r="Q38" s="22" t="s">
        <v>10</v>
      </c>
      <c r="R38" s="22" t="s">
        <v>10</v>
      </c>
      <c r="S38" s="22" t="s">
        <v>10</v>
      </c>
      <c r="T38" s="22" t="s">
        <v>10</v>
      </c>
      <c r="U38" s="22" t="s">
        <v>10</v>
      </c>
      <c r="V38" s="22" t="s">
        <v>10</v>
      </c>
      <c r="W38" s="22" t="s">
        <v>10</v>
      </c>
      <c r="X38" s="22" t="s">
        <v>10</v>
      </c>
      <c r="Y38" s="24" t="s">
        <v>10</v>
      </c>
      <c r="Z38" s="41">
        <f t="shared" si="8"/>
        <v>3</v>
      </c>
      <c r="AA38" s="41">
        <f t="shared" si="9"/>
        <v>12</v>
      </c>
      <c r="AB38" s="25"/>
      <c r="AC38" s="21">
        <f t="shared" si="3"/>
        <v>36</v>
      </c>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row>
    <row r="39" spans="1:347" s="28" customFormat="1" ht="105" x14ac:dyDescent="0.25">
      <c r="A39" s="59" t="str">
        <f t="shared" si="10"/>
        <v>NUC-001-3, R4.</v>
      </c>
      <c r="B39" s="25" t="s">
        <v>72</v>
      </c>
      <c r="C39" s="24" t="s">
        <v>56</v>
      </c>
      <c r="D39" s="6" t="s">
        <v>65</v>
      </c>
      <c r="E39" s="33" t="s">
        <v>199</v>
      </c>
      <c r="F39" s="24" t="s">
        <v>211</v>
      </c>
      <c r="G39" s="22" t="s">
        <v>186</v>
      </c>
      <c r="H39" s="22"/>
      <c r="I39" s="22"/>
      <c r="J39" s="22" t="s">
        <v>10</v>
      </c>
      <c r="K39" s="22" t="s">
        <v>10</v>
      </c>
      <c r="L39" s="22" t="s">
        <v>10</v>
      </c>
      <c r="M39" s="22" t="s">
        <v>10</v>
      </c>
      <c r="N39" s="24" t="s">
        <v>13</v>
      </c>
      <c r="O39" s="22" t="s">
        <v>10</v>
      </c>
      <c r="P39" s="22" t="s">
        <v>10</v>
      </c>
      <c r="Q39" s="22" t="s">
        <v>10</v>
      </c>
      <c r="R39" s="22" t="s">
        <v>10</v>
      </c>
      <c r="S39" s="22" t="s">
        <v>10</v>
      </c>
      <c r="T39" s="22" t="s">
        <v>10</v>
      </c>
      <c r="U39" s="22" t="s">
        <v>10</v>
      </c>
      <c r="V39" s="22" t="s">
        <v>10</v>
      </c>
      <c r="W39" s="22" t="s">
        <v>10</v>
      </c>
      <c r="X39" s="22" t="s">
        <v>10</v>
      </c>
      <c r="Y39" s="24" t="s">
        <v>10</v>
      </c>
      <c r="Z39" s="41">
        <f t="shared" si="8"/>
        <v>3</v>
      </c>
      <c r="AA39" s="41">
        <f t="shared" si="9"/>
        <v>11</v>
      </c>
      <c r="AB39" s="25"/>
      <c r="AC39" s="21">
        <f t="shared" si="3"/>
        <v>37</v>
      </c>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row>
    <row r="40" spans="1:347" s="28" customFormat="1" ht="30" x14ac:dyDescent="0.25">
      <c r="A40" s="59" t="str">
        <f t="shared" si="10"/>
        <v>NUC-001-3, R5.</v>
      </c>
      <c r="B40" s="25" t="s">
        <v>72</v>
      </c>
      <c r="C40" s="25" t="s">
        <v>57</v>
      </c>
      <c r="D40" s="6" t="s">
        <v>66</v>
      </c>
      <c r="E40" s="33" t="s">
        <v>199</v>
      </c>
      <c r="F40" s="24" t="s">
        <v>211</v>
      </c>
      <c r="G40" s="22" t="s">
        <v>186</v>
      </c>
      <c r="H40" s="22"/>
      <c r="I40" s="22"/>
      <c r="J40" s="22" t="s">
        <v>10</v>
      </c>
      <c r="K40" s="22" t="s">
        <v>10</v>
      </c>
      <c r="L40" s="22" t="s">
        <v>10</v>
      </c>
      <c r="M40" s="22" t="s">
        <v>10</v>
      </c>
      <c r="N40" s="22" t="s">
        <v>10</v>
      </c>
      <c r="O40" s="22" t="s">
        <v>10</v>
      </c>
      <c r="P40" s="22" t="s">
        <v>10</v>
      </c>
      <c r="Q40" s="22" t="s">
        <v>10</v>
      </c>
      <c r="R40" s="22" t="s">
        <v>10</v>
      </c>
      <c r="S40" s="22" t="s">
        <v>10</v>
      </c>
      <c r="T40" s="22" t="s">
        <v>10</v>
      </c>
      <c r="U40" s="22" t="s">
        <v>10</v>
      </c>
      <c r="V40" s="22" t="s">
        <v>10</v>
      </c>
      <c r="W40" s="22" t="s">
        <v>10</v>
      </c>
      <c r="X40" s="22" t="s">
        <v>10</v>
      </c>
      <c r="Y40" s="24" t="s">
        <v>10</v>
      </c>
      <c r="Z40" s="41">
        <f t="shared" si="8"/>
        <v>3</v>
      </c>
      <c r="AA40" s="41">
        <f t="shared" si="9"/>
        <v>12</v>
      </c>
      <c r="AB40" s="25"/>
      <c r="AC40" s="21">
        <f t="shared" si="3"/>
        <v>38</v>
      </c>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row>
    <row r="41" spans="1:347" s="28" customFormat="1" ht="45" x14ac:dyDescent="0.25">
      <c r="A41" s="59" t="str">
        <f t="shared" si="10"/>
        <v>NUC-001-3, R6.</v>
      </c>
      <c r="B41" s="25" t="s">
        <v>72</v>
      </c>
      <c r="C41" s="25" t="s">
        <v>58</v>
      </c>
      <c r="D41" s="6" t="s">
        <v>67</v>
      </c>
      <c r="E41" s="33" t="s">
        <v>199</v>
      </c>
      <c r="F41" s="24" t="s">
        <v>211</v>
      </c>
      <c r="G41" s="22" t="s">
        <v>184</v>
      </c>
      <c r="H41" s="22"/>
      <c r="I41" s="22"/>
      <c r="J41" s="22" t="s">
        <v>10</v>
      </c>
      <c r="K41" s="22" t="s">
        <v>10</v>
      </c>
      <c r="L41" s="22" t="s">
        <v>10</v>
      </c>
      <c r="M41" s="22" t="s">
        <v>10</v>
      </c>
      <c r="N41" s="22" t="s">
        <v>10</v>
      </c>
      <c r="O41" s="22" t="s">
        <v>10</v>
      </c>
      <c r="P41" s="22" t="s">
        <v>10</v>
      </c>
      <c r="Q41" s="22" t="s">
        <v>10</v>
      </c>
      <c r="R41" s="22" t="s">
        <v>10</v>
      </c>
      <c r="S41" s="22" t="s">
        <v>10</v>
      </c>
      <c r="T41" s="22" t="s">
        <v>10</v>
      </c>
      <c r="U41" s="22" t="s">
        <v>10</v>
      </c>
      <c r="V41" s="22" t="s">
        <v>10</v>
      </c>
      <c r="W41" s="22" t="s">
        <v>10</v>
      </c>
      <c r="X41" s="22" t="s">
        <v>10</v>
      </c>
      <c r="Y41" s="24" t="s">
        <v>10</v>
      </c>
      <c r="Z41" s="41">
        <f t="shared" si="8"/>
        <v>3</v>
      </c>
      <c r="AA41" s="41">
        <f t="shared" si="9"/>
        <v>12</v>
      </c>
      <c r="AB41" s="25"/>
      <c r="AC41" s="21">
        <f t="shared" si="3"/>
        <v>39</v>
      </c>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row>
    <row r="42" spans="1:347" s="29" customFormat="1" ht="75" x14ac:dyDescent="0.25">
      <c r="A42" s="59" t="str">
        <f t="shared" si="10"/>
        <v>NUC-001-3, R7.</v>
      </c>
      <c r="B42" s="25" t="s">
        <v>72</v>
      </c>
      <c r="C42" s="25" t="s">
        <v>59</v>
      </c>
      <c r="D42" s="6" t="s">
        <v>68</v>
      </c>
      <c r="E42" s="33" t="s">
        <v>199</v>
      </c>
      <c r="F42" s="24" t="s">
        <v>211</v>
      </c>
      <c r="G42" s="24" t="s">
        <v>185</v>
      </c>
      <c r="H42" s="22"/>
      <c r="I42" s="22"/>
      <c r="J42" s="22" t="s">
        <v>10</v>
      </c>
      <c r="K42" s="22" t="s">
        <v>10</v>
      </c>
      <c r="L42" s="22" t="s">
        <v>10</v>
      </c>
      <c r="M42" s="22" t="s">
        <v>10</v>
      </c>
      <c r="N42" s="22" t="s">
        <v>10</v>
      </c>
      <c r="O42" s="22" t="s">
        <v>10</v>
      </c>
      <c r="P42" s="22" t="s">
        <v>10</v>
      </c>
      <c r="Q42" s="22" t="s">
        <v>10</v>
      </c>
      <c r="R42" s="22" t="s">
        <v>10</v>
      </c>
      <c r="S42" s="22" t="s">
        <v>10</v>
      </c>
      <c r="T42" s="22" t="s">
        <v>10</v>
      </c>
      <c r="U42" s="22" t="s">
        <v>10</v>
      </c>
      <c r="V42" s="22" t="s">
        <v>10</v>
      </c>
      <c r="W42" s="22" t="s">
        <v>10</v>
      </c>
      <c r="X42" s="22" t="s">
        <v>10</v>
      </c>
      <c r="Y42" s="24" t="s">
        <v>10</v>
      </c>
      <c r="Z42" s="41">
        <f t="shared" si="8"/>
        <v>3</v>
      </c>
      <c r="AA42" s="41">
        <f t="shared" si="9"/>
        <v>12</v>
      </c>
      <c r="AB42" s="25"/>
      <c r="AC42" s="21">
        <f t="shared" si="3"/>
        <v>40</v>
      </c>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row>
    <row r="43" spans="1:347" s="29" customFormat="1" ht="75" x14ac:dyDescent="0.25">
      <c r="A43" s="59" t="str">
        <f t="shared" si="10"/>
        <v>NUC-001-3, R8.</v>
      </c>
      <c r="B43" s="25" t="s">
        <v>72</v>
      </c>
      <c r="C43" s="25" t="s">
        <v>60</v>
      </c>
      <c r="D43" s="6" t="s">
        <v>69</v>
      </c>
      <c r="E43" s="33" t="s">
        <v>199</v>
      </c>
      <c r="F43" s="24" t="s">
        <v>211</v>
      </c>
      <c r="G43" s="22" t="s">
        <v>185</v>
      </c>
      <c r="H43" s="22"/>
      <c r="I43" s="22"/>
      <c r="J43" s="22" t="s">
        <v>10</v>
      </c>
      <c r="K43" s="22" t="s">
        <v>10</v>
      </c>
      <c r="L43" s="22" t="s">
        <v>10</v>
      </c>
      <c r="M43" s="22" t="s">
        <v>10</v>
      </c>
      <c r="N43" s="22" t="s">
        <v>10</v>
      </c>
      <c r="O43" s="22" t="s">
        <v>10</v>
      </c>
      <c r="P43" s="22" t="s">
        <v>10</v>
      </c>
      <c r="Q43" s="22" t="s">
        <v>10</v>
      </c>
      <c r="R43" s="22" t="s">
        <v>10</v>
      </c>
      <c r="S43" s="22" t="s">
        <v>10</v>
      </c>
      <c r="T43" s="22" t="s">
        <v>10</v>
      </c>
      <c r="U43" s="22" t="s">
        <v>10</v>
      </c>
      <c r="V43" s="22" t="s">
        <v>10</v>
      </c>
      <c r="W43" s="22" t="s">
        <v>10</v>
      </c>
      <c r="X43" s="22" t="s">
        <v>10</v>
      </c>
      <c r="Y43" s="24" t="s">
        <v>10</v>
      </c>
      <c r="Z43" s="41">
        <f t="shared" si="8"/>
        <v>3</v>
      </c>
      <c r="AA43" s="41">
        <f t="shared" si="9"/>
        <v>12</v>
      </c>
      <c r="AB43" s="25"/>
      <c r="AC43" s="21">
        <f t="shared" si="3"/>
        <v>41</v>
      </c>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row>
    <row r="44" spans="1:347" s="29" customFormat="1" ht="409.5" x14ac:dyDescent="0.25">
      <c r="A44" s="59" t="str">
        <f t="shared" si="10"/>
        <v>NUC-001-3, R9</v>
      </c>
      <c r="B44" s="25" t="s">
        <v>72</v>
      </c>
      <c r="C44" s="24" t="s">
        <v>71</v>
      </c>
      <c r="D44" s="6" t="s">
        <v>70</v>
      </c>
      <c r="E44" s="33" t="s">
        <v>199</v>
      </c>
      <c r="F44" s="24" t="s">
        <v>211</v>
      </c>
      <c r="G44" s="22" t="s">
        <v>185</v>
      </c>
      <c r="H44" s="22"/>
      <c r="I44" s="22"/>
      <c r="J44" s="22" t="s">
        <v>10</v>
      </c>
      <c r="K44" s="22" t="s">
        <v>10</v>
      </c>
      <c r="L44" s="22" t="s">
        <v>10</v>
      </c>
      <c r="M44" s="22" t="s">
        <v>10</v>
      </c>
      <c r="N44" s="24" t="s">
        <v>13</v>
      </c>
      <c r="O44" s="22" t="s">
        <v>10</v>
      </c>
      <c r="P44" s="22" t="s">
        <v>10</v>
      </c>
      <c r="Q44" s="22" t="s">
        <v>10</v>
      </c>
      <c r="R44" s="22" t="s">
        <v>10</v>
      </c>
      <c r="S44" s="22" t="s">
        <v>10</v>
      </c>
      <c r="T44" s="22" t="s">
        <v>10</v>
      </c>
      <c r="U44" s="22" t="s">
        <v>10</v>
      </c>
      <c r="V44" s="22" t="s">
        <v>10</v>
      </c>
      <c r="W44" s="22" t="s">
        <v>10</v>
      </c>
      <c r="X44" s="22" t="s">
        <v>10</v>
      </c>
      <c r="Y44" s="24" t="s">
        <v>10</v>
      </c>
      <c r="Z44" s="41">
        <f t="shared" si="8"/>
        <v>3</v>
      </c>
      <c r="AA44" s="41">
        <f t="shared" si="9"/>
        <v>11</v>
      </c>
      <c r="AB44" s="25"/>
      <c r="AC44" s="21">
        <f t="shared" si="3"/>
        <v>42</v>
      </c>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c r="LL44" s="39"/>
      <c r="LM44" s="39"/>
      <c r="LN44" s="39"/>
      <c r="LO44" s="39"/>
      <c r="LP44" s="39"/>
      <c r="LQ44" s="39"/>
      <c r="LR44" s="39"/>
      <c r="LS44" s="39"/>
      <c r="LT44" s="39"/>
      <c r="LU44" s="39"/>
      <c r="LV44" s="39"/>
      <c r="LW44" s="39"/>
      <c r="LX44" s="39"/>
      <c r="LY44" s="39"/>
      <c r="LZ44" s="39"/>
      <c r="MA44" s="39"/>
      <c r="MB44" s="39"/>
      <c r="MC44" s="39"/>
      <c r="MD44" s="39"/>
      <c r="ME44" s="39"/>
      <c r="MF44" s="39"/>
      <c r="MG44" s="39"/>
      <c r="MH44" s="39"/>
      <c r="MI44" s="39"/>
    </row>
    <row r="45" spans="1:347" s="29" customFormat="1" ht="60" x14ac:dyDescent="0.25">
      <c r="A45" s="59" t="str">
        <f t="shared" si="10"/>
        <v>PER-001-0.2, R1.</v>
      </c>
      <c r="B45" s="25" t="s">
        <v>74</v>
      </c>
      <c r="C45" s="25" t="s">
        <v>73</v>
      </c>
      <c r="D45" s="6" t="s">
        <v>176</v>
      </c>
      <c r="E45" s="32" t="s">
        <v>198</v>
      </c>
      <c r="F45" s="25" t="s">
        <v>13</v>
      </c>
      <c r="G45" s="22" t="s">
        <v>195</v>
      </c>
      <c r="H45" s="22"/>
      <c r="I45" s="22"/>
      <c r="J45" s="24" t="s">
        <v>13</v>
      </c>
      <c r="K45" s="24" t="s">
        <v>13</v>
      </c>
      <c r="L45" s="22" t="s">
        <v>10</v>
      </c>
      <c r="M45" s="22" t="s">
        <v>10</v>
      </c>
      <c r="N45" s="22" t="s">
        <v>10</v>
      </c>
      <c r="O45" s="22" t="s">
        <v>10</v>
      </c>
      <c r="P45" s="24" t="s">
        <v>13</v>
      </c>
      <c r="Q45" s="22" t="s">
        <v>10</v>
      </c>
      <c r="R45" s="22" t="s">
        <v>10</v>
      </c>
      <c r="S45" s="22" t="s">
        <v>10</v>
      </c>
      <c r="T45" s="22" t="s">
        <v>10</v>
      </c>
      <c r="U45" s="22" t="s">
        <v>10</v>
      </c>
      <c r="V45" s="22" t="s">
        <v>10</v>
      </c>
      <c r="W45" s="22" t="s">
        <v>10</v>
      </c>
      <c r="X45" s="22" t="s">
        <v>10</v>
      </c>
      <c r="Y45" s="24" t="s">
        <v>10</v>
      </c>
      <c r="Z45" s="41">
        <f t="shared" si="8"/>
        <v>1</v>
      </c>
      <c r="AA45" s="41">
        <f t="shared" si="9"/>
        <v>11</v>
      </c>
      <c r="AB45" s="25"/>
      <c r="AC45" s="21">
        <f t="shared" si="3"/>
        <v>43</v>
      </c>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9"/>
      <c r="JP45" s="39"/>
      <c r="JQ45" s="39"/>
      <c r="JR45" s="39"/>
      <c r="JS45" s="39"/>
      <c r="JT45" s="39"/>
      <c r="JU45" s="39"/>
      <c r="JV45" s="39"/>
      <c r="JW45" s="39"/>
      <c r="JX45" s="39"/>
      <c r="JY45" s="39"/>
      <c r="JZ45" s="39"/>
      <c r="KA45" s="39"/>
      <c r="KB45" s="39"/>
      <c r="KC45" s="39"/>
      <c r="KD45" s="39"/>
      <c r="KE45" s="39"/>
      <c r="KF45" s="39"/>
      <c r="KG45" s="39"/>
      <c r="KH45" s="39"/>
      <c r="KI45" s="39"/>
      <c r="KJ45" s="39"/>
      <c r="KK45" s="39"/>
      <c r="KL45" s="39"/>
      <c r="KM45" s="39"/>
      <c r="KN45" s="39"/>
      <c r="KO45" s="39"/>
      <c r="KP45" s="39"/>
      <c r="KQ45" s="39"/>
      <c r="KR45" s="39"/>
      <c r="KS45" s="39"/>
      <c r="KT45" s="39"/>
      <c r="KU45" s="39"/>
      <c r="KV45" s="39"/>
      <c r="KW45" s="39"/>
      <c r="KX45" s="39"/>
      <c r="KY45" s="39"/>
      <c r="KZ45" s="39"/>
      <c r="LA45" s="39"/>
      <c r="LB45" s="39"/>
      <c r="LC45" s="39"/>
      <c r="LD45" s="39"/>
      <c r="LE45" s="39"/>
      <c r="LF45" s="39"/>
      <c r="LG45" s="39"/>
      <c r="LH45" s="39"/>
      <c r="LI45" s="39"/>
      <c r="LJ45" s="39"/>
      <c r="LK45" s="39"/>
      <c r="LL45" s="39"/>
      <c r="LM45" s="39"/>
      <c r="LN45" s="39"/>
      <c r="LO45" s="39"/>
      <c r="LP45" s="39"/>
      <c r="LQ45" s="39"/>
      <c r="LR45" s="39"/>
      <c r="LS45" s="39"/>
      <c r="LT45" s="39"/>
      <c r="LU45" s="39"/>
      <c r="LV45" s="39"/>
      <c r="LW45" s="39"/>
      <c r="LX45" s="39"/>
      <c r="LY45" s="39"/>
      <c r="LZ45" s="39"/>
      <c r="MA45" s="39"/>
      <c r="MB45" s="39"/>
      <c r="MC45" s="39"/>
      <c r="MD45" s="39"/>
      <c r="ME45" s="39"/>
      <c r="MF45" s="39"/>
      <c r="MG45" s="39"/>
      <c r="MH45" s="39"/>
      <c r="MI45" s="39"/>
    </row>
    <row r="46" spans="1:347" s="28" customFormat="1" ht="225" x14ac:dyDescent="0.25">
      <c r="A46" s="59" t="str">
        <f t="shared" si="10"/>
        <v>PER-003-1, R1.</v>
      </c>
      <c r="B46" s="25" t="s">
        <v>75</v>
      </c>
      <c r="C46" s="25" t="s">
        <v>73</v>
      </c>
      <c r="D46" s="6" t="s">
        <v>177</v>
      </c>
      <c r="E46" s="32" t="s">
        <v>75</v>
      </c>
      <c r="F46" s="25" t="s">
        <v>13</v>
      </c>
      <c r="G46" s="22" t="s">
        <v>195</v>
      </c>
      <c r="H46" s="22"/>
      <c r="I46" s="22"/>
      <c r="J46" s="22" t="s">
        <v>10</v>
      </c>
      <c r="K46" s="22" t="s">
        <v>10</v>
      </c>
      <c r="L46" s="22" t="s">
        <v>10</v>
      </c>
      <c r="M46" s="22" t="s">
        <v>10</v>
      </c>
      <c r="N46" s="22" t="s">
        <v>10</v>
      </c>
      <c r="O46" s="22" t="s">
        <v>10</v>
      </c>
      <c r="P46" s="22" t="s">
        <v>10</v>
      </c>
      <c r="Q46" s="22" t="s">
        <v>10</v>
      </c>
      <c r="R46" s="22" t="s">
        <v>10</v>
      </c>
      <c r="S46" s="22" t="s">
        <v>10</v>
      </c>
      <c r="T46" s="22" t="s">
        <v>10</v>
      </c>
      <c r="U46" s="22" t="s">
        <v>10</v>
      </c>
      <c r="V46" s="24" t="s">
        <v>13</v>
      </c>
      <c r="W46" s="22" t="s">
        <v>10</v>
      </c>
      <c r="X46" s="22" t="s">
        <v>10</v>
      </c>
      <c r="Y46" s="24" t="s">
        <v>10</v>
      </c>
      <c r="Z46" s="41">
        <f t="shared" si="8"/>
        <v>3</v>
      </c>
      <c r="AA46" s="41">
        <f t="shared" si="9"/>
        <v>11</v>
      </c>
      <c r="AB46" s="25"/>
      <c r="AC46" s="21">
        <f t="shared" si="3"/>
        <v>44</v>
      </c>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row>
    <row r="47" spans="1:347" s="28" customFormat="1" ht="240" x14ac:dyDescent="0.25">
      <c r="A47" s="59" t="str">
        <f t="shared" si="10"/>
        <v>PER-003-1, R2.</v>
      </c>
      <c r="B47" s="25" t="s">
        <v>75</v>
      </c>
      <c r="C47" s="25" t="s">
        <v>50</v>
      </c>
      <c r="D47" s="6" t="s">
        <v>178</v>
      </c>
      <c r="E47" s="32" t="s">
        <v>75</v>
      </c>
      <c r="F47" s="25" t="s">
        <v>13</v>
      </c>
      <c r="G47" s="22" t="s">
        <v>195</v>
      </c>
      <c r="H47" s="22"/>
      <c r="I47" s="22"/>
      <c r="J47" s="22" t="s">
        <v>10</v>
      </c>
      <c r="K47" s="22" t="s">
        <v>10</v>
      </c>
      <c r="L47" s="22" t="s">
        <v>10</v>
      </c>
      <c r="M47" s="22" t="s">
        <v>10</v>
      </c>
      <c r="N47" s="22" t="s">
        <v>10</v>
      </c>
      <c r="O47" s="22" t="s">
        <v>10</v>
      </c>
      <c r="P47" s="22" t="s">
        <v>10</v>
      </c>
      <c r="Q47" s="22" t="s">
        <v>10</v>
      </c>
      <c r="R47" s="22" t="s">
        <v>10</v>
      </c>
      <c r="S47" s="22" t="s">
        <v>10</v>
      </c>
      <c r="T47" s="22" t="s">
        <v>10</v>
      </c>
      <c r="U47" s="22" t="s">
        <v>10</v>
      </c>
      <c r="V47" s="24" t="s">
        <v>13</v>
      </c>
      <c r="W47" s="22" t="s">
        <v>10</v>
      </c>
      <c r="X47" s="22" t="s">
        <v>10</v>
      </c>
      <c r="Y47" s="24" t="s">
        <v>10</v>
      </c>
      <c r="Z47" s="41">
        <f t="shared" si="8"/>
        <v>3</v>
      </c>
      <c r="AA47" s="41">
        <f t="shared" si="9"/>
        <v>11</v>
      </c>
      <c r="AB47" s="25"/>
      <c r="AC47" s="21">
        <f t="shared" si="3"/>
        <v>45</v>
      </c>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row>
    <row r="48" spans="1:347" s="28" customFormat="1" ht="225" x14ac:dyDescent="0.25">
      <c r="A48" s="59" t="str">
        <f t="shared" si="10"/>
        <v>PER-003-1, R3.</v>
      </c>
      <c r="B48" s="25" t="s">
        <v>75</v>
      </c>
      <c r="C48" s="30" t="s">
        <v>3</v>
      </c>
      <c r="D48" s="6" t="s">
        <v>179</v>
      </c>
      <c r="E48" s="32" t="s">
        <v>75</v>
      </c>
      <c r="F48" s="25" t="s">
        <v>13</v>
      </c>
      <c r="G48" s="22" t="s">
        <v>195</v>
      </c>
      <c r="H48" s="22" t="s">
        <v>13</v>
      </c>
      <c r="I48" s="22" t="s">
        <v>13</v>
      </c>
      <c r="J48" s="22" t="s">
        <v>10</v>
      </c>
      <c r="K48" s="22" t="s">
        <v>10</v>
      </c>
      <c r="L48" s="22" t="s">
        <v>10</v>
      </c>
      <c r="M48" s="22" t="s">
        <v>10</v>
      </c>
      <c r="N48" s="22" t="s">
        <v>10</v>
      </c>
      <c r="O48" s="22" t="s">
        <v>10</v>
      </c>
      <c r="P48" s="22" t="s">
        <v>10</v>
      </c>
      <c r="Q48" s="22" t="s">
        <v>10</v>
      </c>
      <c r="R48" s="22" t="s">
        <v>10</v>
      </c>
      <c r="S48" s="22" t="s">
        <v>10</v>
      </c>
      <c r="T48" s="22" t="s">
        <v>10</v>
      </c>
      <c r="U48" s="22" t="s">
        <v>10</v>
      </c>
      <c r="V48" s="24" t="s">
        <v>13</v>
      </c>
      <c r="W48" s="22" t="s">
        <v>10</v>
      </c>
      <c r="X48" s="22" t="s">
        <v>10</v>
      </c>
      <c r="Y48" s="24" t="s">
        <v>10</v>
      </c>
      <c r="Z48" s="41">
        <f t="shared" si="8"/>
        <v>3</v>
      </c>
      <c r="AA48" s="41">
        <f t="shared" si="9"/>
        <v>11</v>
      </c>
      <c r="AB48" s="25"/>
      <c r="AC48" s="21">
        <f t="shared" si="3"/>
        <v>46</v>
      </c>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row>
    <row r="49" spans="1:347" s="28" customFormat="1" ht="60" x14ac:dyDescent="0.25">
      <c r="A49" s="59" t="str">
        <f t="shared" si="10"/>
        <v>PER-004-2, R1.</v>
      </c>
      <c r="B49" s="25" t="s">
        <v>76</v>
      </c>
      <c r="C49" s="25" t="s">
        <v>73</v>
      </c>
      <c r="D49" s="6" t="s">
        <v>180</v>
      </c>
      <c r="E49" s="31"/>
      <c r="F49" s="26"/>
      <c r="G49" s="27"/>
      <c r="H49" s="27"/>
      <c r="I49" s="27"/>
      <c r="J49" s="9" t="s">
        <v>237</v>
      </c>
      <c r="K49" s="9" t="s">
        <v>237</v>
      </c>
      <c r="L49" s="9" t="s">
        <v>237</v>
      </c>
      <c r="M49" s="9" t="s">
        <v>237</v>
      </c>
      <c r="N49" s="9" t="s">
        <v>237</v>
      </c>
      <c r="O49" s="9" t="s">
        <v>237</v>
      </c>
      <c r="P49" s="9" t="s">
        <v>237</v>
      </c>
      <c r="Q49" s="9" t="s">
        <v>237</v>
      </c>
      <c r="R49" s="9" t="s">
        <v>237</v>
      </c>
      <c r="S49" s="9" t="s">
        <v>237</v>
      </c>
      <c r="T49" s="9" t="s">
        <v>237</v>
      </c>
      <c r="U49" s="9" t="s">
        <v>237</v>
      </c>
      <c r="V49" s="9" t="s">
        <v>237</v>
      </c>
      <c r="W49" s="9" t="s">
        <v>237</v>
      </c>
      <c r="X49" s="9" t="s">
        <v>237</v>
      </c>
      <c r="Y49" s="9" t="s">
        <v>237</v>
      </c>
      <c r="Z49" s="41">
        <f t="shared" si="8"/>
        <v>3</v>
      </c>
      <c r="AA49" s="41">
        <f t="shared" si="9"/>
        <v>12</v>
      </c>
      <c r="AB49" s="25"/>
      <c r="AD49" s="21"/>
      <c r="AE49" s="21"/>
      <c r="AF49" s="21"/>
      <c r="AG49" s="21"/>
      <c r="AH49" s="21"/>
      <c r="AI49" s="21"/>
      <c r="AJ49" s="21"/>
      <c r="AK49" s="21"/>
      <c r="AL49" s="21"/>
      <c r="AM49" s="21"/>
      <c r="AN49" s="21"/>
      <c r="AO49" s="21"/>
    </row>
    <row r="50" spans="1:347" s="28" customFormat="1" ht="90" x14ac:dyDescent="0.25">
      <c r="A50" s="59" t="str">
        <f t="shared" si="10"/>
        <v>PER-004-2, R2.</v>
      </c>
      <c r="B50" s="25" t="s">
        <v>76</v>
      </c>
      <c r="C50" s="25" t="s">
        <v>50</v>
      </c>
      <c r="D50" s="6" t="s">
        <v>181</v>
      </c>
      <c r="E50" s="31"/>
      <c r="F50" s="26"/>
      <c r="G50" s="27"/>
      <c r="H50" s="27"/>
      <c r="I50" s="27"/>
      <c r="J50" s="9" t="s">
        <v>237</v>
      </c>
      <c r="K50" s="9" t="s">
        <v>237</v>
      </c>
      <c r="L50" s="9" t="s">
        <v>237</v>
      </c>
      <c r="M50" s="9" t="s">
        <v>237</v>
      </c>
      <c r="N50" s="9" t="s">
        <v>237</v>
      </c>
      <c r="O50" s="9" t="s">
        <v>237</v>
      </c>
      <c r="P50" s="9" t="s">
        <v>237</v>
      </c>
      <c r="Q50" s="9" t="s">
        <v>237</v>
      </c>
      <c r="R50" s="9" t="s">
        <v>237</v>
      </c>
      <c r="S50" s="9" t="s">
        <v>237</v>
      </c>
      <c r="T50" s="9" t="s">
        <v>237</v>
      </c>
      <c r="U50" s="9" t="s">
        <v>237</v>
      </c>
      <c r="V50" s="9" t="s">
        <v>237</v>
      </c>
      <c r="W50" s="9" t="s">
        <v>237</v>
      </c>
      <c r="X50" s="9" t="s">
        <v>237</v>
      </c>
      <c r="Y50" s="9" t="s">
        <v>237</v>
      </c>
      <c r="Z50" s="41">
        <f t="shared" si="8"/>
        <v>3</v>
      </c>
      <c r="AA50" s="41">
        <f t="shared" si="9"/>
        <v>12</v>
      </c>
      <c r="AB50" s="25"/>
      <c r="AD50" s="21"/>
      <c r="AE50" s="21"/>
      <c r="AF50" s="21"/>
      <c r="AG50" s="21"/>
      <c r="AH50" s="21"/>
      <c r="AI50" s="21"/>
      <c r="AJ50" s="21"/>
      <c r="AK50" s="21"/>
      <c r="AL50" s="21"/>
      <c r="AM50" s="21"/>
      <c r="AN50" s="21"/>
      <c r="AO50" s="21"/>
    </row>
    <row r="51" spans="1:347" s="1" customFormat="1" ht="195" x14ac:dyDescent="0.25">
      <c r="A51" s="59" t="str">
        <f t="shared" si="10"/>
        <v>PRC-004-5(i), R1.</v>
      </c>
      <c r="B51" s="25" t="s">
        <v>170</v>
      </c>
      <c r="C51" s="25" t="s">
        <v>73</v>
      </c>
      <c r="D51" s="6" t="s">
        <v>171</v>
      </c>
      <c r="E51" s="32" t="s">
        <v>214</v>
      </c>
      <c r="F51" s="25" t="s">
        <v>10</v>
      </c>
      <c r="G51" s="25" t="s">
        <v>10</v>
      </c>
      <c r="H51" s="24"/>
      <c r="I51" s="24"/>
      <c r="J51" s="24" t="s">
        <v>10</v>
      </c>
      <c r="K51" s="24" t="s">
        <v>10</v>
      </c>
      <c r="L51" s="24" t="s">
        <v>10</v>
      </c>
      <c r="M51" s="24" t="s">
        <v>10</v>
      </c>
      <c r="N51" s="24" t="s">
        <v>10</v>
      </c>
      <c r="O51" s="24" t="s">
        <v>10</v>
      </c>
      <c r="P51" s="24" t="s">
        <v>10</v>
      </c>
      <c r="Q51" s="24" t="s">
        <v>10</v>
      </c>
      <c r="R51" s="24" t="s">
        <v>10</v>
      </c>
      <c r="S51" s="24" t="s">
        <v>10</v>
      </c>
      <c r="T51" s="24" t="s">
        <v>13</v>
      </c>
      <c r="U51" s="24" t="s">
        <v>10</v>
      </c>
      <c r="V51" s="24" t="s">
        <v>10</v>
      </c>
      <c r="W51" s="24" t="s">
        <v>10</v>
      </c>
      <c r="X51" s="24" t="s">
        <v>10</v>
      </c>
      <c r="Y51" s="24" t="s">
        <v>10</v>
      </c>
      <c r="Z51" s="41">
        <f t="shared" si="8"/>
        <v>3</v>
      </c>
      <c r="AA51" s="41">
        <f t="shared" si="9"/>
        <v>11</v>
      </c>
      <c r="AB51" s="25"/>
      <c r="AC51" s="21">
        <f t="shared" ref="AC51:AC114" si="11">1+AC50</f>
        <v>1</v>
      </c>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row>
    <row r="52" spans="1:347" s="1" customFormat="1" ht="330" customHeight="1" x14ac:dyDescent="0.25">
      <c r="A52" s="59" t="str">
        <f t="shared" si="10"/>
        <v>PRC-004-5(i), R2.</v>
      </c>
      <c r="B52" s="25" t="s">
        <v>170</v>
      </c>
      <c r="C52" s="25" t="s">
        <v>50</v>
      </c>
      <c r="D52" s="6" t="s">
        <v>172</v>
      </c>
      <c r="E52" s="32" t="s">
        <v>214</v>
      </c>
      <c r="F52" s="25" t="s">
        <v>10</v>
      </c>
      <c r="G52" s="25" t="s">
        <v>10</v>
      </c>
      <c r="H52" s="24"/>
      <c r="I52" s="24"/>
      <c r="J52" s="24" t="s">
        <v>10</v>
      </c>
      <c r="K52" s="24" t="s">
        <v>10</v>
      </c>
      <c r="L52" s="24" t="s">
        <v>10</v>
      </c>
      <c r="M52" s="24" t="s">
        <v>10</v>
      </c>
      <c r="N52" s="24" t="s">
        <v>10</v>
      </c>
      <c r="O52" s="24" t="s">
        <v>10</v>
      </c>
      <c r="P52" s="24" t="s">
        <v>10</v>
      </c>
      <c r="Q52" s="24" t="s">
        <v>10</v>
      </c>
      <c r="R52" s="24" t="s">
        <v>10</v>
      </c>
      <c r="S52" s="24" t="s">
        <v>10</v>
      </c>
      <c r="T52" s="24" t="s">
        <v>13</v>
      </c>
      <c r="U52" s="24" t="s">
        <v>10</v>
      </c>
      <c r="V52" s="24" t="s">
        <v>10</v>
      </c>
      <c r="W52" s="24" t="s">
        <v>10</v>
      </c>
      <c r="X52" s="24" t="s">
        <v>10</v>
      </c>
      <c r="Y52" s="24" t="s">
        <v>10</v>
      </c>
      <c r="Z52" s="41">
        <f t="shared" si="8"/>
        <v>3</v>
      </c>
      <c r="AA52" s="41">
        <f t="shared" si="9"/>
        <v>11</v>
      </c>
      <c r="AB52" s="25"/>
      <c r="AC52" s="21">
        <f t="shared" si="11"/>
        <v>2</v>
      </c>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row>
    <row r="53" spans="1:347" s="1" customFormat="1" ht="45" x14ac:dyDescent="0.25">
      <c r="A53" s="59" t="str">
        <f t="shared" si="10"/>
        <v>PRC-004-5(i), R3.</v>
      </c>
      <c r="B53" s="25" t="s">
        <v>170</v>
      </c>
      <c r="C53" s="30" t="s">
        <v>3</v>
      </c>
      <c r="D53" s="6" t="s">
        <v>213</v>
      </c>
      <c r="E53" s="32" t="s">
        <v>197</v>
      </c>
      <c r="F53" s="30" t="s">
        <v>10</v>
      </c>
      <c r="G53" s="25" t="s">
        <v>10</v>
      </c>
      <c r="H53" s="24"/>
      <c r="I53" s="24"/>
      <c r="J53" s="24" t="s">
        <v>10</v>
      </c>
      <c r="K53" s="24" t="s">
        <v>10</v>
      </c>
      <c r="L53" s="24" t="s">
        <v>10</v>
      </c>
      <c r="M53" s="24" t="s">
        <v>10</v>
      </c>
      <c r="N53" s="24" t="s">
        <v>10</v>
      </c>
      <c r="O53" s="24" t="s">
        <v>10</v>
      </c>
      <c r="P53" s="24" t="s">
        <v>10</v>
      </c>
      <c r="Q53" s="24" t="s">
        <v>13</v>
      </c>
      <c r="R53" s="24" t="s">
        <v>10</v>
      </c>
      <c r="S53" s="24" t="s">
        <v>10</v>
      </c>
      <c r="T53" s="24" t="s">
        <v>13</v>
      </c>
      <c r="U53" s="24" t="s">
        <v>10</v>
      </c>
      <c r="V53" s="24" t="s">
        <v>10</v>
      </c>
      <c r="W53" s="24" t="s">
        <v>10</v>
      </c>
      <c r="X53" s="24" t="s">
        <v>10</v>
      </c>
      <c r="Y53" s="24" t="s">
        <v>10</v>
      </c>
      <c r="Z53" s="41">
        <f t="shared" si="8"/>
        <v>3</v>
      </c>
      <c r="AA53" s="41">
        <f t="shared" si="9"/>
        <v>10</v>
      </c>
      <c r="AB53" s="25"/>
      <c r="AC53" s="21">
        <f t="shared" si="11"/>
        <v>3</v>
      </c>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row>
    <row r="54" spans="1:347" s="1" customFormat="1" ht="135" customHeight="1" x14ac:dyDescent="0.25">
      <c r="A54" s="59" t="str">
        <f t="shared" si="10"/>
        <v>PRC-004-5(i), R4.</v>
      </c>
      <c r="B54" s="25" t="s">
        <v>170</v>
      </c>
      <c r="C54" s="30" t="s">
        <v>56</v>
      </c>
      <c r="D54" s="6" t="s">
        <v>173</v>
      </c>
      <c r="E54" s="32" t="s">
        <v>197</v>
      </c>
      <c r="F54" s="25" t="s">
        <v>10</v>
      </c>
      <c r="G54" s="25" t="s">
        <v>10</v>
      </c>
      <c r="H54" s="24"/>
      <c r="I54" s="24"/>
      <c r="J54" s="24" t="s">
        <v>10</v>
      </c>
      <c r="K54" s="24" t="s">
        <v>10</v>
      </c>
      <c r="L54" s="24" t="s">
        <v>10</v>
      </c>
      <c r="M54" s="24" t="s">
        <v>10</v>
      </c>
      <c r="N54" s="24" t="s">
        <v>10</v>
      </c>
      <c r="O54" s="24" t="s">
        <v>10</v>
      </c>
      <c r="P54" s="24" t="s">
        <v>10</v>
      </c>
      <c r="Q54" s="24" t="s">
        <v>13</v>
      </c>
      <c r="R54" s="24" t="s">
        <v>10</v>
      </c>
      <c r="S54" s="24" t="s">
        <v>10</v>
      </c>
      <c r="T54" s="24" t="s">
        <v>13</v>
      </c>
      <c r="U54" s="24" t="s">
        <v>10</v>
      </c>
      <c r="V54" s="24" t="s">
        <v>10</v>
      </c>
      <c r="W54" s="24" t="s">
        <v>10</v>
      </c>
      <c r="X54" s="24" t="s">
        <v>10</v>
      </c>
      <c r="Y54" s="24" t="s">
        <v>10</v>
      </c>
      <c r="Z54" s="41">
        <f t="shared" si="8"/>
        <v>3</v>
      </c>
      <c r="AA54" s="41">
        <f t="shared" si="9"/>
        <v>10</v>
      </c>
      <c r="AB54" s="25"/>
      <c r="AC54" s="21">
        <f t="shared" si="11"/>
        <v>4</v>
      </c>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row>
    <row r="55" spans="1:347" s="1" customFormat="1" ht="150" x14ac:dyDescent="0.25">
      <c r="A55" s="59" t="str">
        <f t="shared" si="10"/>
        <v>PRC-004-5(i), R5.</v>
      </c>
      <c r="B55" s="25" t="s">
        <v>170</v>
      </c>
      <c r="C55" s="30" t="s">
        <v>57</v>
      </c>
      <c r="D55" s="6" t="s">
        <v>174</v>
      </c>
      <c r="E55" s="32" t="s">
        <v>197</v>
      </c>
      <c r="F55" s="25" t="s">
        <v>10</v>
      </c>
      <c r="G55" s="25" t="s">
        <v>10</v>
      </c>
      <c r="H55" s="24"/>
      <c r="I55" s="24"/>
      <c r="J55" s="24" t="s">
        <v>10</v>
      </c>
      <c r="K55" s="24" t="s">
        <v>10</v>
      </c>
      <c r="L55" s="24" t="s">
        <v>10</v>
      </c>
      <c r="M55" s="24" t="s">
        <v>10</v>
      </c>
      <c r="N55" s="24" t="s">
        <v>10</v>
      </c>
      <c r="O55" s="24" t="s">
        <v>10</v>
      </c>
      <c r="P55" s="24" t="s">
        <v>10</v>
      </c>
      <c r="Q55" s="24" t="s">
        <v>13</v>
      </c>
      <c r="R55" s="24" t="s">
        <v>10</v>
      </c>
      <c r="S55" s="24" t="s">
        <v>10</v>
      </c>
      <c r="T55" s="24" t="s">
        <v>13</v>
      </c>
      <c r="U55" s="24" t="s">
        <v>10</v>
      </c>
      <c r="V55" s="24" t="s">
        <v>10</v>
      </c>
      <c r="W55" s="24" t="s">
        <v>10</v>
      </c>
      <c r="X55" s="24" t="s">
        <v>10</v>
      </c>
      <c r="Y55" s="24" t="s">
        <v>10</v>
      </c>
      <c r="Z55" s="41">
        <f t="shared" si="8"/>
        <v>3</v>
      </c>
      <c r="AA55" s="41">
        <f t="shared" si="9"/>
        <v>10</v>
      </c>
      <c r="AB55" s="25"/>
      <c r="AC55" s="21">
        <f t="shared" si="11"/>
        <v>5</v>
      </c>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row>
    <row r="56" spans="1:347" s="1" customFormat="1" ht="60" x14ac:dyDescent="0.25">
      <c r="A56" s="59" t="str">
        <f t="shared" si="10"/>
        <v>PRC-004-5(i), R6.</v>
      </c>
      <c r="B56" s="25" t="s">
        <v>170</v>
      </c>
      <c r="C56" s="30" t="s">
        <v>58</v>
      </c>
      <c r="D56" s="6" t="s">
        <v>175</v>
      </c>
      <c r="E56" s="32" t="s">
        <v>197</v>
      </c>
      <c r="F56" s="25" t="s">
        <v>10</v>
      </c>
      <c r="G56" s="25" t="s">
        <v>10</v>
      </c>
      <c r="H56" s="24"/>
      <c r="I56" s="24"/>
      <c r="J56" s="24" t="s">
        <v>10</v>
      </c>
      <c r="K56" s="24" t="s">
        <v>10</v>
      </c>
      <c r="L56" s="24" t="s">
        <v>10</v>
      </c>
      <c r="M56" s="24" t="s">
        <v>10</v>
      </c>
      <c r="N56" s="24" t="s">
        <v>10</v>
      </c>
      <c r="O56" s="24" t="s">
        <v>10</v>
      </c>
      <c r="P56" s="24" t="s">
        <v>10</v>
      </c>
      <c r="Q56" s="24" t="s">
        <v>13</v>
      </c>
      <c r="R56" s="24" t="s">
        <v>10</v>
      </c>
      <c r="S56" s="24" t="s">
        <v>10</v>
      </c>
      <c r="T56" s="24" t="s">
        <v>13</v>
      </c>
      <c r="U56" s="24" t="s">
        <v>10</v>
      </c>
      <c r="V56" s="24" t="s">
        <v>10</v>
      </c>
      <c r="W56" s="24" t="s">
        <v>10</v>
      </c>
      <c r="X56" s="24" t="s">
        <v>10</v>
      </c>
      <c r="Y56" s="24" t="s">
        <v>10</v>
      </c>
      <c r="Z56" s="41">
        <f t="shared" si="8"/>
        <v>3</v>
      </c>
      <c r="AA56" s="41">
        <f t="shared" si="9"/>
        <v>10</v>
      </c>
      <c r="AB56" s="25"/>
      <c r="AC56" s="21">
        <f t="shared" si="11"/>
        <v>6</v>
      </c>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row>
    <row r="57" spans="1:347" s="1" customFormat="1" ht="255" x14ac:dyDescent="0.25">
      <c r="A57" s="59" t="str">
        <f t="shared" si="10"/>
        <v>PRC-005-6, R1.</v>
      </c>
      <c r="B57" s="25" t="s">
        <v>129</v>
      </c>
      <c r="C57" s="25" t="s">
        <v>73</v>
      </c>
      <c r="D57" s="6" t="s">
        <v>117</v>
      </c>
      <c r="E57" s="32" t="s">
        <v>215</v>
      </c>
      <c r="F57" s="36" t="s">
        <v>10</v>
      </c>
      <c r="G57" s="25" t="s">
        <v>10</v>
      </c>
      <c r="H57" s="24"/>
      <c r="I57" s="24"/>
      <c r="J57" s="24" t="s">
        <v>10</v>
      </c>
      <c r="K57" s="24" t="s">
        <v>10</v>
      </c>
      <c r="L57" s="24" t="s">
        <v>10</v>
      </c>
      <c r="M57" s="24" t="s">
        <v>10</v>
      </c>
      <c r="N57" s="24" t="s">
        <v>13</v>
      </c>
      <c r="O57" s="24" t="s">
        <v>10</v>
      </c>
      <c r="P57" s="24" t="s">
        <v>10</v>
      </c>
      <c r="Q57" s="24" t="s">
        <v>13</v>
      </c>
      <c r="R57" s="24" t="s">
        <v>10</v>
      </c>
      <c r="S57" s="24" t="s">
        <v>10</v>
      </c>
      <c r="T57" s="24" t="s">
        <v>10</v>
      </c>
      <c r="U57" s="24" t="s">
        <v>10</v>
      </c>
      <c r="V57" s="24" t="s">
        <v>10</v>
      </c>
      <c r="W57" s="24" t="s">
        <v>10</v>
      </c>
      <c r="X57" s="24" t="s">
        <v>10</v>
      </c>
      <c r="Y57" s="24" t="s">
        <v>10</v>
      </c>
      <c r="Z57" s="41">
        <f t="shared" si="8"/>
        <v>3</v>
      </c>
      <c r="AA57" s="41">
        <f t="shared" si="9"/>
        <v>10</v>
      </c>
      <c r="AB57" s="25"/>
      <c r="AC57" s="21">
        <f t="shared" si="11"/>
        <v>7</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row>
    <row r="58" spans="1:347" s="1" customFormat="1" ht="60" x14ac:dyDescent="0.25">
      <c r="A58" s="59" t="str">
        <f t="shared" si="10"/>
        <v>PRC-005-6, R2.</v>
      </c>
      <c r="B58" s="25" t="s">
        <v>129</v>
      </c>
      <c r="C58" s="25" t="s">
        <v>50</v>
      </c>
      <c r="D58" s="6" t="s">
        <v>130</v>
      </c>
      <c r="E58" s="32" t="s">
        <v>215</v>
      </c>
      <c r="F58" s="36" t="s">
        <v>10</v>
      </c>
      <c r="G58" s="25" t="s">
        <v>10</v>
      </c>
      <c r="H58" s="24"/>
      <c r="I58" s="24"/>
      <c r="J58" s="24" t="s">
        <v>10</v>
      </c>
      <c r="K58" s="24" t="s">
        <v>10</v>
      </c>
      <c r="L58" s="24" t="s">
        <v>10</v>
      </c>
      <c r="M58" s="24" t="s">
        <v>10</v>
      </c>
      <c r="N58" s="24" t="s">
        <v>13</v>
      </c>
      <c r="O58" s="24" t="s">
        <v>10</v>
      </c>
      <c r="P58" s="24" t="s">
        <v>10</v>
      </c>
      <c r="Q58" s="24" t="s">
        <v>13</v>
      </c>
      <c r="R58" s="24" t="s">
        <v>10</v>
      </c>
      <c r="S58" s="24" t="s">
        <v>10</v>
      </c>
      <c r="T58" s="24" t="s">
        <v>10</v>
      </c>
      <c r="U58" s="24" t="s">
        <v>10</v>
      </c>
      <c r="V58" s="24" t="s">
        <v>10</v>
      </c>
      <c r="W58" s="24" t="s">
        <v>10</v>
      </c>
      <c r="X58" s="24" t="s">
        <v>10</v>
      </c>
      <c r="Y58" s="24" t="s">
        <v>10</v>
      </c>
      <c r="Z58" s="41">
        <f t="shared" si="8"/>
        <v>3</v>
      </c>
      <c r="AA58" s="41">
        <f t="shared" si="9"/>
        <v>10</v>
      </c>
      <c r="AB58" s="25"/>
      <c r="AC58" s="21">
        <f t="shared" si="11"/>
        <v>8</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row>
    <row r="59" spans="1:347" s="1" customFormat="1" ht="105" x14ac:dyDescent="0.25">
      <c r="A59" s="59" t="str">
        <f t="shared" si="10"/>
        <v>PRC-005-6, R3.</v>
      </c>
      <c r="B59" s="25" t="s">
        <v>129</v>
      </c>
      <c r="C59" s="25" t="s">
        <v>3</v>
      </c>
      <c r="D59" s="6" t="s">
        <v>131</v>
      </c>
      <c r="E59" s="32" t="s">
        <v>215</v>
      </c>
      <c r="F59" s="36" t="s">
        <v>10</v>
      </c>
      <c r="G59" s="25" t="s">
        <v>10</v>
      </c>
      <c r="H59" s="24"/>
      <c r="I59" s="24"/>
      <c r="J59" s="24" t="s">
        <v>10</v>
      </c>
      <c r="K59" s="24" t="s">
        <v>10</v>
      </c>
      <c r="L59" s="24" t="s">
        <v>10</v>
      </c>
      <c r="M59" s="24" t="s">
        <v>10</v>
      </c>
      <c r="N59" s="24" t="s">
        <v>13</v>
      </c>
      <c r="O59" s="24" t="s">
        <v>10</v>
      </c>
      <c r="P59" s="24" t="s">
        <v>10</v>
      </c>
      <c r="Q59" s="24" t="s">
        <v>13</v>
      </c>
      <c r="R59" s="24" t="s">
        <v>10</v>
      </c>
      <c r="S59" s="24" t="s">
        <v>10</v>
      </c>
      <c r="T59" s="24" t="s">
        <v>10</v>
      </c>
      <c r="U59" s="24" t="s">
        <v>10</v>
      </c>
      <c r="V59" s="24" t="s">
        <v>10</v>
      </c>
      <c r="W59" s="24" t="s">
        <v>10</v>
      </c>
      <c r="X59" s="24" t="s">
        <v>10</v>
      </c>
      <c r="Y59" s="24" t="s">
        <v>10</v>
      </c>
      <c r="Z59" s="41">
        <f t="shared" si="8"/>
        <v>3</v>
      </c>
      <c r="AA59" s="41">
        <f t="shared" si="9"/>
        <v>10</v>
      </c>
      <c r="AB59" s="25"/>
      <c r="AC59" s="21">
        <f t="shared" si="11"/>
        <v>9</v>
      </c>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row>
    <row r="60" spans="1:347" s="1" customFormat="1" ht="75" x14ac:dyDescent="0.25">
      <c r="A60" s="59" t="str">
        <f t="shared" si="10"/>
        <v>PRC-005-6, R4.</v>
      </c>
      <c r="B60" s="25" t="s">
        <v>129</v>
      </c>
      <c r="C60" s="25" t="s">
        <v>56</v>
      </c>
      <c r="D60" s="6" t="s">
        <v>132</v>
      </c>
      <c r="E60" s="32" t="s">
        <v>215</v>
      </c>
      <c r="F60" s="36" t="s">
        <v>10</v>
      </c>
      <c r="G60" s="25" t="s">
        <v>10</v>
      </c>
      <c r="H60" s="24"/>
      <c r="I60" s="24"/>
      <c r="J60" s="24" t="s">
        <v>10</v>
      </c>
      <c r="K60" s="24" t="s">
        <v>10</v>
      </c>
      <c r="L60" s="24" t="s">
        <v>10</v>
      </c>
      <c r="M60" s="24" t="s">
        <v>10</v>
      </c>
      <c r="N60" s="24" t="s">
        <v>13</v>
      </c>
      <c r="O60" s="24" t="s">
        <v>10</v>
      </c>
      <c r="P60" s="24" t="s">
        <v>10</v>
      </c>
      <c r="Q60" s="24" t="s">
        <v>13</v>
      </c>
      <c r="R60" s="24" t="s">
        <v>10</v>
      </c>
      <c r="S60" s="24" t="s">
        <v>10</v>
      </c>
      <c r="T60" s="24" t="s">
        <v>10</v>
      </c>
      <c r="U60" s="24" t="s">
        <v>10</v>
      </c>
      <c r="V60" s="24" t="s">
        <v>10</v>
      </c>
      <c r="W60" s="24" t="s">
        <v>10</v>
      </c>
      <c r="X60" s="24" t="s">
        <v>10</v>
      </c>
      <c r="Y60" s="24" t="s">
        <v>10</v>
      </c>
      <c r="Z60" s="41">
        <f t="shared" si="8"/>
        <v>3</v>
      </c>
      <c r="AA60" s="41">
        <f t="shared" si="9"/>
        <v>10</v>
      </c>
      <c r="AB60" s="25"/>
      <c r="AC60" s="21">
        <f t="shared" si="11"/>
        <v>10</v>
      </c>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row>
    <row r="61" spans="1:347" s="1" customFormat="1" ht="45" x14ac:dyDescent="0.25">
      <c r="A61" s="59" t="str">
        <f t="shared" si="10"/>
        <v>PRC-005-6, R5.</v>
      </c>
      <c r="B61" s="25" t="s">
        <v>129</v>
      </c>
      <c r="C61" s="25" t="s">
        <v>57</v>
      </c>
      <c r="D61" s="6" t="s">
        <v>133</v>
      </c>
      <c r="E61" s="32" t="s">
        <v>215</v>
      </c>
      <c r="F61" s="36" t="s">
        <v>10</v>
      </c>
      <c r="G61" s="25" t="s">
        <v>10</v>
      </c>
      <c r="H61" s="24"/>
      <c r="I61" s="24"/>
      <c r="J61" s="24" t="s">
        <v>10</v>
      </c>
      <c r="K61" s="24" t="s">
        <v>10</v>
      </c>
      <c r="L61" s="24" t="s">
        <v>10</v>
      </c>
      <c r="M61" s="24" t="s">
        <v>10</v>
      </c>
      <c r="N61" s="24" t="s">
        <v>13</v>
      </c>
      <c r="O61" s="24" t="s">
        <v>10</v>
      </c>
      <c r="P61" s="24" t="s">
        <v>10</v>
      </c>
      <c r="Q61" s="24" t="s">
        <v>13</v>
      </c>
      <c r="R61" s="24" t="s">
        <v>10</v>
      </c>
      <c r="S61" s="24" t="s">
        <v>10</v>
      </c>
      <c r="T61" s="24" t="s">
        <v>10</v>
      </c>
      <c r="U61" s="24" t="s">
        <v>10</v>
      </c>
      <c r="V61" s="24" t="s">
        <v>10</v>
      </c>
      <c r="W61" s="24" t="s">
        <v>10</v>
      </c>
      <c r="X61" s="24" t="s">
        <v>10</v>
      </c>
      <c r="Y61" s="24" t="s">
        <v>10</v>
      </c>
      <c r="Z61" s="41">
        <f t="shared" si="8"/>
        <v>3</v>
      </c>
      <c r="AA61" s="41">
        <f t="shared" si="9"/>
        <v>10</v>
      </c>
      <c r="AB61" s="25"/>
      <c r="AC61" s="21">
        <f t="shared" si="11"/>
        <v>11</v>
      </c>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row>
    <row r="62" spans="1:347" s="1" customFormat="1" ht="60" x14ac:dyDescent="0.25">
      <c r="A62" s="59" t="str">
        <f t="shared" si="10"/>
        <v>PRC-006-2 , R1.</v>
      </c>
      <c r="B62" s="25" t="s">
        <v>84</v>
      </c>
      <c r="C62" s="25" t="s">
        <v>73</v>
      </c>
      <c r="D62" s="6" t="s">
        <v>85</v>
      </c>
      <c r="E62" s="20" t="s">
        <v>216</v>
      </c>
      <c r="F62" s="25" t="s">
        <v>10</v>
      </c>
      <c r="G62" s="25" t="s">
        <v>10</v>
      </c>
      <c r="H62" s="24"/>
      <c r="I62" s="25"/>
      <c r="J62" s="24" t="s">
        <v>10</v>
      </c>
      <c r="K62" s="24" t="s">
        <v>10</v>
      </c>
      <c r="L62" s="24" t="s">
        <v>10</v>
      </c>
      <c r="M62" s="24" t="s">
        <v>10</v>
      </c>
      <c r="N62" s="24" t="s">
        <v>13</v>
      </c>
      <c r="O62" s="24" t="s">
        <v>10</v>
      </c>
      <c r="P62" s="24" t="s">
        <v>10</v>
      </c>
      <c r="Q62" s="24" t="s">
        <v>10</v>
      </c>
      <c r="R62" s="24" t="s">
        <v>10</v>
      </c>
      <c r="S62" s="24" t="s">
        <v>10</v>
      </c>
      <c r="T62" s="24" t="s">
        <v>10</v>
      </c>
      <c r="U62" s="24" t="s">
        <v>10</v>
      </c>
      <c r="V62" s="24" t="s">
        <v>13</v>
      </c>
      <c r="W62" s="24" t="s">
        <v>10</v>
      </c>
      <c r="X62" s="24" t="s">
        <v>10</v>
      </c>
      <c r="Y62" s="24" t="s">
        <v>10</v>
      </c>
      <c r="Z62" s="41">
        <f t="shared" si="8"/>
        <v>3</v>
      </c>
      <c r="AA62" s="41">
        <f t="shared" si="9"/>
        <v>10</v>
      </c>
      <c r="AB62" s="25"/>
      <c r="AC62" s="21">
        <f t="shared" si="11"/>
        <v>12</v>
      </c>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row>
    <row r="63" spans="1:347" s="1" customFormat="1" ht="195" customHeight="1" x14ac:dyDescent="0.25">
      <c r="A63" s="59" t="str">
        <f t="shared" si="10"/>
        <v>PRC-006-2 , R2.</v>
      </c>
      <c r="B63" s="25" t="s">
        <v>84</v>
      </c>
      <c r="C63" s="25" t="s">
        <v>50</v>
      </c>
      <c r="D63" s="6" t="s">
        <v>86</v>
      </c>
      <c r="E63" s="36" t="s">
        <v>216</v>
      </c>
      <c r="F63" s="25" t="s">
        <v>10</v>
      </c>
      <c r="G63" s="25" t="s">
        <v>10</v>
      </c>
      <c r="H63" s="24"/>
      <c r="I63" s="25"/>
      <c r="J63" s="24" t="s">
        <v>13</v>
      </c>
      <c r="K63" s="24" t="s">
        <v>10</v>
      </c>
      <c r="L63" s="24" t="s">
        <v>10</v>
      </c>
      <c r="M63" s="24" t="s">
        <v>10</v>
      </c>
      <c r="N63" s="24" t="s">
        <v>10</v>
      </c>
      <c r="O63" s="24" t="s">
        <v>10</v>
      </c>
      <c r="P63" s="24" t="s">
        <v>10</v>
      </c>
      <c r="Q63" s="24" t="s">
        <v>13</v>
      </c>
      <c r="R63" s="24" t="s">
        <v>10</v>
      </c>
      <c r="S63" s="24" t="s">
        <v>10</v>
      </c>
      <c r="T63" s="24" t="s">
        <v>10</v>
      </c>
      <c r="U63" s="24" t="s">
        <v>10</v>
      </c>
      <c r="V63" s="24" t="s">
        <v>10</v>
      </c>
      <c r="W63" s="24" t="s">
        <v>10</v>
      </c>
      <c r="X63" s="24" t="s">
        <v>10</v>
      </c>
      <c r="Y63" s="24" t="s">
        <v>10</v>
      </c>
      <c r="Z63" s="41">
        <f t="shared" si="8"/>
        <v>2</v>
      </c>
      <c r="AA63" s="41">
        <f t="shared" si="9"/>
        <v>11</v>
      </c>
      <c r="AB63" s="25"/>
      <c r="AC63" s="21">
        <f t="shared" si="11"/>
        <v>13</v>
      </c>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row>
    <row r="64" spans="1:347" s="1" customFormat="1" ht="345" x14ac:dyDescent="0.25">
      <c r="A64" s="59" t="str">
        <f t="shared" si="10"/>
        <v>PRC-006-2 , R3.</v>
      </c>
      <c r="B64" s="25" t="s">
        <v>84</v>
      </c>
      <c r="C64" s="30" t="s">
        <v>3</v>
      </c>
      <c r="D64" s="6" t="s">
        <v>87</v>
      </c>
      <c r="E64" s="36" t="s">
        <v>216</v>
      </c>
      <c r="F64" s="25" t="s">
        <v>10</v>
      </c>
      <c r="G64" s="25" t="s">
        <v>10</v>
      </c>
      <c r="H64" s="24"/>
      <c r="I64" s="25"/>
      <c r="J64" s="24" t="s">
        <v>10</v>
      </c>
      <c r="K64" s="24" t="s">
        <v>10</v>
      </c>
      <c r="L64" s="24" t="s">
        <v>10</v>
      </c>
      <c r="M64" s="24" t="s">
        <v>10</v>
      </c>
      <c r="N64" s="24" t="s">
        <v>10</v>
      </c>
      <c r="O64" s="24" t="s">
        <v>10</v>
      </c>
      <c r="P64" s="24" t="s">
        <v>10</v>
      </c>
      <c r="Q64" s="24" t="s">
        <v>13</v>
      </c>
      <c r="R64" s="24" t="s">
        <v>10</v>
      </c>
      <c r="S64" s="24" t="s">
        <v>10</v>
      </c>
      <c r="T64" s="24" t="s">
        <v>10</v>
      </c>
      <c r="U64" s="24" t="s">
        <v>10</v>
      </c>
      <c r="V64" s="24" t="s">
        <v>13</v>
      </c>
      <c r="W64" s="24" t="s">
        <v>10</v>
      </c>
      <c r="X64" s="24" t="s">
        <v>10</v>
      </c>
      <c r="Y64" s="24" t="s">
        <v>10</v>
      </c>
      <c r="Z64" s="41">
        <f t="shared" si="8"/>
        <v>3</v>
      </c>
      <c r="AA64" s="41">
        <f t="shared" si="9"/>
        <v>10</v>
      </c>
      <c r="AB64" s="25"/>
      <c r="AC64" s="21">
        <f t="shared" si="11"/>
        <v>14</v>
      </c>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row>
    <row r="65" spans="1:347" s="1" customFormat="1" ht="409.5" x14ac:dyDescent="0.25">
      <c r="A65" s="59" t="str">
        <f t="shared" si="10"/>
        <v>PRC-006-2 , R4.</v>
      </c>
      <c r="B65" s="25" t="s">
        <v>84</v>
      </c>
      <c r="C65" s="30" t="s">
        <v>56</v>
      </c>
      <c r="D65" s="6" t="s">
        <v>88</v>
      </c>
      <c r="E65" s="36" t="s">
        <v>216</v>
      </c>
      <c r="F65" s="25" t="s">
        <v>10</v>
      </c>
      <c r="G65" s="25" t="s">
        <v>10</v>
      </c>
      <c r="H65" s="24"/>
      <c r="I65" s="25"/>
      <c r="J65" s="24" t="s">
        <v>10</v>
      </c>
      <c r="K65" s="24" t="s">
        <v>10</v>
      </c>
      <c r="L65" s="24" t="s">
        <v>10</v>
      </c>
      <c r="M65" s="24" t="s">
        <v>10</v>
      </c>
      <c r="N65" s="24" t="s">
        <v>10</v>
      </c>
      <c r="O65" s="24" t="s">
        <v>10</v>
      </c>
      <c r="P65" s="24" t="s">
        <v>10</v>
      </c>
      <c r="Q65" s="24" t="s">
        <v>13</v>
      </c>
      <c r="R65" s="24" t="s">
        <v>10</v>
      </c>
      <c r="S65" s="24" t="s">
        <v>10</v>
      </c>
      <c r="T65" s="24" t="s">
        <v>10</v>
      </c>
      <c r="U65" s="24" t="s">
        <v>10</v>
      </c>
      <c r="V65" s="24" t="s">
        <v>10</v>
      </c>
      <c r="W65" s="24" t="s">
        <v>10</v>
      </c>
      <c r="X65" s="24" t="s">
        <v>10</v>
      </c>
      <c r="Y65" s="24" t="s">
        <v>10</v>
      </c>
      <c r="Z65" s="41">
        <f t="shared" si="8"/>
        <v>3</v>
      </c>
      <c r="AA65" s="41">
        <f t="shared" si="9"/>
        <v>11</v>
      </c>
      <c r="AB65" s="25"/>
      <c r="AC65" s="21">
        <f t="shared" si="11"/>
        <v>15</v>
      </c>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row>
    <row r="66" spans="1:347" s="1" customFormat="1" ht="270" customHeight="1" x14ac:dyDescent="0.25">
      <c r="A66" s="59" t="str">
        <f t="shared" si="10"/>
        <v>PRC-006-2 , R5.</v>
      </c>
      <c r="B66" s="25" t="s">
        <v>84</v>
      </c>
      <c r="C66" s="30" t="s">
        <v>57</v>
      </c>
      <c r="D66" s="6" t="s">
        <v>89</v>
      </c>
      <c r="E66" s="36" t="s">
        <v>216</v>
      </c>
      <c r="F66" s="25" t="s">
        <v>10</v>
      </c>
      <c r="G66" s="25" t="s">
        <v>10</v>
      </c>
      <c r="H66" s="24"/>
      <c r="I66" s="25"/>
      <c r="J66" s="24" t="s">
        <v>10</v>
      </c>
      <c r="K66" s="24" t="s">
        <v>10</v>
      </c>
      <c r="L66" s="24" t="s">
        <v>10</v>
      </c>
      <c r="M66" s="24" t="s">
        <v>10</v>
      </c>
      <c r="N66" s="24" t="s">
        <v>10</v>
      </c>
      <c r="O66" s="24" t="s">
        <v>10</v>
      </c>
      <c r="P66" s="24" t="s">
        <v>10</v>
      </c>
      <c r="Q66" s="24" t="s">
        <v>13</v>
      </c>
      <c r="R66" s="24" t="s">
        <v>10</v>
      </c>
      <c r="S66" s="24" t="s">
        <v>10</v>
      </c>
      <c r="T66" s="24" t="s">
        <v>10</v>
      </c>
      <c r="U66" s="24" t="s">
        <v>10</v>
      </c>
      <c r="V66" s="24" t="s">
        <v>10</v>
      </c>
      <c r="W66" s="24" t="s">
        <v>10</v>
      </c>
      <c r="X66" s="24" t="s">
        <v>10</v>
      </c>
      <c r="Y66" s="24" t="s">
        <v>10</v>
      </c>
      <c r="Z66" s="41">
        <f t="shared" si="8"/>
        <v>3</v>
      </c>
      <c r="AA66" s="41">
        <f t="shared" si="9"/>
        <v>11</v>
      </c>
      <c r="AB66" s="25"/>
      <c r="AC66" s="21">
        <f t="shared" si="11"/>
        <v>16</v>
      </c>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row>
    <row r="67" spans="1:347" s="1" customFormat="1" ht="60" x14ac:dyDescent="0.25">
      <c r="A67" s="59" t="str">
        <f t="shared" ref="A67:A98" si="12">CONCATENATE(B67,", ",C67)</f>
        <v>PRC-006-2 , R6.</v>
      </c>
      <c r="B67" s="25" t="s">
        <v>84</v>
      </c>
      <c r="C67" s="30" t="s">
        <v>58</v>
      </c>
      <c r="D67" s="6" t="s">
        <v>90</v>
      </c>
      <c r="E67" s="36" t="s">
        <v>216</v>
      </c>
      <c r="F67" s="25" t="s">
        <v>10</v>
      </c>
      <c r="G67" s="25" t="s">
        <v>10</v>
      </c>
      <c r="H67" s="24"/>
      <c r="I67" s="25"/>
      <c r="J67" s="24" t="s">
        <v>10</v>
      </c>
      <c r="K67" s="24" t="s">
        <v>10</v>
      </c>
      <c r="L67" s="24" t="s">
        <v>10</v>
      </c>
      <c r="M67" s="24" t="s">
        <v>10</v>
      </c>
      <c r="N67" s="24" t="s">
        <v>10</v>
      </c>
      <c r="O67" s="24" t="s">
        <v>10</v>
      </c>
      <c r="P67" s="24" t="s">
        <v>10</v>
      </c>
      <c r="Q67" s="24" t="s">
        <v>10</v>
      </c>
      <c r="R67" s="24" t="s">
        <v>10</v>
      </c>
      <c r="S67" s="24" t="s">
        <v>10</v>
      </c>
      <c r="T67" s="24" t="s">
        <v>10</v>
      </c>
      <c r="U67" s="24" t="s">
        <v>10</v>
      </c>
      <c r="V67" s="24" t="s">
        <v>13</v>
      </c>
      <c r="W67" s="24" t="s">
        <v>10</v>
      </c>
      <c r="X67" s="24" t="s">
        <v>10</v>
      </c>
      <c r="Y67" s="24" t="s">
        <v>10</v>
      </c>
      <c r="Z67" s="41">
        <f t="shared" si="8"/>
        <v>3</v>
      </c>
      <c r="AA67" s="41">
        <f t="shared" si="9"/>
        <v>11</v>
      </c>
      <c r="AB67" s="25"/>
      <c r="AC67" s="21">
        <f t="shared" si="11"/>
        <v>17</v>
      </c>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row>
    <row r="68" spans="1:347" s="1" customFormat="1" ht="45" x14ac:dyDescent="0.25">
      <c r="A68" s="59" t="str">
        <f t="shared" si="12"/>
        <v>PRC-006-2 , R7.</v>
      </c>
      <c r="B68" s="25" t="s">
        <v>84</v>
      </c>
      <c r="C68" s="30" t="s">
        <v>59</v>
      </c>
      <c r="D68" s="6" t="s">
        <v>95</v>
      </c>
      <c r="E68" s="36" t="s">
        <v>216</v>
      </c>
      <c r="F68" s="25" t="s">
        <v>10</v>
      </c>
      <c r="G68" s="25" t="s">
        <v>10</v>
      </c>
      <c r="H68" s="24"/>
      <c r="I68" s="25"/>
      <c r="J68" s="24" t="s">
        <v>10</v>
      </c>
      <c r="K68" s="24" t="s">
        <v>10</v>
      </c>
      <c r="L68" s="24" t="s">
        <v>10</v>
      </c>
      <c r="M68" s="24" t="s">
        <v>10</v>
      </c>
      <c r="N68" s="24" t="s">
        <v>10</v>
      </c>
      <c r="O68" s="24" t="s">
        <v>10</v>
      </c>
      <c r="P68" s="24" t="s">
        <v>10</v>
      </c>
      <c r="Q68" s="24" t="s">
        <v>10</v>
      </c>
      <c r="R68" s="24" t="s">
        <v>10</v>
      </c>
      <c r="S68" s="24" t="s">
        <v>10</v>
      </c>
      <c r="T68" s="24" t="s">
        <v>10</v>
      </c>
      <c r="U68" s="24" t="s">
        <v>10</v>
      </c>
      <c r="V68" s="24" t="s">
        <v>10</v>
      </c>
      <c r="W68" s="24" t="s">
        <v>10</v>
      </c>
      <c r="X68" s="24" t="s">
        <v>10</v>
      </c>
      <c r="Y68" s="24" t="s">
        <v>10</v>
      </c>
      <c r="Z68" s="41">
        <f t="shared" si="8"/>
        <v>3</v>
      </c>
      <c r="AA68" s="41">
        <f t="shared" si="9"/>
        <v>12</v>
      </c>
      <c r="AB68" s="25"/>
      <c r="AC68" s="21">
        <f t="shared" si="11"/>
        <v>18</v>
      </c>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row>
    <row r="69" spans="1:347" s="1" customFormat="1" ht="45" x14ac:dyDescent="0.25">
      <c r="A69" s="59" t="str">
        <f t="shared" si="12"/>
        <v>PRC-006-2 , R8.</v>
      </c>
      <c r="B69" s="25" t="s">
        <v>84</v>
      </c>
      <c r="C69" s="30" t="s">
        <v>60</v>
      </c>
      <c r="D69" s="6" t="s">
        <v>96</v>
      </c>
      <c r="E69" s="36" t="s">
        <v>216</v>
      </c>
      <c r="F69" s="25" t="s">
        <v>10</v>
      </c>
      <c r="G69" s="25" t="s">
        <v>10</v>
      </c>
      <c r="H69" s="24"/>
      <c r="I69" s="25"/>
      <c r="J69" s="24" t="s">
        <v>10</v>
      </c>
      <c r="K69" s="24" t="s">
        <v>10</v>
      </c>
      <c r="L69" s="24" t="s">
        <v>10</v>
      </c>
      <c r="M69" s="24" t="s">
        <v>10</v>
      </c>
      <c r="N69" s="24" t="s">
        <v>10</v>
      </c>
      <c r="O69" s="24" t="s">
        <v>10</v>
      </c>
      <c r="P69" s="24" t="s">
        <v>10</v>
      </c>
      <c r="Q69" s="24" t="s">
        <v>10</v>
      </c>
      <c r="R69" s="24" t="s">
        <v>10</v>
      </c>
      <c r="S69" s="24" t="s">
        <v>10</v>
      </c>
      <c r="T69" s="24" t="s">
        <v>10</v>
      </c>
      <c r="U69" s="24" t="s">
        <v>10</v>
      </c>
      <c r="V69" s="24" t="s">
        <v>10</v>
      </c>
      <c r="W69" s="24" t="s">
        <v>10</v>
      </c>
      <c r="X69" s="24" t="s">
        <v>10</v>
      </c>
      <c r="Y69" s="24" t="s">
        <v>10</v>
      </c>
      <c r="Z69" s="41">
        <f t="shared" si="8"/>
        <v>3</v>
      </c>
      <c r="AA69" s="41">
        <f t="shared" si="9"/>
        <v>12</v>
      </c>
      <c r="AB69" s="25"/>
      <c r="AC69" s="21">
        <f t="shared" si="11"/>
        <v>19</v>
      </c>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row>
    <row r="70" spans="1:347" s="1" customFormat="1" ht="60" x14ac:dyDescent="0.25">
      <c r="A70" s="59" t="str">
        <f t="shared" si="12"/>
        <v>PRC-006-2 , R9.</v>
      </c>
      <c r="B70" s="25" t="s">
        <v>84</v>
      </c>
      <c r="C70" s="30" t="s">
        <v>91</v>
      </c>
      <c r="D70" s="6" t="s">
        <v>97</v>
      </c>
      <c r="E70" s="36" t="s">
        <v>216</v>
      </c>
      <c r="F70" s="25" t="s">
        <v>10</v>
      </c>
      <c r="G70" s="25" t="s">
        <v>10</v>
      </c>
      <c r="H70" s="24"/>
      <c r="I70" s="25"/>
      <c r="J70" s="24" t="s">
        <v>10</v>
      </c>
      <c r="K70" s="24" t="s">
        <v>10</v>
      </c>
      <c r="L70" s="24" t="s">
        <v>10</v>
      </c>
      <c r="M70" s="24" t="s">
        <v>10</v>
      </c>
      <c r="N70" s="24" t="s">
        <v>10</v>
      </c>
      <c r="O70" s="24" t="s">
        <v>10</v>
      </c>
      <c r="P70" s="24" t="s">
        <v>10</v>
      </c>
      <c r="Q70" s="24" t="s">
        <v>10</v>
      </c>
      <c r="R70" s="24" t="s">
        <v>10</v>
      </c>
      <c r="S70" s="24" t="s">
        <v>10</v>
      </c>
      <c r="T70" s="24" t="s">
        <v>10</v>
      </c>
      <c r="U70" s="24" t="s">
        <v>10</v>
      </c>
      <c r="V70" s="24" t="s">
        <v>13</v>
      </c>
      <c r="W70" s="24" t="s">
        <v>10</v>
      </c>
      <c r="X70" s="24" t="s">
        <v>10</v>
      </c>
      <c r="Y70" s="24" t="s">
        <v>10</v>
      </c>
      <c r="Z70" s="41">
        <f t="shared" si="8"/>
        <v>3</v>
      </c>
      <c r="AA70" s="41">
        <f t="shared" si="9"/>
        <v>11</v>
      </c>
      <c r="AB70" s="25"/>
      <c r="AC70" s="21">
        <f t="shared" si="11"/>
        <v>20</v>
      </c>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row>
    <row r="71" spans="1:347" s="1" customFormat="1" ht="90" x14ac:dyDescent="0.25">
      <c r="A71" s="59" t="str">
        <f t="shared" si="12"/>
        <v>PRC-006-2 , R10.</v>
      </c>
      <c r="B71" s="25" t="s">
        <v>84</v>
      </c>
      <c r="C71" s="30" t="s">
        <v>92</v>
      </c>
      <c r="D71" s="6" t="s">
        <v>98</v>
      </c>
      <c r="E71" s="36" t="s">
        <v>216</v>
      </c>
      <c r="F71" s="25" t="s">
        <v>10</v>
      </c>
      <c r="G71" s="25" t="s">
        <v>10</v>
      </c>
      <c r="H71" s="24"/>
      <c r="I71" s="25"/>
      <c r="J71" s="24" t="s">
        <v>10</v>
      </c>
      <c r="K71" s="24" t="s">
        <v>10</v>
      </c>
      <c r="L71" s="24" t="s">
        <v>10</v>
      </c>
      <c r="M71" s="24" t="s">
        <v>10</v>
      </c>
      <c r="N71" s="24" t="s">
        <v>10</v>
      </c>
      <c r="O71" s="24" t="s">
        <v>10</v>
      </c>
      <c r="P71" s="24" t="s">
        <v>10</v>
      </c>
      <c r="Q71" s="24" t="s">
        <v>10</v>
      </c>
      <c r="R71" s="24" t="s">
        <v>10</v>
      </c>
      <c r="S71" s="24" t="s">
        <v>10</v>
      </c>
      <c r="T71" s="24" t="s">
        <v>10</v>
      </c>
      <c r="U71" s="24" t="s">
        <v>10</v>
      </c>
      <c r="V71" s="24" t="s">
        <v>13</v>
      </c>
      <c r="W71" s="24" t="s">
        <v>10</v>
      </c>
      <c r="X71" s="24" t="s">
        <v>10</v>
      </c>
      <c r="Y71" s="24" t="s">
        <v>10</v>
      </c>
      <c r="Z71" s="41">
        <f t="shared" si="8"/>
        <v>3</v>
      </c>
      <c r="AA71" s="41">
        <f t="shared" si="9"/>
        <v>11</v>
      </c>
      <c r="AB71" s="25"/>
      <c r="AC71" s="21">
        <f t="shared" si="11"/>
        <v>21</v>
      </c>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row>
    <row r="72" spans="1:347" s="1" customFormat="1" ht="105" x14ac:dyDescent="0.25">
      <c r="A72" s="59" t="str">
        <f t="shared" si="12"/>
        <v>PRC-006-2 , R11.</v>
      </c>
      <c r="B72" s="25" t="s">
        <v>84</v>
      </c>
      <c r="C72" s="30" t="s">
        <v>93</v>
      </c>
      <c r="D72" s="6" t="s">
        <v>99</v>
      </c>
      <c r="E72" s="36" t="s">
        <v>216</v>
      </c>
      <c r="F72" s="25" t="s">
        <v>10</v>
      </c>
      <c r="G72" s="25" t="s">
        <v>10</v>
      </c>
      <c r="H72" s="24"/>
      <c r="I72" s="25"/>
      <c r="J72" s="24" t="s">
        <v>10</v>
      </c>
      <c r="K72" s="24" t="s">
        <v>10</v>
      </c>
      <c r="L72" s="24" t="s">
        <v>10</v>
      </c>
      <c r="M72" s="24" t="s">
        <v>10</v>
      </c>
      <c r="N72" s="24" t="s">
        <v>10</v>
      </c>
      <c r="O72" s="24" t="s">
        <v>10</v>
      </c>
      <c r="P72" s="24" t="s">
        <v>10</v>
      </c>
      <c r="Q72" s="24" t="s">
        <v>10</v>
      </c>
      <c r="R72" s="24" t="s">
        <v>10</v>
      </c>
      <c r="S72" s="24" t="s">
        <v>10</v>
      </c>
      <c r="T72" s="24" t="s">
        <v>10</v>
      </c>
      <c r="U72" s="24" t="s">
        <v>10</v>
      </c>
      <c r="V72" s="24" t="s">
        <v>10</v>
      </c>
      <c r="W72" s="24" t="s">
        <v>10</v>
      </c>
      <c r="X72" s="24" t="s">
        <v>10</v>
      </c>
      <c r="Y72" s="24" t="s">
        <v>10</v>
      </c>
      <c r="Z72" s="41">
        <f t="shared" si="8"/>
        <v>3</v>
      </c>
      <c r="AA72" s="41">
        <f t="shared" si="9"/>
        <v>12</v>
      </c>
      <c r="AB72" s="25"/>
      <c r="AC72" s="21">
        <f t="shared" si="11"/>
        <v>22</v>
      </c>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row>
    <row r="73" spans="1:347" s="1" customFormat="1" ht="45" x14ac:dyDescent="0.25">
      <c r="A73" s="59" t="str">
        <f t="shared" si="12"/>
        <v>PRC-006-2 , R12.</v>
      </c>
      <c r="B73" s="25" t="s">
        <v>84</v>
      </c>
      <c r="C73" s="30" t="s">
        <v>94</v>
      </c>
      <c r="D73" s="6" t="s">
        <v>100</v>
      </c>
      <c r="E73" s="36" t="s">
        <v>216</v>
      </c>
      <c r="F73" s="25" t="s">
        <v>10</v>
      </c>
      <c r="G73" s="25" t="s">
        <v>10</v>
      </c>
      <c r="H73" s="24"/>
      <c r="I73" s="25"/>
      <c r="J73" s="24" t="s">
        <v>10</v>
      </c>
      <c r="K73" s="24" t="s">
        <v>10</v>
      </c>
      <c r="L73" s="24" t="s">
        <v>10</v>
      </c>
      <c r="M73" s="24" t="s">
        <v>10</v>
      </c>
      <c r="N73" s="24" t="s">
        <v>10</v>
      </c>
      <c r="O73" s="24" t="s">
        <v>10</v>
      </c>
      <c r="P73" s="24" t="s">
        <v>10</v>
      </c>
      <c r="Q73" s="24" t="s">
        <v>10</v>
      </c>
      <c r="R73" s="24" t="s">
        <v>10</v>
      </c>
      <c r="S73" s="24" t="s">
        <v>10</v>
      </c>
      <c r="T73" s="24" t="s">
        <v>13</v>
      </c>
      <c r="U73" s="24" t="s">
        <v>10</v>
      </c>
      <c r="V73" s="24" t="s">
        <v>10</v>
      </c>
      <c r="W73" s="24" t="s">
        <v>10</v>
      </c>
      <c r="X73" s="24" t="s">
        <v>10</v>
      </c>
      <c r="Y73" s="24" t="s">
        <v>10</v>
      </c>
      <c r="Z73" s="41">
        <f t="shared" si="8"/>
        <v>3</v>
      </c>
      <c r="AA73" s="41">
        <f t="shared" si="9"/>
        <v>11</v>
      </c>
      <c r="AB73" s="25"/>
      <c r="AC73" s="21">
        <f t="shared" si="11"/>
        <v>23</v>
      </c>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row>
    <row r="74" spans="1:347" s="1" customFormat="1" ht="330" customHeight="1" x14ac:dyDescent="0.25">
      <c r="A74" s="59" t="str">
        <f t="shared" si="12"/>
        <v>PRC-006-2 , R13.</v>
      </c>
      <c r="B74" s="25" t="s">
        <v>84</v>
      </c>
      <c r="C74" s="30" t="s">
        <v>102</v>
      </c>
      <c r="D74" s="6" t="s">
        <v>101</v>
      </c>
      <c r="E74" s="36" t="s">
        <v>216</v>
      </c>
      <c r="F74" s="25" t="s">
        <v>10</v>
      </c>
      <c r="G74" s="25" t="s">
        <v>10</v>
      </c>
      <c r="H74" s="24"/>
      <c r="I74" s="25"/>
      <c r="J74" s="24" t="s">
        <v>10</v>
      </c>
      <c r="K74" s="24" t="s">
        <v>10</v>
      </c>
      <c r="L74" s="24" t="s">
        <v>10</v>
      </c>
      <c r="M74" s="24" t="s">
        <v>10</v>
      </c>
      <c r="N74" s="24" t="s">
        <v>10</v>
      </c>
      <c r="O74" s="24" t="s">
        <v>10</v>
      </c>
      <c r="P74" s="24" t="s">
        <v>10</v>
      </c>
      <c r="Q74" s="24" t="s">
        <v>10</v>
      </c>
      <c r="R74" s="24" t="s">
        <v>10</v>
      </c>
      <c r="S74" s="24" t="s">
        <v>10</v>
      </c>
      <c r="T74" s="24" t="s">
        <v>10</v>
      </c>
      <c r="U74" s="24" t="s">
        <v>10</v>
      </c>
      <c r="V74" s="24" t="s">
        <v>10</v>
      </c>
      <c r="W74" s="24" t="s">
        <v>10</v>
      </c>
      <c r="X74" s="24" t="s">
        <v>10</v>
      </c>
      <c r="Y74" s="24" t="s">
        <v>10</v>
      </c>
      <c r="Z74" s="41">
        <f t="shared" si="8"/>
        <v>3</v>
      </c>
      <c r="AA74" s="41">
        <f t="shared" si="9"/>
        <v>12</v>
      </c>
      <c r="AB74" s="25"/>
      <c r="AC74" s="21">
        <f t="shared" si="11"/>
        <v>24</v>
      </c>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c r="IV74" s="21"/>
      <c r="IW74" s="21"/>
      <c r="IX74" s="21"/>
      <c r="IY74" s="21"/>
      <c r="IZ74" s="21"/>
      <c r="JA74" s="21"/>
      <c r="JB74" s="21"/>
      <c r="JC74" s="21"/>
      <c r="JD74" s="21"/>
      <c r="JE74" s="21"/>
      <c r="JF74" s="21"/>
      <c r="JG74" s="21"/>
      <c r="JH74" s="21"/>
      <c r="JI74" s="21"/>
      <c r="JJ74" s="21"/>
      <c r="JK74" s="21"/>
      <c r="JL74" s="21"/>
      <c r="JM74" s="21"/>
      <c r="JN74" s="21"/>
      <c r="JO74" s="21"/>
      <c r="JP74" s="21"/>
      <c r="JQ74" s="21"/>
      <c r="JR74" s="21"/>
      <c r="JS74" s="21"/>
      <c r="JT74" s="21"/>
      <c r="JU74" s="21"/>
      <c r="JV74" s="21"/>
      <c r="JW74" s="21"/>
      <c r="JX74" s="21"/>
      <c r="JY74" s="21"/>
      <c r="JZ74" s="21"/>
      <c r="KA74" s="21"/>
      <c r="KB74" s="21"/>
      <c r="KC74" s="21"/>
      <c r="KD74" s="21"/>
      <c r="KE74" s="21"/>
      <c r="KF74" s="21"/>
      <c r="KG74" s="21"/>
      <c r="KH74" s="21"/>
      <c r="KI74" s="21"/>
      <c r="KJ74" s="21"/>
      <c r="KK74" s="21"/>
      <c r="KL74" s="21"/>
      <c r="KM74" s="21"/>
      <c r="KN74" s="21"/>
      <c r="KO74" s="21"/>
      <c r="KP74" s="21"/>
      <c r="KQ74" s="21"/>
      <c r="KR74" s="21"/>
      <c r="KS74" s="21"/>
      <c r="KT74" s="21"/>
      <c r="KU74" s="21"/>
      <c r="KV74" s="21"/>
      <c r="KW74" s="21"/>
      <c r="KX74" s="21"/>
      <c r="KY74" s="21"/>
      <c r="KZ74" s="21"/>
      <c r="LA74" s="21"/>
      <c r="LB74" s="21"/>
      <c r="LC74" s="21"/>
      <c r="LD74" s="21"/>
      <c r="LE74" s="21"/>
      <c r="LF74" s="21"/>
      <c r="LG74" s="21"/>
      <c r="LH74" s="21"/>
      <c r="LI74" s="21"/>
      <c r="LJ74" s="21"/>
      <c r="LK74" s="21"/>
      <c r="LL74" s="21"/>
      <c r="LM74" s="21"/>
      <c r="LN74" s="21"/>
      <c r="LO74" s="21"/>
      <c r="LP74" s="21"/>
      <c r="LQ74" s="21"/>
      <c r="LR74" s="21"/>
      <c r="LS74" s="21"/>
      <c r="LT74" s="21"/>
      <c r="LU74" s="21"/>
      <c r="LV74" s="21"/>
      <c r="LW74" s="21"/>
      <c r="LX74" s="21"/>
      <c r="LY74" s="21"/>
      <c r="LZ74" s="21"/>
      <c r="MA74" s="21"/>
      <c r="MB74" s="21"/>
      <c r="MC74" s="21"/>
      <c r="MD74" s="21"/>
      <c r="ME74" s="21"/>
      <c r="MF74" s="21"/>
      <c r="MG74" s="21"/>
      <c r="MH74" s="21"/>
      <c r="MI74" s="21"/>
    </row>
    <row r="75" spans="1:347" s="1" customFormat="1" ht="210" x14ac:dyDescent="0.25">
      <c r="A75" s="59" t="str">
        <f t="shared" si="12"/>
        <v>PRC-010-2, R1.</v>
      </c>
      <c r="B75" s="25" t="s">
        <v>137</v>
      </c>
      <c r="C75" s="30" t="s">
        <v>73</v>
      </c>
      <c r="D75" s="6" t="s">
        <v>135</v>
      </c>
      <c r="E75" s="32" t="s">
        <v>196</v>
      </c>
      <c r="F75" s="25" t="s">
        <v>10</v>
      </c>
      <c r="G75" s="25" t="s">
        <v>10</v>
      </c>
      <c r="H75" s="24"/>
      <c r="I75" s="25"/>
      <c r="J75" s="24" t="s">
        <v>10</v>
      </c>
      <c r="K75" s="24" t="s">
        <v>10</v>
      </c>
      <c r="L75" s="24" t="s">
        <v>10</v>
      </c>
      <c r="M75" s="24" t="s">
        <v>10</v>
      </c>
      <c r="N75" s="24" t="s">
        <v>10</v>
      </c>
      <c r="O75" s="24" t="s">
        <v>10</v>
      </c>
      <c r="P75" s="24" t="s">
        <v>10</v>
      </c>
      <c r="Q75" s="24" t="s">
        <v>10</v>
      </c>
      <c r="R75" s="24" t="s">
        <v>13</v>
      </c>
      <c r="S75" s="24" t="s">
        <v>10</v>
      </c>
      <c r="T75" s="24" t="s">
        <v>10</v>
      </c>
      <c r="U75" s="24" t="s">
        <v>10</v>
      </c>
      <c r="V75" s="24" t="s">
        <v>13</v>
      </c>
      <c r="W75" s="24" t="s">
        <v>10</v>
      </c>
      <c r="X75" s="24" t="s">
        <v>10</v>
      </c>
      <c r="Y75" s="24" t="s">
        <v>10</v>
      </c>
      <c r="Z75" s="41">
        <f t="shared" si="8"/>
        <v>3</v>
      </c>
      <c r="AA75" s="41">
        <f t="shared" si="9"/>
        <v>10</v>
      </c>
      <c r="AB75" s="25"/>
      <c r="AC75" s="21">
        <f t="shared" si="11"/>
        <v>25</v>
      </c>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c r="IV75" s="21"/>
      <c r="IW75" s="21"/>
      <c r="IX75" s="21"/>
      <c r="IY75" s="21"/>
      <c r="IZ75" s="21"/>
      <c r="JA75" s="21"/>
      <c r="JB75" s="21"/>
      <c r="JC75" s="21"/>
      <c r="JD75" s="21"/>
      <c r="JE75" s="21"/>
      <c r="JF75" s="21"/>
      <c r="JG75" s="21"/>
      <c r="JH75" s="21"/>
      <c r="JI75" s="21"/>
      <c r="JJ75" s="21"/>
      <c r="JK75" s="21"/>
      <c r="JL75" s="21"/>
      <c r="JM75" s="21"/>
      <c r="JN75" s="21"/>
      <c r="JO75" s="21"/>
      <c r="JP75" s="21"/>
      <c r="JQ75" s="21"/>
      <c r="JR75" s="21"/>
      <c r="JS75" s="21"/>
      <c r="JT75" s="21"/>
      <c r="JU75" s="21"/>
      <c r="JV75" s="21"/>
      <c r="JW75" s="21"/>
      <c r="JX75" s="21"/>
      <c r="JY75" s="21"/>
      <c r="JZ75" s="21"/>
      <c r="KA75" s="21"/>
      <c r="KB75" s="21"/>
      <c r="KC75" s="21"/>
      <c r="KD75" s="21"/>
      <c r="KE75" s="21"/>
      <c r="KF75" s="21"/>
      <c r="KG75" s="21"/>
      <c r="KH75" s="21"/>
      <c r="KI75" s="21"/>
      <c r="KJ75" s="21"/>
      <c r="KK75" s="21"/>
      <c r="KL75" s="21"/>
      <c r="KM75" s="21"/>
      <c r="KN75" s="21"/>
      <c r="KO75" s="21"/>
      <c r="KP75" s="21"/>
      <c r="KQ75" s="21"/>
      <c r="KR75" s="21"/>
      <c r="KS75" s="21"/>
      <c r="KT75" s="21"/>
      <c r="KU75" s="21"/>
      <c r="KV75" s="21"/>
      <c r="KW75" s="21"/>
      <c r="KX75" s="21"/>
      <c r="KY75" s="21"/>
      <c r="KZ75" s="21"/>
      <c r="LA75" s="21"/>
      <c r="LB75" s="21"/>
      <c r="LC75" s="21"/>
      <c r="LD75" s="21"/>
      <c r="LE75" s="21"/>
      <c r="LF75" s="21"/>
      <c r="LG75" s="21"/>
      <c r="LH75" s="21"/>
      <c r="LI75" s="21"/>
      <c r="LJ75" s="21"/>
      <c r="LK75" s="21"/>
      <c r="LL75" s="21"/>
      <c r="LM75" s="21"/>
      <c r="LN75" s="21"/>
      <c r="LO75" s="21"/>
      <c r="LP75" s="21"/>
      <c r="LQ75" s="21"/>
      <c r="LR75" s="21"/>
      <c r="LS75" s="21"/>
      <c r="LT75" s="21"/>
      <c r="LU75" s="21"/>
      <c r="LV75" s="21"/>
      <c r="LW75" s="21"/>
      <c r="LX75" s="21"/>
      <c r="LY75" s="21"/>
      <c r="LZ75" s="21"/>
      <c r="MA75" s="21"/>
      <c r="MB75" s="21"/>
      <c r="MC75" s="21"/>
      <c r="MD75" s="21"/>
      <c r="ME75" s="21"/>
      <c r="MF75" s="21"/>
      <c r="MG75" s="21"/>
      <c r="MH75" s="21"/>
      <c r="MI75" s="21"/>
    </row>
    <row r="76" spans="1:347" s="1" customFormat="1" ht="60" customHeight="1" x14ac:dyDescent="0.25">
      <c r="A76" s="59" t="str">
        <f t="shared" si="12"/>
        <v>PRC-010-2, R2.</v>
      </c>
      <c r="B76" s="25" t="s">
        <v>137</v>
      </c>
      <c r="C76" s="30" t="s">
        <v>50</v>
      </c>
      <c r="D76" s="6" t="s">
        <v>136</v>
      </c>
      <c r="E76" s="32" t="s">
        <v>196</v>
      </c>
      <c r="F76" s="25" t="s">
        <v>10</v>
      </c>
      <c r="G76" s="25" t="s">
        <v>10</v>
      </c>
      <c r="H76" s="24"/>
      <c r="I76" s="25"/>
      <c r="J76" s="24" t="s">
        <v>10</v>
      </c>
      <c r="K76" s="24" t="s">
        <v>10</v>
      </c>
      <c r="L76" s="24" t="s">
        <v>10</v>
      </c>
      <c r="M76" s="24" t="s">
        <v>10</v>
      </c>
      <c r="N76" s="24" t="s">
        <v>10</v>
      </c>
      <c r="O76" s="24" t="s">
        <v>10</v>
      </c>
      <c r="P76" s="24" t="s">
        <v>10</v>
      </c>
      <c r="Q76" s="24" t="s">
        <v>10</v>
      </c>
      <c r="R76" s="24" t="s">
        <v>13</v>
      </c>
      <c r="S76" s="24" t="s">
        <v>10</v>
      </c>
      <c r="T76" s="24" t="s">
        <v>10</v>
      </c>
      <c r="U76" s="24" t="s">
        <v>10</v>
      </c>
      <c r="V76" s="24" t="s">
        <v>10</v>
      </c>
      <c r="W76" s="24" t="s">
        <v>10</v>
      </c>
      <c r="X76" s="24" t="s">
        <v>10</v>
      </c>
      <c r="Y76" s="24" t="s">
        <v>10</v>
      </c>
      <c r="Z76" s="41">
        <f t="shared" si="8"/>
        <v>3</v>
      </c>
      <c r="AA76" s="41">
        <f t="shared" si="9"/>
        <v>11</v>
      </c>
      <c r="AB76" s="25"/>
      <c r="AC76" s="21">
        <f t="shared" si="11"/>
        <v>26</v>
      </c>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c r="IV76" s="21"/>
      <c r="IW76" s="21"/>
      <c r="IX76" s="21"/>
      <c r="IY76" s="21"/>
      <c r="IZ76" s="21"/>
      <c r="JA76" s="21"/>
      <c r="JB76" s="21"/>
      <c r="JC76" s="21"/>
      <c r="JD76" s="21"/>
      <c r="JE76" s="21"/>
      <c r="JF76" s="21"/>
      <c r="JG76" s="21"/>
      <c r="JH76" s="21"/>
      <c r="JI76" s="21"/>
      <c r="JJ76" s="21"/>
      <c r="JK76" s="21"/>
      <c r="JL76" s="21"/>
      <c r="JM76" s="21"/>
      <c r="JN76" s="21"/>
      <c r="JO76" s="21"/>
      <c r="JP76" s="21"/>
      <c r="JQ76" s="21"/>
      <c r="JR76" s="21"/>
      <c r="JS76" s="21"/>
      <c r="JT76" s="21"/>
      <c r="JU76" s="21"/>
      <c r="JV76" s="21"/>
      <c r="JW76" s="21"/>
      <c r="JX76" s="21"/>
      <c r="JY76" s="21"/>
      <c r="JZ76" s="21"/>
      <c r="KA76" s="21"/>
      <c r="KB76" s="21"/>
      <c r="KC76" s="21"/>
      <c r="KD76" s="21"/>
      <c r="KE76" s="21"/>
      <c r="KF76" s="21"/>
      <c r="KG76" s="21"/>
      <c r="KH76" s="21"/>
      <c r="KI76" s="21"/>
      <c r="KJ76" s="21"/>
      <c r="KK76" s="21"/>
      <c r="KL76" s="21"/>
      <c r="KM76" s="21"/>
      <c r="KN76" s="21"/>
      <c r="KO76" s="21"/>
      <c r="KP76" s="21"/>
      <c r="KQ76" s="21"/>
      <c r="KR76" s="21"/>
      <c r="KS76" s="21"/>
      <c r="KT76" s="21"/>
      <c r="KU76" s="21"/>
      <c r="KV76" s="21"/>
      <c r="KW76" s="21"/>
      <c r="KX76" s="21"/>
      <c r="KY76" s="21"/>
      <c r="KZ76" s="21"/>
      <c r="LA76" s="21"/>
      <c r="LB76" s="21"/>
      <c r="LC76" s="21"/>
      <c r="LD76" s="21"/>
      <c r="LE76" s="21"/>
      <c r="LF76" s="21"/>
      <c r="LG76" s="21"/>
      <c r="LH76" s="21"/>
      <c r="LI76" s="21"/>
      <c r="LJ76" s="21"/>
      <c r="LK76" s="21"/>
      <c r="LL76" s="21"/>
      <c r="LM76" s="21"/>
      <c r="LN76" s="21"/>
      <c r="LO76" s="21"/>
      <c r="LP76" s="21"/>
      <c r="LQ76" s="21"/>
      <c r="LR76" s="21"/>
      <c r="LS76" s="21"/>
      <c r="LT76" s="21"/>
      <c r="LU76" s="21"/>
      <c r="LV76" s="21"/>
      <c r="LW76" s="21"/>
      <c r="LX76" s="21"/>
      <c r="LY76" s="21"/>
      <c r="LZ76" s="21"/>
      <c r="MA76" s="21"/>
      <c r="MB76" s="21"/>
      <c r="MC76" s="21"/>
      <c r="MD76" s="21"/>
      <c r="ME76" s="21"/>
      <c r="MF76" s="21"/>
      <c r="MG76" s="21"/>
      <c r="MH76" s="21"/>
      <c r="MI76" s="21"/>
    </row>
    <row r="77" spans="1:347" s="1" customFormat="1" ht="180" x14ac:dyDescent="0.25">
      <c r="A77" s="59" t="str">
        <f t="shared" si="12"/>
        <v>PRC-010-2, R3.</v>
      </c>
      <c r="B77" s="25" t="s">
        <v>137</v>
      </c>
      <c r="C77" s="30" t="s">
        <v>3</v>
      </c>
      <c r="D77" s="6" t="s">
        <v>138</v>
      </c>
      <c r="E77" s="32" t="s">
        <v>196</v>
      </c>
      <c r="F77" s="25" t="s">
        <v>10</v>
      </c>
      <c r="G77" s="25" t="s">
        <v>10</v>
      </c>
      <c r="H77" s="24"/>
      <c r="I77" s="24"/>
      <c r="J77" s="24" t="s">
        <v>10</v>
      </c>
      <c r="K77" s="24" t="s">
        <v>10</v>
      </c>
      <c r="L77" s="24" t="s">
        <v>10</v>
      </c>
      <c r="M77" s="24" t="s">
        <v>10</v>
      </c>
      <c r="N77" s="24" t="s">
        <v>10</v>
      </c>
      <c r="O77" s="24" t="s">
        <v>10</v>
      </c>
      <c r="P77" s="24" t="s">
        <v>10</v>
      </c>
      <c r="Q77" s="24" t="s">
        <v>10</v>
      </c>
      <c r="R77" s="24" t="s">
        <v>10</v>
      </c>
      <c r="S77" s="24" t="s">
        <v>10</v>
      </c>
      <c r="T77" s="24" t="s">
        <v>10</v>
      </c>
      <c r="U77" s="24" t="s">
        <v>10</v>
      </c>
      <c r="V77" s="24" t="s">
        <v>10</v>
      </c>
      <c r="W77" s="24" t="s">
        <v>10</v>
      </c>
      <c r="X77" s="24" t="s">
        <v>10</v>
      </c>
      <c r="Y77" s="24" t="s">
        <v>10</v>
      </c>
      <c r="Z77" s="41">
        <f t="shared" si="8"/>
        <v>3</v>
      </c>
      <c r="AA77" s="41">
        <f t="shared" si="9"/>
        <v>12</v>
      </c>
      <c r="AB77" s="25"/>
      <c r="AC77" s="21">
        <f t="shared" si="11"/>
        <v>27</v>
      </c>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1"/>
      <c r="KL77" s="21"/>
      <c r="KM77" s="21"/>
      <c r="KN77" s="21"/>
      <c r="KO77" s="21"/>
      <c r="KP77" s="21"/>
      <c r="KQ77" s="21"/>
      <c r="KR77" s="21"/>
      <c r="KS77" s="21"/>
      <c r="KT77" s="21"/>
      <c r="KU77" s="21"/>
      <c r="KV77" s="21"/>
      <c r="KW77" s="21"/>
      <c r="KX77" s="21"/>
      <c r="KY77" s="21"/>
      <c r="KZ77" s="21"/>
      <c r="LA77" s="21"/>
      <c r="LB77" s="21"/>
      <c r="LC77" s="21"/>
      <c r="LD77" s="21"/>
      <c r="LE77" s="21"/>
      <c r="LF77" s="21"/>
      <c r="LG77" s="21"/>
      <c r="LH77" s="21"/>
      <c r="LI77" s="21"/>
      <c r="LJ77" s="21"/>
      <c r="LK77" s="21"/>
      <c r="LL77" s="21"/>
      <c r="LM77" s="21"/>
      <c r="LN77" s="21"/>
      <c r="LO77" s="21"/>
      <c r="LP77" s="21"/>
      <c r="LQ77" s="21"/>
      <c r="LR77" s="21"/>
      <c r="LS77" s="21"/>
      <c r="LT77" s="21"/>
      <c r="LU77" s="21"/>
      <c r="LV77" s="21"/>
      <c r="LW77" s="21"/>
      <c r="LX77" s="21"/>
      <c r="LY77" s="21"/>
      <c r="LZ77" s="21"/>
      <c r="MA77" s="21"/>
      <c r="MB77" s="21"/>
      <c r="MC77" s="21"/>
      <c r="MD77" s="21"/>
      <c r="ME77" s="21"/>
      <c r="MF77" s="21"/>
      <c r="MG77" s="21"/>
      <c r="MH77" s="21"/>
      <c r="MI77" s="21"/>
    </row>
    <row r="78" spans="1:347" s="1" customFormat="1" ht="135" x14ac:dyDescent="0.25">
      <c r="A78" s="59" t="str">
        <f t="shared" si="12"/>
        <v>PRC-010-2, R4.</v>
      </c>
      <c r="B78" s="25" t="s">
        <v>137</v>
      </c>
      <c r="C78" s="30" t="s">
        <v>56</v>
      </c>
      <c r="D78" s="6" t="s">
        <v>139</v>
      </c>
      <c r="E78" s="32" t="s">
        <v>196</v>
      </c>
      <c r="F78" s="25" t="s">
        <v>10</v>
      </c>
      <c r="G78" s="25" t="s">
        <v>10</v>
      </c>
      <c r="H78" s="24"/>
      <c r="I78" s="24"/>
      <c r="J78" s="24" t="s">
        <v>10</v>
      </c>
      <c r="K78" s="24" t="s">
        <v>10</v>
      </c>
      <c r="L78" s="24" t="s">
        <v>10</v>
      </c>
      <c r="M78" s="24" t="s">
        <v>10</v>
      </c>
      <c r="N78" s="24" t="s">
        <v>10</v>
      </c>
      <c r="O78" s="24" t="s">
        <v>10</v>
      </c>
      <c r="P78" s="24" t="s">
        <v>10</v>
      </c>
      <c r="Q78" s="24" t="s">
        <v>10</v>
      </c>
      <c r="R78" s="24" t="s">
        <v>10</v>
      </c>
      <c r="S78" s="24" t="s">
        <v>10</v>
      </c>
      <c r="T78" s="24" t="s">
        <v>10</v>
      </c>
      <c r="U78" s="24" t="s">
        <v>10</v>
      </c>
      <c r="V78" s="24" t="s">
        <v>10</v>
      </c>
      <c r="W78" s="24" t="s">
        <v>10</v>
      </c>
      <c r="X78" s="24" t="s">
        <v>10</v>
      </c>
      <c r="Y78" s="24" t="s">
        <v>10</v>
      </c>
      <c r="Z78" s="41">
        <f t="shared" si="8"/>
        <v>3</v>
      </c>
      <c r="AA78" s="41">
        <f t="shared" si="9"/>
        <v>12</v>
      </c>
      <c r="AB78" s="25"/>
      <c r="AC78" s="21">
        <f t="shared" si="11"/>
        <v>28</v>
      </c>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c r="IV78" s="21"/>
      <c r="IW78" s="21"/>
      <c r="IX78" s="21"/>
      <c r="IY78" s="21"/>
      <c r="IZ78" s="21"/>
      <c r="JA78" s="21"/>
      <c r="JB78" s="21"/>
      <c r="JC78" s="21"/>
      <c r="JD78" s="21"/>
      <c r="JE78" s="21"/>
      <c r="JF78" s="21"/>
      <c r="JG78" s="21"/>
      <c r="JH78" s="21"/>
      <c r="JI78" s="21"/>
      <c r="JJ78" s="21"/>
      <c r="JK78" s="21"/>
      <c r="JL78" s="21"/>
      <c r="JM78" s="21"/>
      <c r="JN78" s="21"/>
      <c r="JO78" s="21"/>
      <c r="JP78" s="21"/>
      <c r="JQ78" s="21"/>
      <c r="JR78" s="21"/>
      <c r="JS78" s="21"/>
      <c r="JT78" s="21"/>
      <c r="JU78" s="21"/>
      <c r="JV78" s="21"/>
      <c r="JW78" s="21"/>
      <c r="JX78" s="21"/>
      <c r="JY78" s="21"/>
      <c r="JZ78" s="21"/>
      <c r="KA78" s="21"/>
      <c r="KB78" s="21"/>
      <c r="KC78" s="21"/>
      <c r="KD78" s="21"/>
      <c r="KE78" s="21"/>
      <c r="KF78" s="21"/>
      <c r="KG78" s="21"/>
      <c r="KH78" s="21"/>
      <c r="KI78" s="21"/>
      <c r="KJ78" s="21"/>
      <c r="KK78" s="21"/>
      <c r="KL78" s="21"/>
      <c r="KM78" s="21"/>
      <c r="KN78" s="21"/>
      <c r="KO78" s="21"/>
      <c r="KP78" s="21"/>
      <c r="KQ78" s="21"/>
      <c r="KR78" s="21"/>
      <c r="KS78" s="21"/>
      <c r="KT78" s="21"/>
      <c r="KU78" s="21"/>
      <c r="KV78" s="21"/>
      <c r="KW78" s="21"/>
      <c r="KX78" s="21"/>
      <c r="KY78" s="21"/>
      <c r="KZ78" s="21"/>
      <c r="LA78" s="21"/>
      <c r="LB78" s="21"/>
      <c r="LC78" s="21"/>
      <c r="LD78" s="21"/>
      <c r="LE78" s="21"/>
      <c r="LF78" s="21"/>
      <c r="LG78" s="21"/>
      <c r="LH78" s="21"/>
      <c r="LI78" s="21"/>
      <c r="LJ78" s="21"/>
      <c r="LK78" s="21"/>
      <c r="LL78" s="21"/>
      <c r="LM78" s="21"/>
      <c r="LN78" s="21"/>
      <c r="LO78" s="21"/>
      <c r="LP78" s="21"/>
      <c r="LQ78" s="21"/>
      <c r="LR78" s="21"/>
      <c r="LS78" s="21"/>
      <c r="LT78" s="21"/>
      <c r="LU78" s="21"/>
      <c r="LV78" s="21"/>
      <c r="LW78" s="21"/>
      <c r="LX78" s="21"/>
      <c r="LY78" s="21"/>
      <c r="LZ78" s="21"/>
      <c r="MA78" s="21"/>
      <c r="MB78" s="21"/>
      <c r="MC78" s="21"/>
      <c r="MD78" s="21"/>
      <c r="ME78" s="21"/>
      <c r="MF78" s="21"/>
      <c r="MG78" s="21"/>
      <c r="MH78" s="21"/>
      <c r="MI78" s="21"/>
    </row>
    <row r="79" spans="1:347" s="1" customFormat="1" ht="90" x14ac:dyDescent="0.25">
      <c r="A79" s="59" t="str">
        <f t="shared" si="12"/>
        <v>PRC-010-2, R5.</v>
      </c>
      <c r="B79" s="25" t="s">
        <v>137</v>
      </c>
      <c r="C79" s="30" t="s">
        <v>57</v>
      </c>
      <c r="D79" s="6" t="s">
        <v>140</v>
      </c>
      <c r="E79" s="32" t="s">
        <v>196</v>
      </c>
      <c r="F79" s="25" t="s">
        <v>10</v>
      </c>
      <c r="G79" s="25" t="s">
        <v>10</v>
      </c>
      <c r="H79" s="24"/>
      <c r="I79" s="24"/>
      <c r="J79" s="24" t="s">
        <v>10</v>
      </c>
      <c r="K79" s="24" t="s">
        <v>10</v>
      </c>
      <c r="L79" s="24" t="s">
        <v>10</v>
      </c>
      <c r="M79" s="24" t="s">
        <v>10</v>
      </c>
      <c r="N79" s="24" t="s">
        <v>10</v>
      </c>
      <c r="O79" s="24" t="s">
        <v>10</v>
      </c>
      <c r="P79" s="24" t="s">
        <v>10</v>
      </c>
      <c r="Q79" s="24" t="s">
        <v>10</v>
      </c>
      <c r="R79" s="24" t="s">
        <v>10</v>
      </c>
      <c r="S79" s="24" t="s">
        <v>10</v>
      </c>
      <c r="T79" s="24" t="s">
        <v>10</v>
      </c>
      <c r="U79" s="24" t="s">
        <v>10</v>
      </c>
      <c r="V79" s="24" t="s">
        <v>10</v>
      </c>
      <c r="W79" s="24" t="s">
        <v>10</v>
      </c>
      <c r="X79" s="24" t="s">
        <v>10</v>
      </c>
      <c r="Y79" s="24" t="s">
        <v>10</v>
      </c>
      <c r="Z79" s="41">
        <f t="shared" si="8"/>
        <v>3</v>
      </c>
      <c r="AA79" s="41">
        <f t="shared" si="9"/>
        <v>12</v>
      </c>
      <c r="AB79" s="25"/>
      <c r="AC79" s="21">
        <f t="shared" si="11"/>
        <v>29</v>
      </c>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c r="IV79" s="21"/>
      <c r="IW79" s="21"/>
      <c r="IX79" s="21"/>
      <c r="IY79" s="21"/>
      <c r="IZ79" s="21"/>
      <c r="JA79" s="21"/>
      <c r="JB79" s="21"/>
      <c r="JC79" s="21"/>
      <c r="JD79" s="21"/>
      <c r="JE79" s="21"/>
      <c r="JF79" s="21"/>
      <c r="JG79" s="21"/>
      <c r="JH79" s="21"/>
      <c r="JI79" s="21"/>
      <c r="JJ79" s="21"/>
      <c r="JK79" s="21"/>
      <c r="JL79" s="21"/>
      <c r="JM79" s="21"/>
      <c r="JN79" s="21"/>
      <c r="JO79" s="21"/>
      <c r="JP79" s="21"/>
      <c r="JQ79" s="21"/>
      <c r="JR79" s="21"/>
      <c r="JS79" s="21"/>
      <c r="JT79" s="21"/>
      <c r="JU79" s="21"/>
      <c r="JV79" s="21"/>
      <c r="JW79" s="21"/>
      <c r="JX79" s="21"/>
      <c r="JY79" s="21"/>
      <c r="JZ79" s="21"/>
      <c r="KA79" s="21"/>
      <c r="KB79" s="21"/>
      <c r="KC79" s="21"/>
      <c r="KD79" s="21"/>
      <c r="KE79" s="21"/>
      <c r="KF79" s="21"/>
      <c r="KG79" s="21"/>
      <c r="KH79" s="21"/>
      <c r="KI79" s="21"/>
      <c r="KJ79" s="21"/>
      <c r="KK79" s="21"/>
      <c r="KL79" s="21"/>
      <c r="KM79" s="21"/>
      <c r="KN79" s="21"/>
      <c r="KO79" s="21"/>
      <c r="KP79" s="21"/>
      <c r="KQ79" s="21"/>
      <c r="KR79" s="21"/>
      <c r="KS79" s="21"/>
      <c r="KT79" s="21"/>
      <c r="KU79" s="21"/>
      <c r="KV79" s="21"/>
      <c r="KW79" s="21"/>
      <c r="KX79" s="21"/>
      <c r="KY79" s="21"/>
      <c r="KZ79" s="21"/>
      <c r="LA79" s="21"/>
      <c r="LB79" s="21"/>
      <c r="LC79" s="21"/>
      <c r="LD79" s="21"/>
      <c r="LE79" s="21"/>
      <c r="LF79" s="21"/>
      <c r="LG79" s="21"/>
      <c r="LH79" s="21"/>
      <c r="LI79" s="21"/>
      <c r="LJ79" s="21"/>
      <c r="LK79" s="21"/>
      <c r="LL79" s="21"/>
      <c r="LM79" s="21"/>
      <c r="LN79" s="21"/>
      <c r="LO79" s="21"/>
      <c r="LP79" s="21"/>
      <c r="LQ79" s="21"/>
      <c r="LR79" s="21"/>
      <c r="LS79" s="21"/>
      <c r="LT79" s="21"/>
      <c r="LU79" s="21"/>
      <c r="LV79" s="21"/>
      <c r="LW79" s="21"/>
      <c r="LX79" s="21"/>
      <c r="LY79" s="21"/>
      <c r="LZ79" s="21"/>
      <c r="MA79" s="21"/>
      <c r="MB79" s="21"/>
      <c r="MC79" s="21"/>
      <c r="MD79" s="21"/>
      <c r="ME79" s="21"/>
      <c r="MF79" s="21"/>
      <c r="MG79" s="21"/>
      <c r="MH79" s="21"/>
      <c r="MI79" s="21"/>
    </row>
    <row r="80" spans="1:347" s="1" customFormat="1" ht="60" x14ac:dyDescent="0.25">
      <c r="A80" s="59" t="str">
        <f t="shared" si="12"/>
        <v>PRC-010-2, R6.</v>
      </c>
      <c r="B80" s="25" t="s">
        <v>137</v>
      </c>
      <c r="C80" s="30" t="s">
        <v>58</v>
      </c>
      <c r="D80" s="6" t="s">
        <v>141</v>
      </c>
      <c r="E80" s="32" t="s">
        <v>196</v>
      </c>
      <c r="F80" s="25" t="s">
        <v>10</v>
      </c>
      <c r="G80" s="25" t="s">
        <v>10</v>
      </c>
      <c r="H80" s="24"/>
      <c r="I80" s="24"/>
      <c r="J80" s="24" t="s">
        <v>10</v>
      </c>
      <c r="K80" s="24" t="s">
        <v>10</v>
      </c>
      <c r="L80" s="24" t="s">
        <v>10</v>
      </c>
      <c r="M80" s="24" t="s">
        <v>10</v>
      </c>
      <c r="N80" s="24" t="s">
        <v>13</v>
      </c>
      <c r="O80" s="24" t="s">
        <v>10</v>
      </c>
      <c r="P80" s="24" t="s">
        <v>10</v>
      </c>
      <c r="Q80" s="24" t="s">
        <v>10</v>
      </c>
      <c r="R80" s="24" t="s">
        <v>10</v>
      </c>
      <c r="S80" s="24" t="s">
        <v>10</v>
      </c>
      <c r="T80" s="24" t="s">
        <v>13</v>
      </c>
      <c r="U80" s="24" t="s">
        <v>10</v>
      </c>
      <c r="V80" s="24" t="s">
        <v>10</v>
      </c>
      <c r="W80" s="24" t="s">
        <v>10</v>
      </c>
      <c r="X80" s="24" t="s">
        <v>10</v>
      </c>
      <c r="Y80" s="24" t="s">
        <v>10</v>
      </c>
      <c r="Z80" s="41">
        <f t="shared" si="8"/>
        <v>3</v>
      </c>
      <c r="AA80" s="41">
        <f t="shared" si="9"/>
        <v>10</v>
      </c>
      <c r="AB80" s="25"/>
      <c r="AC80" s="21">
        <f t="shared" si="11"/>
        <v>30</v>
      </c>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21"/>
      <c r="JP80" s="21"/>
      <c r="JQ80" s="21"/>
      <c r="JR80" s="21"/>
      <c r="JS80" s="21"/>
      <c r="JT80" s="21"/>
      <c r="JU80" s="21"/>
      <c r="JV80" s="21"/>
      <c r="JW80" s="21"/>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row>
    <row r="81" spans="1:347" s="1" customFormat="1" ht="45" customHeight="1" x14ac:dyDescent="0.25">
      <c r="A81" s="59" t="str">
        <f t="shared" si="12"/>
        <v>PRC-010-2, R7.</v>
      </c>
      <c r="B81" s="25" t="s">
        <v>137</v>
      </c>
      <c r="C81" s="30" t="s">
        <v>59</v>
      </c>
      <c r="D81" s="6" t="s">
        <v>142</v>
      </c>
      <c r="E81" s="32" t="s">
        <v>196</v>
      </c>
      <c r="F81" s="25" t="s">
        <v>10</v>
      </c>
      <c r="G81" s="25" t="s">
        <v>10</v>
      </c>
      <c r="H81" s="24"/>
      <c r="I81" s="24"/>
      <c r="J81" s="24" t="s">
        <v>10</v>
      </c>
      <c r="K81" s="24" t="s">
        <v>10</v>
      </c>
      <c r="L81" s="24" t="s">
        <v>10</v>
      </c>
      <c r="M81" s="24" t="s">
        <v>10</v>
      </c>
      <c r="N81" s="24" t="s">
        <v>10</v>
      </c>
      <c r="O81" s="24" t="s">
        <v>10</v>
      </c>
      <c r="P81" s="24" t="s">
        <v>10</v>
      </c>
      <c r="Q81" s="24" t="s">
        <v>10</v>
      </c>
      <c r="R81" s="24" t="s">
        <v>10</v>
      </c>
      <c r="S81" s="24" t="s">
        <v>10</v>
      </c>
      <c r="T81" s="24" t="s">
        <v>10</v>
      </c>
      <c r="U81" s="24" t="s">
        <v>10</v>
      </c>
      <c r="V81" s="24" t="s">
        <v>10</v>
      </c>
      <c r="W81" s="24" t="s">
        <v>10</v>
      </c>
      <c r="X81" s="24" t="s">
        <v>10</v>
      </c>
      <c r="Y81" s="24" t="s">
        <v>10</v>
      </c>
      <c r="Z81" s="41">
        <f t="shared" ref="Z81:Z84" si="13">3-(COUNTIF(J81:L81,"no"))</f>
        <v>3</v>
      </c>
      <c r="AA81" s="41">
        <f t="shared" ref="AA81:AA84" si="14">12-(COUNTIF(M81:X81,"NO"))</f>
        <v>12</v>
      </c>
      <c r="AB81" s="25"/>
      <c r="AC81" s="21">
        <f t="shared" si="11"/>
        <v>31</v>
      </c>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21"/>
      <c r="JP81" s="21"/>
      <c r="JQ81" s="21"/>
      <c r="JR81" s="21"/>
      <c r="JS81" s="21"/>
      <c r="JT81" s="21"/>
      <c r="JU81" s="21"/>
      <c r="JV81" s="21"/>
      <c r="JW81" s="21"/>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row>
    <row r="82" spans="1:347" s="1" customFormat="1" ht="75" x14ac:dyDescent="0.25">
      <c r="A82" s="59" t="str">
        <f t="shared" si="12"/>
        <v>PRC-010-2, R8.</v>
      </c>
      <c r="B82" s="25" t="s">
        <v>137</v>
      </c>
      <c r="C82" s="30" t="s">
        <v>60</v>
      </c>
      <c r="D82" s="6" t="s">
        <v>143</v>
      </c>
      <c r="E82" s="32" t="s">
        <v>196</v>
      </c>
      <c r="F82" s="25" t="s">
        <v>10</v>
      </c>
      <c r="G82" s="25" t="s">
        <v>10</v>
      </c>
      <c r="H82" s="24"/>
      <c r="I82" s="24"/>
      <c r="J82" s="24" t="s">
        <v>10</v>
      </c>
      <c r="K82" s="24" t="s">
        <v>10</v>
      </c>
      <c r="L82" s="24" t="s">
        <v>10</v>
      </c>
      <c r="M82" s="24" t="s">
        <v>10</v>
      </c>
      <c r="N82" s="24" t="s">
        <v>10</v>
      </c>
      <c r="O82" s="24" t="s">
        <v>10</v>
      </c>
      <c r="P82" s="24" t="s">
        <v>10</v>
      </c>
      <c r="Q82" s="24" t="s">
        <v>10</v>
      </c>
      <c r="R82" s="24" t="s">
        <v>10</v>
      </c>
      <c r="S82" s="24" t="s">
        <v>10</v>
      </c>
      <c r="T82" s="24" t="s">
        <v>10</v>
      </c>
      <c r="U82" s="24" t="s">
        <v>10</v>
      </c>
      <c r="V82" s="24" t="s">
        <v>10</v>
      </c>
      <c r="W82" s="24" t="s">
        <v>10</v>
      </c>
      <c r="X82" s="24" t="s">
        <v>10</v>
      </c>
      <c r="Y82" s="24" t="s">
        <v>10</v>
      </c>
      <c r="Z82" s="41">
        <f t="shared" si="13"/>
        <v>3</v>
      </c>
      <c r="AA82" s="41">
        <f t="shared" si="14"/>
        <v>12</v>
      </c>
      <c r="AB82" s="25"/>
      <c r="AC82" s="21">
        <f t="shared" si="11"/>
        <v>32</v>
      </c>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row>
    <row r="83" spans="1:347" s="28" customFormat="1" ht="105" x14ac:dyDescent="0.25">
      <c r="A83" s="59" t="str">
        <f t="shared" si="12"/>
        <v>PRC-018-1, R1.</v>
      </c>
      <c r="B83" s="25" t="s">
        <v>109</v>
      </c>
      <c r="C83" s="30" t="s">
        <v>73</v>
      </c>
      <c r="D83" s="6" t="s">
        <v>103</v>
      </c>
      <c r="E83" s="32" t="s">
        <v>109</v>
      </c>
      <c r="F83" s="30" t="s">
        <v>13</v>
      </c>
      <c r="G83" s="25" t="s">
        <v>10</v>
      </c>
      <c r="H83" s="22"/>
      <c r="I83" s="22"/>
      <c r="J83" s="22" t="s">
        <v>10</v>
      </c>
      <c r="K83" s="24" t="s">
        <v>13</v>
      </c>
      <c r="L83" s="24" t="s">
        <v>13</v>
      </c>
      <c r="M83" s="24" t="s">
        <v>13</v>
      </c>
      <c r="N83" s="24" t="s">
        <v>10</v>
      </c>
      <c r="O83" s="24" t="s">
        <v>13</v>
      </c>
      <c r="P83" s="22" t="s">
        <v>10</v>
      </c>
      <c r="Q83" s="22" t="s">
        <v>10</v>
      </c>
      <c r="R83" s="22" t="s">
        <v>10</v>
      </c>
      <c r="S83" s="22" t="s">
        <v>10</v>
      </c>
      <c r="T83" s="22" t="s">
        <v>10</v>
      </c>
      <c r="U83" s="24" t="s">
        <v>13</v>
      </c>
      <c r="V83" s="24" t="s">
        <v>13</v>
      </c>
      <c r="W83" s="22" t="s">
        <v>10</v>
      </c>
      <c r="X83" s="22" t="s">
        <v>13</v>
      </c>
      <c r="Y83" s="24" t="s">
        <v>10</v>
      </c>
      <c r="Z83" s="41">
        <f t="shared" si="13"/>
        <v>1</v>
      </c>
      <c r="AA83" s="41">
        <f t="shared" si="14"/>
        <v>7</v>
      </c>
      <c r="AB83" s="25"/>
      <c r="AC83" s="21">
        <f t="shared" si="11"/>
        <v>33</v>
      </c>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c r="IV83" s="21"/>
      <c r="IW83" s="21"/>
      <c r="IX83" s="21"/>
      <c r="IY83" s="21"/>
      <c r="IZ83" s="21"/>
      <c r="JA83" s="21"/>
      <c r="JB83" s="21"/>
      <c r="JC83" s="21"/>
      <c r="JD83" s="21"/>
      <c r="JE83" s="21"/>
      <c r="JF83" s="21"/>
      <c r="JG83" s="21"/>
      <c r="JH83" s="21"/>
      <c r="JI83" s="21"/>
      <c r="JJ83" s="21"/>
      <c r="JK83" s="21"/>
      <c r="JL83" s="21"/>
      <c r="JM83" s="21"/>
      <c r="JN83" s="21"/>
      <c r="JO83" s="21"/>
      <c r="JP83" s="21"/>
      <c r="JQ83" s="21"/>
      <c r="JR83" s="21"/>
      <c r="JS83" s="21"/>
      <c r="JT83" s="21"/>
      <c r="JU83" s="21"/>
      <c r="JV83" s="21"/>
      <c r="JW83" s="21"/>
      <c r="JX83" s="21"/>
      <c r="JY83" s="21"/>
      <c r="JZ83" s="21"/>
      <c r="KA83" s="21"/>
      <c r="KB83" s="21"/>
      <c r="KC83" s="21"/>
      <c r="KD83" s="21"/>
      <c r="KE83" s="21"/>
      <c r="KF83" s="21"/>
      <c r="KG83" s="21"/>
      <c r="KH83" s="21"/>
      <c r="KI83" s="21"/>
      <c r="KJ83" s="21"/>
      <c r="KK83" s="21"/>
      <c r="KL83" s="21"/>
      <c r="KM83" s="21"/>
      <c r="KN83" s="21"/>
      <c r="KO83" s="21"/>
      <c r="KP83" s="21"/>
      <c r="KQ83" s="21"/>
      <c r="KR83" s="21"/>
      <c r="KS83" s="21"/>
      <c r="KT83" s="21"/>
      <c r="KU83" s="21"/>
      <c r="KV83" s="21"/>
      <c r="KW83" s="21"/>
      <c r="KX83" s="21"/>
      <c r="KY83" s="21"/>
      <c r="KZ83" s="21"/>
      <c r="LA83" s="21"/>
      <c r="LB83" s="21"/>
      <c r="LC83" s="21"/>
      <c r="LD83" s="21"/>
      <c r="LE83" s="21"/>
      <c r="LF83" s="21"/>
      <c r="LG83" s="21"/>
      <c r="LH83" s="21"/>
      <c r="LI83" s="21"/>
      <c r="LJ83" s="21"/>
      <c r="LK83" s="21"/>
      <c r="LL83" s="21"/>
      <c r="LM83" s="21"/>
      <c r="LN83" s="21"/>
      <c r="LO83" s="21"/>
      <c r="LP83" s="21"/>
      <c r="LQ83" s="21"/>
      <c r="LR83" s="21"/>
      <c r="LS83" s="21"/>
      <c r="LT83" s="21"/>
      <c r="LU83" s="21"/>
      <c r="LV83" s="21"/>
      <c r="LW83" s="21"/>
      <c r="LX83" s="21"/>
      <c r="LY83" s="21"/>
      <c r="LZ83" s="21"/>
      <c r="MA83" s="21"/>
      <c r="MB83" s="21"/>
      <c r="MC83" s="21"/>
      <c r="MD83" s="21"/>
      <c r="ME83" s="21"/>
      <c r="MF83" s="21"/>
      <c r="MG83" s="21"/>
      <c r="MH83" s="21"/>
      <c r="MI83" s="21"/>
    </row>
    <row r="84" spans="1:347" s="28" customFormat="1" ht="90" customHeight="1" x14ac:dyDescent="0.25">
      <c r="A84" s="59" t="str">
        <f t="shared" si="12"/>
        <v>PRC-018-1, R2.</v>
      </c>
      <c r="B84" s="25" t="s">
        <v>109</v>
      </c>
      <c r="C84" s="30" t="s">
        <v>50</v>
      </c>
      <c r="D84" s="6" t="s">
        <v>104</v>
      </c>
      <c r="E84" s="32" t="s">
        <v>109</v>
      </c>
      <c r="F84" s="30" t="s">
        <v>13</v>
      </c>
      <c r="G84" s="22" t="s">
        <v>194</v>
      </c>
      <c r="H84" s="22"/>
      <c r="I84" s="22"/>
      <c r="J84" s="24" t="s">
        <v>13</v>
      </c>
      <c r="K84" s="24" t="s">
        <v>13</v>
      </c>
      <c r="L84" s="24" t="s">
        <v>13</v>
      </c>
      <c r="M84" s="24" t="s">
        <v>13</v>
      </c>
      <c r="N84" s="24" t="s">
        <v>13</v>
      </c>
      <c r="O84" s="24" t="s">
        <v>13</v>
      </c>
      <c r="P84" s="22" t="s">
        <v>13</v>
      </c>
      <c r="Q84" s="22" t="s">
        <v>10</v>
      </c>
      <c r="R84" s="22" t="s">
        <v>10</v>
      </c>
      <c r="S84" s="22" t="s">
        <v>10</v>
      </c>
      <c r="T84" s="22" t="s">
        <v>10</v>
      </c>
      <c r="U84" s="24" t="s">
        <v>13</v>
      </c>
      <c r="V84" s="24" t="s">
        <v>13</v>
      </c>
      <c r="W84" s="24" t="s">
        <v>13</v>
      </c>
      <c r="X84" s="22" t="s">
        <v>13</v>
      </c>
      <c r="Y84" s="24" t="s">
        <v>10</v>
      </c>
      <c r="Z84" s="41">
        <f t="shared" si="13"/>
        <v>0</v>
      </c>
      <c r="AA84" s="41">
        <f t="shared" si="14"/>
        <v>4</v>
      </c>
      <c r="AB84" s="25"/>
      <c r="AC84" s="21">
        <f t="shared" si="11"/>
        <v>34</v>
      </c>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c r="IV84" s="21"/>
      <c r="IW84" s="21"/>
      <c r="IX84" s="21"/>
      <c r="IY84" s="21"/>
      <c r="IZ84" s="21"/>
      <c r="JA84" s="21"/>
      <c r="JB84" s="21"/>
      <c r="JC84" s="21"/>
      <c r="JD84" s="21"/>
      <c r="JE84" s="21"/>
      <c r="JF84" s="21"/>
      <c r="JG84" s="21"/>
      <c r="JH84" s="21"/>
      <c r="JI84" s="21"/>
      <c r="JJ84" s="21"/>
      <c r="JK84" s="21"/>
      <c r="JL84" s="21"/>
      <c r="JM84" s="21"/>
      <c r="JN84" s="21"/>
      <c r="JO84" s="21"/>
      <c r="JP84" s="21"/>
      <c r="JQ84" s="21"/>
      <c r="JR84" s="21"/>
      <c r="JS84" s="21"/>
      <c r="JT84" s="21"/>
      <c r="JU84" s="21"/>
      <c r="JV84" s="21"/>
      <c r="JW84" s="21"/>
      <c r="JX84" s="21"/>
      <c r="JY84" s="21"/>
      <c r="JZ84" s="21"/>
      <c r="KA84" s="21"/>
      <c r="KB84" s="21"/>
      <c r="KC84" s="21"/>
      <c r="KD84" s="21"/>
      <c r="KE84" s="21"/>
      <c r="KF84" s="21"/>
      <c r="KG84" s="21"/>
      <c r="KH84" s="21"/>
      <c r="KI84" s="21"/>
      <c r="KJ84" s="21"/>
      <c r="KK84" s="21"/>
      <c r="KL84" s="21"/>
      <c r="KM84" s="21"/>
      <c r="KN84" s="21"/>
      <c r="KO84" s="21"/>
      <c r="KP84" s="21"/>
      <c r="KQ84" s="21"/>
      <c r="KR84" s="21"/>
      <c r="KS84" s="21"/>
      <c r="KT84" s="21"/>
      <c r="KU84" s="21"/>
      <c r="KV84" s="21"/>
      <c r="KW84" s="21"/>
      <c r="KX84" s="21"/>
      <c r="KY84" s="21"/>
      <c r="KZ84" s="21"/>
      <c r="LA84" s="21"/>
      <c r="LB84" s="21"/>
      <c r="LC84" s="21"/>
      <c r="LD84" s="21"/>
      <c r="LE84" s="21"/>
      <c r="LF84" s="21"/>
      <c r="LG84" s="21"/>
      <c r="LH84" s="21"/>
      <c r="LI84" s="21"/>
      <c r="LJ84" s="21"/>
      <c r="LK84" s="21"/>
      <c r="LL84" s="21"/>
      <c r="LM84" s="21"/>
      <c r="LN84" s="21"/>
      <c r="LO84" s="21"/>
      <c r="LP84" s="21"/>
      <c r="LQ84" s="21"/>
      <c r="LR84" s="21"/>
      <c r="LS84" s="21"/>
      <c r="LT84" s="21"/>
      <c r="LU84" s="21"/>
      <c r="LV84" s="21"/>
      <c r="LW84" s="21"/>
      <c r="LX84" s="21"/>
      <c r="LY84" s="21"/>
      <c r="LZ84" s="21"/>
      <c r="MA84" s="21"/>
      <c r="MB84" s="21"/>
      <c r="MC84" s="21"/>
      <c r="MD84" s="21"/>
      <c r="ME84" s="21"/>
      <c r="MF84" s="21"/>
      <c r="MG84" s="21"/>
      <c r="MH84" s="21"/>
      <c r="MI84" s="21"/>
    </row>
    <row r="85" spans="1:347" s="28" customFormat="1" ht="210" customHeight="1" x14ac:dyDescent="0.25">
      <c r="A85" s="59" t="str">
        <f t="shared" si="12"/>
        <v>PRC-018-1, R3.</v>
      </c>
      <c r="B85" s="25" t="s">
        <v>109</v>
      </c>
      <c r="C85" s="30" t="s">
        <v>3</v>
      </c>
      <c r="D85" s="6" t="s">
        <v>105</v>
      </c>
      <c r="E85" s="32" t="s">
        <v>109</v>
      </c>
      <c r="F85" s="30" t="s">
        <v>13</v>
      </c>
      <c r="G85" s="34" t="s">
        <v>191</v>
      </c>
      <c r="H85" s="34" t="s">
        <v>187</v>
      </c>
      <c r="I85" s="34"/>
      <c r="J85" s="24"/>
      <c r="K85" s="24"/>
      <c r="L85" s="24"/>
      <c r="M85" s="24"/>
      <c r="N85" s="24"/>
      <c r="O85" s="22"/>
      <c r="P85" s="22"/>
      <c r="Q85" s="22"/>
      <c r="R85" s="22"/>
      <c r="S85" s="22"/>
      <c r="T85" s="24"/>
      <c r="U85" s="22"/>
      <c r="V85" s="22"/>
      <c r="W85" s="22"/>
      <c r="X85" s="22"/>
      <c r="Y85" s="24"/>
      <c r="Z85" s="41">
        <f t="shared" ref="Z85:Z96" si="15">COUNTIF(J85:L85, "Yes")</f>
        <v>0</v>
      </c>
      <c r="AA85" s="41">
        <f t="shared" ref="AA85" si="16">COUNTIF(M85:Y85, "Yes")</f>
        <v>0</v>
      </c>
      <c r="AB85" s="25"/>
      <c r="AC85" s="21">
        <f t="shared" si="11"/>
        <v>35</v>
      </c>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c r="IV85" s="21"/>
      <c r="IW85" s="21"/>
      <c r="IX85" s="21"/>
      <c r="IY85" s="21"/>
      <c r="IZ85" s="21"/>
      <c r="JA85" s="21"/>
      <c r="JB85" s="21"/>
      <c r="JC85" s="21"/>
      <c r="JD85" s="21"/>
      <c r="JE85" s="21"/>
      <c r="JF85" s="21"/>
      <c r="JG85" s="21"/>
      <c r="JH85" s="21"/>
      <c r="JI85" s="21"/>
      <c r="JJ85" s="21"/>
      <c r="JK85" s="21"/>
      <c r="JL85" s="21"/>
      <c r="JM85" s="21"/>
      <c r="JN85" s="21"/>
      <c r="JO85" s="21"/>
      <c r="JP85" s="21"/>
      <c r="JQ85" s="21"/>
      <c r="JR85" s="21"/>
      <c r="JS85" s="21"/>
      <c r="JT85" s="21"/>
      <c r="JU85" s="21"/>
      <c r="JV85" s="21"/>
      <c r="JW85" s="21"/>
      <c r="JX85" s="21"/>
      <c r="JY85" s="21"/>
      <c r="JZ85" s="21"/>
      <c r="KA85" s="21"/>
      <c r="KB85" s="21"/>
      <c r="KC85" s="21"/>
      <c r="KD85" s="21"/>
      <c r="KE85" s="21"/>
      <c r="KF85" s="21"/>
      <c r="KG85" s="21"/>
      <c r="KH85" s="21"/>
      <c r="KI85" s="21"/>
      <c r="KJ85" s="21"/>
      <c r="KK85" s="21"/>
      <c r="KL85" s="21"/>
      <c r="KM85" s="21"/>
      <c r="KN85" s="21"/>
      <c r="KO85" s="21"/>
      <c r="KP85" s="21"/>
      <c r="KQ85" s="21"/>
      <c r="KR85" s="21"/>
      <c r="KS85" s="21"/>
      <c r="KT85" s="21"/>
      <c r="KU85" s="21"/>
      <c r="KV85" s="21"/>
      <c r="KW85" s="21"/>
      <c r="KX85" s="21"/>
      <c r="KY85" s="21"/>
      <c r="KZ85" s="21"/>
      <c r="LA85" s="21"/>
      <c r="LB85" s="21"/>
      <c r="LC85" s="21"/>
      <c r="LD85" s="21"/>
      <c r="LE85" s="21"/>
      <c r="LF85" s="21"/>
      <c r="LG85" s="21"/>
      <c r="LH85" s="21"/>
      <c r="LI85" s="21"/>
      <c r="LJ85" s="21"/>
      <c r="LK85" s="21"/>
      <c r="LL85" s="21"/>
      <c r="LM85" s="21"/>
      <c r="LN85" s="21"/>
      <c r="LO85" s="21"/>
      <c r="LP85" s="21"/>
      <c r="LQ85" s="21"/>
      <c r="LR85" s="21"/>
      <c r="LS85" s="21"/>
      <c r="LT85" s="21"/>
      <c r="LU85" s="21"/>
      <c r="LV85" s="21"/>
      <c r="LW85" s="21"/>
      <c r="LX85" s="21"/>
      <c r="LY85" s="21"/>
      <c r="LZ85" s="21"/>
      <c r="MA85" s="21"/>
      <c r="MB85" s="21"/>
      <c r="MC85" s="21"/>
      <c r="MD85" s="21"/>
      <c r="ME85" s="21"/>
      <c r="MF85" s="21"/>
      <c r="MG85" s="21"/>
      <c r="MH85" s="21"/>
      <c r="MI85" s="21"/>
    </row>
    <row r="86" spans="1:347" s="28" customFormat="1" ht="75" customHeight="1" x14ac:dyDescent="0.25">
      <c r="A86" s="59" t="str">
        <f t="shared" si="12"/>
        <v>PRC-018-1, R4.</v>
      </c>
      <c r="B86" s="25" t="s">
        <v>109</v>
      </c>
      <c r="C86" s="30" t="s">
        <v>56</v>
      </c>
      <c r="D86" s="6" t="s">
        <v>106</v>
      </c>
      <c r="E86" s="32" t="s">
        <v>109</v>
      </c>
      <c r="F86" s="30" t="s">
        <v>13</v>
      </c>
      <c r="G86" s="22" t="s">
        <v>13</v>
      </c>
      <c r="H86" s="22"/>
      <c r="I86" s="22"/>
      <c r="J86" s="24" t="s">
        <v>13</v>
      </c>
      <c r="K86" s="24" t="s">
        <v>13</v>
      </c>
      <c r="L86" s="22" t="s">
        <v>10</v>
      </c>
      <c r="M86" s="24" t="s">
        <v>13</v>
      </c>
      <c r="N86" s="24" t="s">
        <v>13</v>
      </c>
      <c r="O86" s="22" t="s">
        <v>13</v>
      </c>
      <c r="P86" s="22" t="s">
        <v>10</v>
      </c>
      <c r="Q86" s="22" t="s">
        <v>10</v>
      </c>
      <c r="R86" s="22" t="s">
        <v>10</v>
      </c>
      <c r="S86" s="22" t="s">
        <v>10</v>
      </c>
      <c r="T86" s="24" t="s">
        <v>13</v>
      </c>
      <c r="U86" s="24" t="s">
        <v>13</v>
      </c>
      <c r="V86" s="24" t="s">
        <v>13</v>
      </c>
      <c r="W86" s="22" t="s">
        <v>13</v>
      </c>
      <c r="X86" s="22" t="s">
        <v>10</v>
      </c>
      <c r="Y86" s="24" t="s">
        <v>10</v>
      </c>
      <c r="Z86" s="41">
        <f t="shared" ref="Z86:Z95" si="17">3-(COUNTIF(J86:L86,"no"))</f>
        <v>1</v>
      </c>
      <c r="AA86" s="41">
        <f t="shared" ref="AA86:AA95" si="18">12-(COUNTIF(M86:X86,"NO"))</f>
        <v>5</v>
      </c>
      <c r="AB86" s="25"/>
      <c r="AC86" s="21">
        <f t="shared" si="11"/>
        <v>36</v>
      </c>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c r="IV86" s="21"/>
      <c r="IW86" s="21"/>
      <c r="IX86" s="21"/>
      <c r="IY86" s="21"/>
      <c r="IZ86" s="21"/>
      <c r="JA86" s="21"/>
      <c r="JB86" s="21"/>
      <c r="JC86" s="21"/>
      <c r="JD86" s="21"/>
      <c r="JE86" s="21"/>
      <c r="JF86" s="21"/>
      <c r="JG86" s="21"/>
      <c r="JH86" s="21"/>
      <c r="JI86" s="21"/>
      <c r="JJ86" s="21"/>
      <c r="JK86" s="21"/>
      <c r="JL86" s="21"/>
      <c r="JM86" s="21"/>
      <c r="JN86" s="21"/>
      <c r="JO86" s="21"/>
      <c r="JP86" s="21"/>
      <c r="JQ86" s="21"/>
      <c r="JR86" s="21"/>
      <c r="JS86" s="21"/>
      <c r="JT86" s="21"/>
      <c r="JU86" s="21"/>
      <c r="JV86" s="21"/>
      <c r="JW86" s="21"/>
      <c r="JX86" s="21"/>
      <c r="JY86" s="21"/>
      <c r="JZ86" s="21"/>
      <c r="KA86" s="21"/>
      <c r="KB86" s="21"/>
      <c r="KC86" s="21"/>
      <c r="KD86" s="21"/>
      <c r="KE86" s="21"/>
      <c r="KF86" s="21"/>
      <c r="KG86" s="21"/>
      <c r="KH86" s="21"/>
      <c r="KI86" s="21"/>
      <c r="KJ86" s="21"/>
      <c r="KK86" s="21"/>
      <c r="KL86" s="21"/>
      <c r="KM86" s="21"/>
      <c r="KN86" s="21"/>
      <c r="KO86" s="21"/>
      <c r="KP86" s="21"/>
      <c r="KQ86" s="21"/>
      <c r="KR86" s="21"/>
      <c r="KS86" s="21"/>
      <c r="KT86" s="21"/>
      <c r="KU86" s="21"/>
      <c r="KV86" s="21"/>
      <c r="KW86" s="21"/>
      <c r="KX86" s="21"/>
      <c r="KY86" s="21"/>
      <c r="KZ86" s="21"/>
      <c r="LA86" s="21"/>
      <c r="LB86" s="21"/>
      <c r="LC86" s="21"/>
      <c r="LD86" s="21"/>
      <c r="LE86" s="21"/>
      <c r="LF86" s="21"/>
      <c r="LG86" s="21"/>
      <c r="LH86" s="21"/>
      <c r="LI86" s="21"/>
      <c r="LJ86" s="21"/>
      <c r="LK86" s="21"/>
      <c r="LL86" s="21"/>
      <c r="LM86" s="21"/>
      <c r="LN86" s="21"/>
      <c r="LO86" s="21"/>
      <c r="LP86" s="21"/>
      <c r="LQ86" s="21"/>
      <c r="LR86" s="21"/>
      <c r="LS86" s="21"/>
      <c r="LT86" s="21"/>
      <c r="LU86" s="21"/>
      <c r="LV86" s="21"/>
      <c r="LW86" s="21"/>
      <c r="LX86" s="21"/>
      <c r="LY86" s="21"/>
      <c r="LZ86" s="21"/>
      <c r="MA86" s="21"/>
      <c r="MB86" s="21"/>
      <c r="MC86" s="21"/>
      <c r="MD86" s="21"/>
      <c r="ME86" s="21"/>
      <c r="MF86" s="21"/>
      <c r="MG86" s="21"/>
      <c r="MH86" s="21"/>
      <c r="MI86" s="21"/>
    </row>
    <row r="87" spans="1:347" s="28" customFormat="1" ht="45" customHeight="1" x14ac:dyDescent="0.25">
      <c r="A87" s="59" t="str">
        <f t="shared" si="12"/>
        <v>PRC-018-1, R5.</v>
      </c>
      <c r="B87" s="25" t="s">
        <v>109</v>
      </c>
      <c r="C87" s="30" t="s">
        <v>57</v>
      </c>
      <c r="D87" s="6" t="s">
        <v>107</v>
      </c>
      <c r="E87" s="32" t="s">
        <v>109</v>
      </c>
      <c r="F87" s="30" t="s">
        <v>13</v>
      </c>
      <c r="G87" s="22" t="s">
        <v>13</v>
      </c>
      <c r="H87" s="22"/>
      <c r="I87" s="22"/>
      <c r="J87" s="24" t="s">
        <v>13</v>
      </c>
      <c r="K87" s="24" t="s">
        <v>13</v>
      </c>
      <c r="L87" s="22" t="s">
        <v>10</v>
      </c>
      <c r="M87" s="24" t="s">
        <v>13</v>
      </c>
      <c r="N87" s="22" t="s">
        <v>10</v>
      </c>
      <c r="O87" s="24" t="s">
        <v>13</v>
      </c>
      <c r="P87" s="22" t="s">
        <v>10</v>
      </c>
      <c r="Q87" s="22" t="s">
        <v>10</v>
      </c>
      <c r="R87" s="22" t="s">
        <v>10</v>
      </c>
      <c r="S87" s="22" t="s">
        <v>10</v>
      </c>
      <c r="T87" s="24" t="s">
        <v>13</v>
      </c>
      <c r="U87" s="24" t="s">
        <v>13</v>
      </c>
      <c r="V87" s="24" t="s">
        <v>13</v>
      </c>
      <c r="W87" s="22" t="s">
        <v>13</v>
      </c>
      <c r="X87" s="22" t="s">
        <v>10</v>
      </c>
      <c r="Y87" s="24" t="s">
        <v>10</v>
      </c>
      <c r="Z87" s="41">
        <f t="shared" si="17"/>
        <v>1</v>
      </c>
      <c r="AA87" s="41">
        <f t="shared" si="18"/>
        <v>6</v>
      </c>
      <c r="AB87" s="25"/>
      <c r="AC87" s="21">
        <f t="shared" si="11"/>
        <v>37</v>
      </c>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1"/>
      <c r="KE87" s="21"/>
      <c r="KF87" s="21"/>
      <c r="KG87" s="21"/>
      <c r="KH87" s="21"/>
      <c r="KI87" s="21"/>
      <c r="KJ87" s="21"/>
      <c r="KK87" s="21"/>
      <c r="KL87" s="21"/>
      <c r="KM87" s="21"/>
      <c r="KN87" s="21"/>
      <c r="KO87" s="21"/>
      <c r="KP87" s="21"/>
      <c r="KQ87" s="21"/>
      <c r="KR87" s="21"/>
      <c r="KS87" s="21"/>
      <c r="KT87" s="21"/>
      <c r="KU87" s="21"/>
      <c r="KV87" s="21"/>
      <c r="KW87" s="21"/>
      <c r="KX87" s="21"/>
      <c r="KY87" s="21"/>
      <c r="KZ87" s="21"/>
      <c r="LA87" s="21"/>
      <c r="LB87" s="21"/>
      <c r="LC87" s="21"/>
      <c r="LD87" s="21"/>
      <c r="LE87" s="21"/>
      <c r="LF87" s="21"/>
      <c r="LG87" s="21"/>
      <c r="LH87" s="21"/>
      <c r="LI87" s="21"/>
      <c r="LJ87" s="21"/>
      <c r="LK87" s="21"/>
      <c r="LL87" s="21"/>
      <c r="LM87" s="21"/>
      <c r="LN87" s="21"/>
      <c r="LO87" s="21"/>
      <c r="LP87" s="21"/>
      <c r="LQ87" s="21"/>
      <c r="LR87" s="21"/>
      <c r="LS87" s="21"/>
      <c r="LT87" s="21"/>
      <c r="LU87" s="21"/>
      <c r="LV87" s="21"/>
      <c r="LW87" s="21"/>
      <c r="LX87" s="21"/>
      <c r="LY87" s="21"/>
      <c r="LZ87" s="21"/>
      <c r="MA87" s="21"/>
      <c r="MB87" s="21"/>
      <c r="MC87" s="21"/>
      <c r="MD87" s="21"/>
      <c r="ME87" s="21"/>
      <c r="MF87" s="21"/>
      <c r="MG87" s="21"/>
      <c r="MH87" s="21"/>
      <c r="MI87" s="21"/>
    </row>
    <row r="88" spans="1:347" s="28" customFormat="1" ht="90" x14ac:dyDescent="0.25">
      <c r="A88" s="59" t="str">
        <f t="shared" si="12"/>
        <v>PRC-018-1, R6.</v>
      </c>
      <c r="B88" s="25" t="s">
        <v>109</v>
      </c>
      <c r="C88" s="30" t="s">
        <v>58</v>
      </c>
      <c r="D88" s="6" t="s">
        <v>108</v>
      </c>
      <c r="E88" s="32" t="s">
        <v>109</v>
      </c>
      <c r="F88" s="30" t="s">
        <v>13</v>
      </c>
      <c r="G88" s="22" t="s">
        <v>13</v>
      </c>
      <c r="H88" s="22"/>
      <c r="I88" s="22"/>
      <c r="J88" s="24" t="s">
        <v>13</v>
      </c>
      <c r="K88" s="24" t="s">
        <v>13</v>
      </c>
      <c r="L88" s="22" t="s">
        <v>10</v>
      </c>
      <c r="M88" s="24" t="s">
        <v>13</v>
      </c>
      <c r="N88" s="24" t="s">
        <v>13</v>
      </c>
      <c r="O88" s="22" t="s">
        <v>13</v>
      </c>
      <c r="P88" s="22" t="s">
        <v>10</v>
      </c>
      <c r="Q88" s="22" t="s">
        <v>10</v>
      </c>
      <c r="R88" s="22" t="s">
        <v>10</v>
      </c>
      <c r="S88" s="22" t="s">
        <v>10</v>
      </c>
      <c r="T88" s="24" t="s">
        <v>13</v>
      </c>
      <c r="U88" s="24" t="s">
        <v>13</v>
      </c>
      <c r="V88" s="24" t="s">
        <v>13</v>
      </c>
      <c r="W88" s="22" t="s">
        <v>13</v>
      </c>
      <c r="X88" s="22" t="s">
        <v>10</v>
      </c>
      <c r="Y88" s="24" t="s">
        <v>10</v>
      </c>
      <c r="Z88" s="41">
        <f t="shared" si="17"/>
        <v>1</v>
      </c>
      <c r="AA88" s="41">
        <f t="shared" si="18"/>
        <v>5</v>
      </c>
      <c r="AB88" s="25"/>
      <c r="AC88" s="21">
        <f t="shared" si="11"/>
        <v>38</v>
      </c>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1"/>
      <c r="KE88" s="21"/>
      <c r="KF88" s="21"/>
      <c r="KG88" s="21"/>
      <c r="KH88" s="21"/>
      <c r="KI88" s="21"/>
      <c r="KJ88" s="21"/>
      <c r="KK88" s="21"/>
      <c r="KL88" s="21"/>
      <c r="KM88" s="21"/>
      <c r="KN88" s="21"/>
      <c r="KO88" s="21"/>
      <c r="KP88" s="21"/>
      <c r="KQ88" s="21"/>
      <c r="KR88" s="21"/>
      <c r="KS88" s="21"/>
      <c r="KT88" s="21"/>
      <c r="KU88" s="21"/>
      <c r="KV88" s="21"/>
      <c r="KW88" s="21"/>
      <c r="KX88" s="21"/>
      <c r="KY88" s="21"/>
      <c r="KZ88" s="21"/>
      <c r="LA88" s="21"/>
      <c r="LB88" s="21"/>
      <c r="LC88" s="21"/>
      <c r="LD88" s="21"/>
      <c r="LE88" s="21"/>
      <c r="LF88" s="21"/>
      <c r="LG88" s="21"/>
      <c r="LH88" s="21"/>
      <c r="LI88" s="21"/>
      <c r="LJ88" s="21"/>
      <c r="LK88" s="21"/>
      <c r="LL88" s="21"/>
      <c r="LM88" s="21"/>
      <c r="LN88" s="21"/>
      <c r="LO88" s="21"/>
      <c r="LP88" s="21"/>
      <c r="LQ88" s="21"/>
      <c r="LR88" s="21"/>
      <c r="LS88" s="21"/>
      <c r="LT88" s="21"/>
      <c r="LU88" s="21"/>
      <c r="LV88" s="21"/>
      <c r="LW88" s="21"/>
      <c r="LX88" s="21"/>
      <c r="LY88" s="21"/>
      <c r="LZ88" s="21"/>
      <c r="MA88" s="21"/>
      <c r="MB88" s="21"/>
      <c r="MC88" s="21"/>
      <c r="MD88" s="21"/>
      <c r="ME88" s="21"/>
      <c r="MF88" s="21"/>
      <c r="MG88" s="21"/>
      <c r="MH88" s="21"/>
      <c r="MI88" s="21"/>
    </row>
    <row r="89" spans="1:347" s="28" customFormat="1" ht="210" customHeight="1" x14ac:dyDescent="0.25">
      <c r="A89" s="59" t="str">
        <f t="shared" si="12"/>
        <v>PRC-019-2, R1.</v>
      </c>
      <c r="B89" s="25" t="s">
        <v>164</v>
      </c>
      <c r="C89" s="30" t="s">
        <v>73</v>
      </c>
      <c r="D89" s="6" t="s">
        <v>162</v>
      </c>
      <c r="E89" s="23" t="s">
        <v>193</v>
      </c>
      <c r="F89" s="30" t="s">
        <v>13</v>
      </c>
      <c r="G89" s="22" t="s">
        <v>186</v>
      </c>
      <c r="H89" s="22"/>
      <c r="I89" s="22"/>
      <c r="J89" s="22" t="s">
        <v>10</v>
      </c>
      <c r="K89" s="22" t="s">
        <v>10</v>
      </c>
      <c r="L89" s="22" t="s">
        <v>10</v>
      </c>
      <c r="M89" s="22" t="s">
        <v>10</v>
      </c>
      <c r="N89" s="22" t="s">
        <v>10</v>
      </c>
      <c r="O89" s="22" t="s">
        <v>10</v>
      </c>
      <c r="P89" s="22" t="s">
        <v>10</v>
      </c>
      <c r="Q89" s="22" t="s">
        <v>10</v>
      </c>
      <c r="R89" s="22" t="s">
        <v>10</v>
      </c>
      <c r="S89" s="22" t="s">
        <v>10</v>
      </c>
      <c r="T89" s="22" t="s">
        <v>10</v>
      </c>
      <c r="U89" s="22" t="s">
        <v>10</v>
      </c>
      <c r="V89" s="22" t="s">
        <v>10</v>
      </c>
      <c r="W89" s="22" t="s">
        <v>10</v>
      </c>
      <c r="X89" s="22" t="s">
        <v>10</v>
      </c>
      <c r="Y89" s="24" t="s">
        <v>10</v>
      </c>
      <c r="Z89" s="41">
        <f t="shared" si="17"/>
        <v>3</v>
      </c>
      <c r="AA89" s="41">
        <f t="shared" si="18"/>
        <v>12</v>
      </c>
      <c r="AB89" s="25"/>
      <c r="AC89" s="21">
        <f t="shared" si="11"/>
        <v>39</v>
      </c>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1"/>
      <c r="KE89" s="21"/>
      <c r="KF89" s="21"/>
      <c r="KG89" s="21"/>
      <c r="KH89" s="21"/>
      <c r="KI89" s="21"/>
      <c r="KJ89" s="21"/>
      <c r="KK89" s="21"/>
      <c r="KL89" s="21"/>
      <c r="KM89" s="21"/>
      <c r="KN89" s="21"/>
      <c r="KO89" s="21"/>
      <c r="KP89" s="21"/>
      <c r="KQ89" s="21"/>
      <c r="KR89" s="21"/>
      <c r="KS89" s="21"/>
      <c r="KT89" s="21"/>
      <c r="KU89" s="21"/>
      <c r="KV89" s="21"/>
      <c r="KW89" s="21"/>
      <c r="KX89" s="21"/>
      <c r="KY89" s="21"/>
      <c r="KZ89" s="21"/>
      <c r="LA89" s="21"/>
      <c r="LB89" s="21"/>
      <c r="LC89" s="21"/>
      <c r="LD89" s="21"/>
      <c r="LE89" s="21"/>
      <c r="LF89" s="21"/>
      <c r="LG89" s="21"/>
      <c r="LH89" s="21"/>
      <c r="LI89" s="21"/>
      <c r="LJ89" s="21"/>
      <c r="LK89" s="21"/>
      <c r="LL89" s="21"/>
      <c r="LM89" s="21"/>
      <c r="LN89" s="21"/>
      <c r="LO89" s="21"/>
      <c r="LP89" s="21"/>
      <c r="LQ89" s="21"/>
      <c r="LR89" s="21"/>
      <c r="LS89" s="21"/>
      <c r="LT89" s="21"/>
      <c r="LU89" s="21"/>
      <c r="LV89" s="21"/>
      <c r="LW89" s="21"/>
      <c r="LX89" s="21"/>
      <c r="LY89" s="21"/>
      <c r="LZ89" s="21"/>
      <c r="MA89" s="21"/>
      <c r="MB89" s="21"/>
      <c r="MC89" s="21"/>
      <c r="MD89" s="21"/>
      <c r="ME89" s="21"/>
      <c r="MF89" s="21"/>
      <c r="MG89" s="21"/>
      <c r="MH89" s="21"/>
      <c r="MI89" s="21"/>
    </row>
    <row r="90" spans="1:347" s="28" customFormat="1" ht="165" x14ac:dyDescent="0.25">
      <c r="A90" s="59" t="str">
        <f t="shared" si="12"/>
        <v>PRC-019-2, R2.</v>
      </c>
      <c r="B90" s="25" t="s">
        <v>164</v>
      </c>
      <c r="C90" s="30" t="s">
        <v>50</v>
      </c>
      <c r="D90" s="6" t="s">
        <v>163</v>
      </c>
      <c r="E90" s="23" t="s">
        <v>193</v>
      </c>
      <c r="F90" s="30" t="s">
        <v>13</v>
      </c>
      <c r="G90" s="22" t="s">
        <v>186</v>
      </c>
      <c r="H90" s="22" t="s">
        <v>13</v>
      </c>
      <c r="I90" s="22" t="s">
        <v>13</v>
      </c>
      <c r="J90" s="22" t="s">
        <v>10</v>
      </c>
      <c r="K90" s="22" t="s">
        <v>10</v>
      </c>
      <c r="L90" s="22" t="s">
        <v>10</v>
      </c>
      <c r="M90" s="22" t="s">
        <v>10</v>
      </c>
      <c r="N90" s="22" t="s">
        <v>10</v>
      </c>
      <c r="O90" s="22" t="s">
        <v>10</v>
      </c>
      <c r="P90" s="22" t="s">
        <v>10</v>
      </c>
      <c r="Q90" s="22" t="s">
        <v>10</v>
      </c>
      <c r="R90" s="22" t="s">
        <v>10</v>
      </c>
      <c r="S90" s="22" t="s">
        <v>10</v>
      </c>
      <c r="T90" s="22" t="s">
        <v>10</v>
      </c>
      <c r="U90" s="22" t="s">
        <v>10</v>
      </c>
      <c r="V90" s="22" t="s">
        <v>10</v>
      </c>
      <c r="W90" s="22" t="s">
        <v>10</v>
      </c>
      <c r="X90" s="22" t="s">
        <v>10</v>
      </c>
      <c r="Y90" s="24" t="s">
        <v>10</v>
      </c>
      <c r="Z90" s="41">
        <f t="shared" si="17"/>
        <v>3</v>
      </c>
      <c r="AA90" s="41">
        <f t="shared" si="18"/>
        <v>12</v>
      </c>
      <c r="AB90" s="25"/>
      <c r="AC90" s="21">
        <f t="shared" si="11"/>
        <v>40</v>
      </c>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1"/>
      <c r="JQ90" s="21"/>
      <c r="JR90" s="21"/>
      <c r="JS90" s="21"/>
      <c r="JT90" s="21"/>
      <c r="JU90" s="21"/>
      <c r="JV90" s="21"/>
      <c r="JW90" s="21"/>
      <c r="JX90" s="21"/>
      <c r="JY90" s="21"/>
      <c r="JZ90" s="21"/>
      <c r="KA90" s="21"/>
      <c r="KB90" s="21"/>
      <c r="KC90" s="21"/>
      <c r="KD90" s="21"/>
      <c r="KE90" s="21"/>
      <c r="KF90" s="21"/>
      <c r="KG90" s="21"/>
      <c r="KH90" s="21"/>
      <c r="KI90" s="21"/>
      <c r="KJ90" s="21"/>
      <c r="KK90" s="21"/>
      <c r="KL90" s="21"/>
      <c r="KM90" s="21"/>
      <c r="KN90" s="21"/>
      <c r="KO90" s="21"/>
      <c r="KP90" s="21"/>
      <c r="KQ90" s="21"/>
      <c r="KR90" s="21"/>
      <c r="KS90" s="21"/>
      <c r="KT90" s="21"/>
      <c r="KU90" s="21"/>
      <c r="KV90" s="21"/>
      <c r="KW90" s="21"/>
      <c r="KX90" s="21"/>
      <c r="KY90" s="21"/>
      <c r="KZ90" s="21"/>
      <c r="LA90" s="21"/>
      <c r="LB90" s="21"/>
      <c r="LC90" s="21"/>
      <c r="LD90" s="21"/>
      <c r="LE90" s="21"/>
      <c r="LF90" s="21"/>
      <c r="LG90" s="21"/>
      <c r="LH90" s="21"/>
      <c r="LI90" s="21"/>
      <c r="LJ90" s="21"/>
      <c r="LK90" s="21"/>
      <c r="LL90" s="21"/>
      <c r="LM90" s="21"/>
      <c r="LN90" s="21"/>
      <c r="LO90" s="21"/>
      <c r="LP90" s="21"/>
      <c r="LQ90" s="21"/>
      <c r="LR90" s="21"/>
      <c r="LS90" s="21"/>
      <c r="LT90" s="21"/>
      <c r="LU90" s="21"/>
      <c r="LV90" s="21"/>
      <c r="LW90" s="21"/>
      <c r="LX90" s="21"/>
      <c r="LY90" s="21"/>
      <c r="LZ90" s="21"/>
      <c r="MA90" s="21"/>
      <c r="MB90" s="21"/>
      <c r="MC90" s="21"/>
      <c r="MD90" s="21"/>
      <c r="ME90" s="21"/>
      <c r="MF90" s="21"/>
      <c r="MG90" s="21"/>
      <c r="MH90" s="21"/>
      <c r="MI90" s="21"/>
    </row>
    <row r="91" spans="1:347" s="1" customFormat="1" ht="45" x14ac:dyDescent="0.25">
      <c r="A91" s="59" t="str">
        <f t="shared" si="12"/>
        <v>PRC-023-4, R1.</v>
      </c>
      <c r="B91" s="25" t="s">
        <v>144</v>
      </c>
      <c r="C91" s="30" t="s">
        <v>73</v>
      </c>
      <c r="D91" s="6" t="s">
        <v>218</v>
      </c>
      <c r="E91" s="23" t="s">
        <v>217</v>
      </c>
      <c r="F91" s="25" t="s">
        <v>10</v>
      </c>
      <c r="G91" s="25" t="s">
        <v>10</v>
      </c>
      <c r="H91" s="24"/>
      <c r="I91" s="24"/>
      <c r="J91" s="24" t="s">
        <v>10</v>
      </c>
      <c r="K91" s="24" t="s">
        <v>10</v>
      </c>
      <c r="L91" s="24" t="s">
        <v>10</v>
      </c>
      <c r="M91" s="24" t="s">
        <v>10</v>
      </c>
      <c r="N91" s="24" t="s">
        <v>10</v>
      </c>
      <c r="O91" s="24" t="s">
        <v>10</v>
      </c>
      <c r="P91" s="24" t="s">
        <v>10</v>
      </c>
      <c r="Q91" s="24" t="s">
        <v>10</v>
      </c>
      <c r="R91" s="24" t="s">
        <v>10</v>
      </c>
      <c r="S91" s="24" t="s">
        <v>10</v>
      </c>
      <c r="T91" s="24" t="s">
        <v>10</v>
      </c>
      <c r="U91" s="24" t="s">
        <v>10</v>
      </c>
      <c r="V91" s="24" t="s">
        <v>10</v>
      </c>
      <c r="W91" s="24" t="s">
        <v>10</v>
      </c>
      <c r="X91" s="24" t="s">
        <v>10</v>
      </c>
      <c r="Y91" s="24" t="s">
        <v>10</v>
      </c>
      <c r="Z91" s="41">
        <f t="shared" si="17"/>
        <v>3</v>
      </c>
      <c r="AA91" s="41">
        <f t="shared" si="18"/>
        <v>12</v>
      </c>
      <c r="AB91" s="25"/>
      <c r="AC91" s="21">
        <f t="shared" si="11"/>
        <v>41</v>
      </c>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row>
    <row r="92" spans="1:347" s="1" customFormat="1" ht="60" customHeight="1" x14ac:dyDescent="0.25">
      <c r="A92" s="59" t="str">
        <f t="shared" si="12"/>
        <v>PRC-023-4, R2.</v>
      </c>
      <c r="B92" s="25" t="s">
        <v>144</v>
      </c>
      <c r="C92" s="30" t="s">
        <v>50</v>
      </c>
      <c r="D92" s="6" t="s">
        <v>145</v>
      </c>
      <c r="E92" s="23" t="s">
        <v>217</v>
      </c>
      <c r="F92" s="25" t="s">
        <v>10</v>
      </c>
      <c r="G92" s="25" t="s">
        <v>10</v>
      </c>
      <c r="H92" s="24"/>
      <c r="I92" s="24"/>
      <c r="J92" s="24" t="s">
        <v>10</v>
      </c>
      <c r="K92" s="24" t="s">
        <v>10</v>
      </c>
      <c r="L92" s="24" t="s">
        <v>10</v>
      </c>
      <c r="M92" s="24" t="s">
        <v>10</v>
      </c>
      <c r="N92" s="24" t="s">
        <v>10</v>
      </c>
      <c r="O92" s="24" t="s">
        <v>10</v>
      </c>
      <c r="P92" s="24" t="s">
        <v>10</v>
      </c>
      <c r="Q92" s="24" t="s">
        <v>10</v>
      </c>
      <c r="R92" s="24" t="s">
        <v>10</v>
      </c>
      <c r="S92" s="24" t="s">
        <v>10</v>
      </c>
      <c r="T92" s="24" t="s">
        <v>10</v>
      </c>
      <c r="U92" s="24" t="s">
        <v>10</v>
      </c>
      <c r="V92" s="24" t="s">
        <v>10</v>
      </c>
      <c r="W92" s="24" t="s">
        <v>10</v>
      </c>
      <c r="X92" s="24" t="s">
        <v>10</v>
      </c>
      <c r="Y92" s="24" t="s">
        <v>10</v>
      </c>
      <c r="Z92" s="41">
        <f t="shared" si="17"/>
        <v>3</v>
      </c>
      <c r="AA92" s="41">
        <f t="shared" si="18"/>
        <v>12</v>
      </c>
      <c r="AB92" s="25"/>
      <c r="AC92" s="21">
        <f t="shared" si="11"/>
        <v>42</v>
      </c>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row>
    <row r="93" spans="1:347" s="1" customFormat="1" ht="90" x14ac:dyDescent="0.25">
      <c r="A93" s="59" t="str">
        <f t="shared" si="12"/>
        <v>PRC-023-4, R3.</v>
      </c>
      <c r="B93" s="25" t="s">
        <v>144</v>
      </c>
      <c r="C93" s="30" t="s">
        <v>3</v>
      </c>
      <c r="D93" s="6" t="s">
        <v>146</v>
      </c>
      <c r="E93" s="23" t="s">
        <v>217</v>
      </c>
      <c r="F93" s="25" t="s">
        <v>10</v>
      </c>
      <c r="G93" s="25" t="s">
        <v>10</v>
      </c>
      <c r="H93" s="24"/>
      <c r="I93" s="24"/>
      <c r="J93" s="24" t="s">
        <v>10</v>
      </c>
      <c r="K93" s="24" t="s">
        <v>10</v>
      </c>
      <c r="L93" s="24" t="s">
        <v>10</v>
      </c>
      <c r="M93" s="24" t="s">
        <v>10</v>
      </c>
      <c r="N93" s="24" t="s">
        <v>10</v>
      </c>
      <c r="O93" s="24" t="s">
        <v>10</v>
      </c>
      <c r="P93" s="24" t="s">
        <v>10</v>
      </c>
      <c r="Q93" s="24" t="s">
        <v>10</v>
      </c>
      <c r="R93" s="24" t="s">
        <v>10</v>
      </c>
      <c r="S93" s="24" t="s">
        <v>10</v>
      </c>
      <c r="T93" s="24" t="s">
        <v>10</v>
      </c>
      <c r="U93" s="24" t="s">
        <v>10</v>
      </c>
      <c r="V93" s="24" t="s">
        <v>10</v>
      </c>
      <c r="W93" s="24" t="s">
        <v>10</v>
      </c>
      <c r="X93" s="24" t="s">
        <v>10</v>
      </c>
      <c r="Y93" s="24" t="s">
        <v>10</v>
      </c>
      <c r="Z93" s="41">
        <f t="shared" si="17"/>
        <v>3</v>
      </c>
      <c r="AA93" s="41">
        <f t="shared" si="18"/>
        <v>12</v>
      </c>
      <c r="AB93" s="25"/>
      <c r="AC93" s="21">
        <f t="shared" si="11"/>
        <v>43</v>
      </c>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row>
    <row r="94" spans="1:347" s="1" customFormat="1" ht="90" x14ac:dyDescent="0.25">
      <c r="A94" s="59" t="str">
        <f t="shared" si="12"/>
        <v>PRC-023-4, R4.</v>
      </c>
      <c r="B94" s="25" t="s">
        <v>144</v>
      </c>
      <c r="C94" s="30" t="s">
        <v>56</v>
      </c>
      <c r="D94" s="6" t="s">
        <v>148</v>
      </c>
      <c r="E94" s="23" t="s">
        <v>217</v>
      </c>
      <c r="F94" s="25" t="s">
        <v>10</v>
      </c>
      <c r="G94" s="25" t="s">
        <v>10</v>
      </c>
      <c r="H94" s="24"/>
      <c r="I94" s="24"/>
      <c r="J94" s="24" t="s">
        <v>10</v>
      </c>
      <c r="K94" s="24" t="s">
        <v>10</v>
      </c>
      <c r="L94" s="24" t="s">
        <v>10</v>
      </c>
      <c r="M94" s="24" t="s">
        <v>10</v>
      </c>
      <c r="N94" s="24" t="s">
        <v>10</v>
      </c>
      <c r="O94" s="24" t="s">
        <v>10</v>
      </c>
      <c r="P94" s="24" t="s">
        <v>10</v>
      </c>
      <c r="Q94" s="24" t="s">
        <v>10</v>
      </c>
      <c r="R94" s="24" t="s">
        <v>10</v>
      </c>
      <c r="S94" s="24" t="s">
        <v>10</v>
      </c>
      <c r="T94" s="24" t="s">
        <v>10</v>
      </c>
      <c r="U94" s="24" t="s">
        <v>10</v>
      </c>
      <c r="V94" s="24" t="s">
        <v>10</v>
      </c>
      <c r="W94" s="24" t="s">
        <v>10</v>
      </c>
      <c r="X94" s="24" t="s">
        <v>10</v>
      </c>
      <c r="Y94" s="24" t="s">
        <v>10</v>
      </c>
      <c r="Z94" s="41">
        <f t="shared" si="17"/>
        <v>3</v>
      </c>
      <c r="AA94" s="41">
        <f t="shared" si="18"/>
        <v>12</v>
      </c>
      <c r="AB94" s="25"/>
      <c r="AC94" s="21">
        <f t="shared" si="11"/>
        <v>44</v>
      </c>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c r="IW94" s="21"/>
      <c r="IX94" s="21"/>
      <c r="IY94" s="21"/>
      <c r="IZ94" s="21"/>
      <c r="JA94" s="21"/>
      <c r="JB94" s="21"/>
      <c r="JC94" s="21"/>
      <c r="JD94" s="21"/>
      <c r="JE94" s="21"/>
      <c r="JF94" s="21"/>
      <c r="JG94" s="21"/>
      <c r="JH94" s="21"/>
      <c r="JI94" s="21"/>
      <c r="JJ94" s="21"/>
      <c r="JK94" s="21"/>
      <c r="JL94" s="21"/>
      <c r="JM94" s="21"/>
      <c r="JN94" s="21"/>
      <c r="JO94" s="21"/>
      <c r="JP94" s="21"/>
      <c r="JQ94" s="21"/>
      <c r="JR94" s="21"/>
      <c r="JS94" s="21"/>
      <c r="JT94" s="21"/>
      <c r="JU94" s="21"/>
      <c r="JV94" s="21"/>
      <c r="JW94" s="21"/>
      <c r="JX94" s="21"/>
      <c r="JY94" s="21"/>
      <c r="JZ94" s="21"/>
      <c r="KA94" s="21"/>
      <c r="KB94" s="21"/>
      <c r="KC94" s="21"/>
      <c r="KD94" s="21"/>
      <c r="KE94" s="21"/>
      <c r="KF94" s="21"/>
      <c r="KG94" s="21"/>
      <c r="KH94" s="21"/>
      <c r="KI94" s="21"/>
      <c r="KJ94" s="21"/>
      <c r="KK94" s="21"/>
      <c r="KL94" s="21"/>
      <c r="KM94" s="21"/>
      <c r="KN94" s="21"/>
      <c r="KO94" s="21"/>
      <c r="KP94" s="21"/>
      <c r="KQ94" s="21"/>
      <c r="KR94" s="21"/>
      <c r="KS94" s="21"/>
      <c r="KT94" s="21"/>
      <c r="KU94" s="21"/>
      <c r="KV94" s="21"/>
      <c r="KW94" s="21"/>
      <c r="KX94" s="21"/>
      <c r="KY94" s="21"/>
      <c r="KZ94" s="21"/>
      <c r="LA94" s="21"/>
      <c r="LB94" s="21"/>
      <c r="LC94" s="21"/>
      <c r="LD94" s="21"/>
      <c r="LE94" s="21"/>
      <c r="LF94" s="21"/>
      <c r="LG94" s="21"/>
      <c r="LH94" s="21"/>
      <c r="LI94" s="21"/>
      <c r="LJ94" s="21"/>
      <c r="LK94" s="21"/>
      <c r="LL94" s="21"/>
      <c r="LM94" s="21"/>
      <c r="LN94" s="21"/>
      <c r="LO94" s="21"/>
      <c r="LP94" s="21"/>
      <c r="LQ94" s="21"/>
      <c r="LR94" s="21"/>
      <c r="LS94" s="21"/>
      <c r="LT94" s="21"/>
      <c r="LU94" s="21"/>
      <c r="LV94" s="21"/>
      <c r="LW94" s="21"/>
      <c r="LX94" s="21"/>
      <c r="LY94" s="21"/>
      <c r="LZ94" s="21"/>
      <c r="MA94" s="21"/>
      <c r="MB94" s="21"/>
      <c r="MC94" s="21"/>
      <c r="MD94" s="21"/>
      <c r="ME94" s="21"/>
      <c r="MF94" s="21"/>
      <c r="MG94" s="21"/>
      <c r="MH94" s="21"/>
      <c r="MI94" s="21"/>
    </row>
    <row r="95" spans="1:347" s="1" customFormat="1" ht="90" x14ac:dyDescent="0.25">
      <c r="A95" s="59" t="str">
        <f t="shared" si="12"/>
        <v>PRC-023-4, R5.</v>
      </c>
      <c r="B95" s="25" t="s">
        <v>144</v>
      </c>
      <c r="C95" s="30" t="s">
        <v>57</v>
      </c>
      <c r="D95" s="6" t="s">
        <v>147</v>
      </c>
      <c r="E95" s="23" t="s">
        <v>217</v>
      </c>
      <c r="F95" s="25" t="s">
        <v>10</v>
      </c>
      <c r="G95" s="25" t="s">
        <v>10</v>
      </c>
      <c r="H95" s="24"/>
      <c r="I95" s="24"/>
      <c r="J95" s="24" t="s">
        <v>10</v>
      </c>
      <c r="K95" s="24" t="s">
        <v>10</v>
      </c>
      <c r="L95" s="24" t="s">
        <v>10</v>
      </c>
      <c r="M95" s="24" t="s">
        <v>13</v>
      </c>
      <c r="N95" s="24" t="s">
        <v>13</v>
      </c>
      <c r="O95" s="24" t="s">
        <v>10</v>
      </c>
      <c r="P95" s="24" t="s">
        <v>10</v>
      </c>
      <c r="Q95" s="24" t="s">
        <v>13</v>
      </c>
      <c r="R95" s="24" t="s">
        <v>10</v>
      </c>
      <c r="S95" s="24" t="s">
        <v>10</v>
      </c>
      <c r="T95" s="24" t="s">
        <v>13</v>
      </c>
      <c r="U95" s="24" t="s">
        <v>10</v>
      </c>
      <c r="V95" s="24" t="s">
        <v>10</v>
      </c>
      <c r="W95" s="24" t="s">
        <v>10</v>
      </c>
      <c r="X95" s="24" t="s">
        <v>10</v>
      </c>
      <c r="Y95" s="24" t="s">
        <v>10</v>
      </c>
      <c r="Z95" s="41">
        <f t="shared" si="17"/>
        <v>3</v>
      </c>
      <c r="AA95" s="41">
        <f t="shared" si="18"/>
        <v>8</v>
      </c>
      <c r="AB95" s="25"/>
      <c r="AC95" s="21">
        <f t="shared" si="11"/>
        <v>45</v>
      </c>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row>
    <row r="96" spans="1:347" s="1" customFormat="1" ht="210" x14ac:dyDescent="0.25">
      <c r="A96" s="59" t="str">
        <f t="shared" si="12"/>
        <v>PRC-023-4, R6.</v>
      </c>
      <c r="B96" s="25" t="s">
        <v>144</v>
      </c>
      <c r="C96" s="30" t="s">
        <v>58</v>
      </c>
      <c r="D96" s="6" t="s">
        <v>149</v>
      </c>
      <c r="E96" s="23" t="s">
        <v>217</v>
      </c>
      <c r="F96" s="25" t="s">
        <v>10</v>
      </c>
      <c r="G96" s="25" t="s">
        <v>10</v>
      </c>
      <c r="H96" s="24"/>
      <c r="I96" s="24"/>
      <c r="J96" s="24" t="s">
        <v>10</v>
      </c>
      <c r="K96" s="24" t="s">
        <v>10</v>
      </c>
      <c r="L96" s="24" t="s">
        <v>10</v>
      </c>
      <c r="M96" s="24" t="s">
        <v>10</v>
      </c>
      <c r="N96" s="24" t="s">
        <v>10</v>
      </c>
      <c r="O96" s="24" t="s">
        <v>10</v>
      </c>
      <c r="P96" s="24" t="s">
        <v>10</v>
      </c>
      <c r="Q96" s="24" t="s">
        <v>10</v>
      </c>
      <c r="R96" s="24" t="s">
        <v>10</v>
      </c>
      <c r="S96" s="24" t="s">
        <v>10</v>
      </c>
      <c r="T96" s="24" t="s">
        <v>10</v>
      </c>
      <c r="U96" s="24" t="s">
        <v>10</v>
      </c>
      <c r="V96" s="24" t="s">
        <v>10</v>
      </c>
      <c r="W96" s="24" t="s">
        <v>10</v>
      </c>
      <c r="X96" s="24" t="s">
        <v>10</v>
      </c>
      <c r="Y96" s="24" t="s">
        <v>10</v>
      </c>
      <c r="Z96" s="41">
        <f t="shared" si="15"/>
        <v>3</v>
      </c>
      <c r="AA96" s="41">
        <f>COUNTIF(M96:X96, "Yes")</f>
        <v>12</v>
      </c>
      <c r="AB96" s="25"/>
      <c r="AC96" s="21">
        <f t="shared" si="11"/>
        <v>46</v>
      </c>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c r="KR96" s="21"/>
      <c r="KS96" s="21"/>
      <c r="KT96" s="21"/>
      <c r="KU96" s="21"/>
      <c r="KV96" s="21"/>
      <c r="KW96" s="21"/>
      <c r="KX96" s="21"/>
      <c r="KY96" s="21"/>
      <c r="KZ96" s="21"/>
      <c r="LA96" s="21"/>
      <c r="LB96" s="21"/>
      <c r="LC96" s="21"/>
      <c r="LD96" s="21"/>
      <c r="LE96" s="21"/>
      <c r="LF96" s="21"/>
      <c r="LG96" s="21"/>
      <c r="LH96" s="21"/>
      <c r="LI96" s="21"/>
      <c r="LJ96" s="21"/>
      <c r="LK96" s="21"/>
      <c r="LL96" s="21"/>
      <c r="LM96" s="21"/>
      <c r="LN96" s="21"/>
      <c r="LO96" s="21"/>
      <c r="LP96" s="21"/>
      <c r="LQ96" s="21"/>
      <c r="LR96" s="21"/>
      <c r="LS96" s="21"/>
      <c r="LT96" s="21"/>
      <c r="LU96" s="21"/>
      <c r="LV96" s="21"/>
      <c r="LW96" s="21"/>
      <c r="LX96" s="21"/>
      <c r="LY96" s="21"/>
      <c r="LZ96" s="21"/>
      <c r="MA96" s="21"/>
      <c r="MB96" s="21"/>
      <c r="MC96" s="21"/>
      <c r="MD96" s="21"/>
      <c r="ME96" s="21"/>
      <c r="MF96" s="21"/>
      <c r="MG96" s="21"/>
      <c r="MH96" s="21"/>
      <c r="MI96" s="21"/>
    </row>
    <row r="97" spans="1:347" s="28" customFormat="1" ht="225" x14ac:dyDescent="0.25">
      <c r="A97" s="59" t="str">
        <f t="shared" si="12"/>
        <v>PRC-024-2, R1.</v>
      </c>
      <c r="B97" s="25" t="s">
        <v>167</v>
      </c>
      <c r="C97" s="30" t="s">
        <v>73</v>
      </c>
      <c r="D97" s="6" t="s">
        <v>165</v>
      </c>
      <c r="E97" s="32" t="s">
        <v>190</v>
      </c>
      <c r="F97" s="30" t="s">
        <v>211</v>
      </c>
      <c r="G97" s="24" t="s">
        <v>189</v>
      </c>
      <c r="H97" s="24"/>
      <c r="I97" s="24"/>
      <c r="J97" s="24" t="s">
        <v>10</v>
      </c>
      <c r="K97" s="24" t="s">
        <v>10</v>
      </c>
      <c r="L97" s="24" t="s">
        <v>10</v>
      </c>
      <c r="M97" s="24" t="s">
        <v>10</v>
      </c>
      <c r="N97" s="24" t="s">
        <v>10</v>
      </c>
      <c r="O97" s="24" t="s">
        <v>10</v>
      </c>
      <c r="P97" s="24" t="s">
        <v>10</v>
      </c>
      <c r="Q97" s="24" t="s">
        <v>10</v>
      </c>
      <c r="R97" s="24" t="s">
        <v>10</v>
      </c>
      <c r="S97" s="24" t="s">
        <v>10</v>
      </c>
      <c r="T97" s="24" t="s">
        <v>10</v>
      </c>
      <c r="U97" s="24" t="s">
        <v>10</v>
      </c>
      <c r="V97" s="24" t="s">
        <v>10</v>
      </c>
      <c r="W97" s="24" t="s">
        <v>10</v>
      </c>
      <c r="X97" s="24" t="s">
        <v>10</v>
      </c>
      <c r="Y97" s="24" t="s">
        <v>10</v>
      </c>
      <c r="Z97" s="41">
        <f t="shared" ref="Z97:Z117" si="19">3-(COUNTIF(J97:L97,"no"))</f>
        <v>3</v>
      </c>
      <c r="AA97" s="41">
        <f t="shared" ref="AA97:AA117" si="20">12-(COUNTIF(M97:X97,"NO"))</f>
        <v>12</v>
      </c>
      <c r="AB97" s="25"/>
      <c r="AC97" s="21">
        <f t="shared" si="11"/>
        <v>47</v>
      </c>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row>
    <row r="98" spans="1:347" s="28" customFormat="1" ht="345" x14ac:dyDescent="0.25">
      <c r="A98" s="59" t="str">
        <f t="shared" si="12"/>
        <v>PRC-024-2, R2.</v>
      </c>
      <c r="B98" s="25" t="s">
        <v>167</v>
      </c>
      <c r="C98" s="30" t="s">
        <v>50</v>
      </c>
      <c r="D98" s="6" t="s">
        <v>166</v>
      </c>
      <c r="E98" s="32" t="s">
        <v>190</v>
      </c>
      <c r="F98" s="30" t="s">
        <v>211</v>
      </c>
      <c r="G98" s="24" t="s">
        <v>189</v>
      </c>
      <c r="H98" s="24"/>
      <c r="I98" s="24"/>
      <c r="J98" s="24" t="s">
        <v>10</v>
      </c>
      <c r="K98" s="24" t="s">
        <v>10</v>
      </c>
      <c r="L98" s="24" t="s">
        <v>10</v>
      </c>
      <c r="M98" s="24" t="s">
        <v>10</v>
      </c>
      <c r="N98" s="24" t="s">
        <v>10</v>
      </c>
      <c r="O98" s="24" t="s">
        <v>10</v>
      </c>
      <c r="P98" s="24" t="s">
        <v>10</v>
      </c>
      <c r="Q98" s="24" t="s">
        <v>10</v>
      </c>
      <c r="R98" s="24" t="s">
        <v>10</v>
      </c>
      <c r="S98" s="24" t="s">
        <v>10</v>
      </c>
      <c r="T98" s="24" t="s">
        <v>10</v>
      </c>
      <c r="U98" s="24" t="s">
        <v>10</v>
      </c>
      <c r="V98" s="24" t="s">
        <v>10</v>
      </c>
      <c r="W98" s="24" t="s">
        <v>10</v>
      </c>
      <c r="X98" s="24" t="s">
        <v>10</v>
      </c>
      <c r="Y98" s="24" t="s">
        <v>10</v>
      </c>
      <c r="Z98" s="41">
        <f t="shared" si="19"/>
        <v>3</v>
      </c>
      <c r="AA98" s="41">
        <f t="shared" si="20"/>
        <v>12</v>
      </c>
      <c r="AB98" s="25"/>
      <c r="AC98" s="21">
        <f t="shared" si="11"/>
        <v>48</v>
      </c>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row>
    <row r="99" spans="1:347" s="28" customFormat="1" ht="240" customHeight="1" x14ac:dyDescent="0.25">
      <c r="A99" s="59" t="str">
        <f t="shared" ref="A99:A117" si="21">CONCATENATE(B99,", ",C99)</f>
        <v>PRC-024-2, R3.</v>
      </c>
      <c r="B99" s="25" t="s">
        <v>167</v>
      </c>
      <c r="C99" s="30" t="s">
        <v>3</v>
      </c>
      <c r="D99" s="6" t="s">
        <v>168</v>
      </c>
      <c r="E99" s="32" t="s">
        <v>190</v>
      </c>
      <c r="F99" s="30" t="s">
        <v>211</v>
      </c>
      <c r="G99" s="24" t="s">
        <v>186</v>
      </c>
      <c r="H99" s="24"/>
      <c r="I99" s="24"/>
      <c r="J99" s="24" t="s">
        <v>237</v>
      </c>
      <c r="K99" s="24" t="s">
        <v>237</v>
      </c>
      <c r="L99" s="24" t="s">
        <v>10</v>
      </c>
      <c r="M99" s="24" t="s">
        <v>10</v>
      </c>
      <c r="N99" s="24" t="s">
        <v>10</v>
      </c>
      <c r="O99" s="24" t="s">
        <v>10</v>
      </c>
      <c r="P99" s="24" t="s">
        <v>10</v>
      </c>
      <c r="Q99" s="24" t="s">
        <v>10</v>
      </c>
      <c r="R99" s="24" t="s">
        <v>10</v>
      </c>
      <c r="S99" s="24" t="s">
        <v>10</v>
      </c>
      <c r="T99" s="24" t="s">
        <v>10</v>
      </c>
      <c r="U99" s="24" t="s">
        <v>10</v>
      </c>
      <c r="V99" s="24" t="s">
        <v>10</v>
      </c>
      <c r="W99" s="24" t="s">
        <v>10</v>
      </c>
      <c r="X99" s="24" t="s">
        <v>10</v>
      </c>
      <c r="Y99" s="24" t="s">
        <v>10</v>
      </c>
      <c r="Z99" s="41">
        <f t="shared" si="19"/>
        <v>3</v>
      </c>
      <c r="AA99" s="41">
        <f t="shared" si="20"/>
        <v>12</v>
      </c>
      <c r="AB99" s="25"/>
      <c r="AC99" s="21">
        <f t="shared" si="11"/>
        <v>49</v>
      </c>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row>
    <row r="100" spans="1:347" s="28" customFormat="1" ht="107.25" customHeight="1" x14ac:dyDescent="0.25">
      <c r="A100" s="59" t="str">
        <f t="shared" si="21"/>
        <v>PRC-024-2, R4.</v>
      </c>
      <c r="B100" s="25" t="s">
        <v>167</v>
      </c>
      <c r="C100" s="30" t="s">
        <v>56</v>
      </c>
      <c r="D100" s="6" t="s">
        <v>169</v>
      </c>
      <c r="E100" s="32" t="s">
        <v>190</v>
      </c>
      <c r="F100" s="30" t="s">
        <v>211</v>
      </c>
      <c r="G100" s="24" t="s">
        <v>186</v>
      </c>
      <c r="H100" s="24"/>
      <c r="I100" s="24"/>
      <c r="J100" s="24" t="s">
        <v>10</v>
      </c>
      <c r="K100" s="24" t="s">
        <v>10</v>
      </c>
      <c r="L100" s="24" t="s">
        <v>10</v>
      </c>
      <c r="M100" s="24" t="s">
        <v>10</v>
      </c>
      <c r="N100" s="24" t="s">
        <v>10</v>
      </c>
      <c r="O100" s="24" t="s">
        <v>10</v>
      </c>
      <c r="P100" s="24" t="s">
        <v>10</v>
      </c>
      <c r="Q100" s="24" t="s">
        <v>10</v>
      </c>
      <c r="R100" s="24" t="s">
        <v>10</v>
      </c>
      <c r="S100" s="24" t="s">
        <v>10</v>
      </c>
      <c r="T100" s="24" t="s">
        <v>10</v>
      </c>
      <c r="U100" s="24" t="s">
        <v>10</v>
      </c>
      <c r="V100" s="24" t="s">
        <v>10</v>
      </c>
      <c r="W100" s="24" t="s">
        <v>10</v>
      </c>
      <c r="X100" s="24" t="s">
        <v>10</v>
      </c>
      <c r="Y100" s="24" t="s">
        <v>10</v>
      </c>
      <c r="Z100" s="41">
        <f t="shared" si="19"/>
        <v>3</v>
      </c>
      <c r="AA100" s="41">
        <f t="shared" si="20"/>
        <v>12</v>
      </c>
      <c r="AB100" s="25"/>
      <c r="AC100" s="21">
        <f t="shared" si="11"/>
        <v>50</v>
      </c>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row>
    <row r="101" spans="1:347" s="1" customFormat="1" ht="45" x14ac:dyDescent="0.25">
      <c r="A101" s="59" t="str">
        <f t="shared" si="21"/>
        <v>PRC-025-1, R1.</v>
      </c>
      <c r="B101" s="25" t="s">
        <v>110</v>
      </c>
      <c r="C101" s="30" t="s">
        <v>73</v>
      </c>
      <c r="D101" s="6" t="s">
        <v>111</v>
      </c>
      <c r="E101" s="20" t="s">
        <v>183</v>
      </c>
      <c r="F101" s="30" t="s">
        <v>10</v>
      </c>
      <c r="G101" s="25" t="s">
        <v>10</v>
      </c>
      <c r="H101" s="24"/>
      <c r="I101" s="24"/>
      <c r="J101" s="24" t="s">
        <v>10</v>
      </c>
      <c r="K101" s="24" t="s">
        <v>10</v>
      </c>
      <c r="L101" s="24" t="s">
        <v>10</v>
      </c>
      <c r="M101" s="24" t="s">
        <v>10</v>
      </c>
      <c r="N101" s="24" t="s">
        <v>10</v>
      </c>
      <c r="O101" s="24" t="s">
        <v>10</v>
      </c>
      <c r="P101" s="24" t="s">
        <v>10</v>
      </c>
      <c r="Q101" s="24" t="s">
        <v>10</v>
      </c>
      <c r="R101" s="24" t="s">
        <v>10</v>
      </c>
      <c r="S101" s="24" t="s">
        <v>10</v>
      </c>
      <c r="T101" s="24" t="s">
        <v>10</v>
      </c>
      <c r="U101" s="24" t="s">
        <v>10</v>
      </c>
      <c r="V101" s="24" t="s">
        <v>10</v>
      </c>
      <c r="W101" s="24" t="s">
        <v>10</v>
      </c>
      <c r="X101" s="24" t="s">
        <v>10</v>
      </c>
      <c r="Y101" s="24" t="s">
        <v>10</v>
      </c>
      <c r="Z101" s="41">
        <f t="shared" si="19"/>
        <v>3</v>
      </c>
      <c r="AA101" s="41">
        <f t="shared" si="20"/>
        <v>12</v>
      </c>
      <c r="AB101" s="25"/>
      <c r="AC101" s="21">
        <f t="shared" si="11"/>
        <v>51</v>
      </c>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c r="IV101" s="21"/>
      <c r="IW101" s="21"/>
      <c r="IX101" s="21"/>
      <c r="IY101" s="21"/>
      <c r="IZ101" s="21"/>
      <c r="JA101" s="21"/>
      <c r="JB101" s="21"/>
      <c r="JC101" s="21"/>
      <c r="JD101" s="21"/>
      <c r="JE101" s="21"/>
      <c r="JF101" s="21"/>
      <c r="JG101" s="21"/>
      <c r="JH101" s="21"/>
      <c r="JI101" s="21"/>
      <c r="JJ101" s="21"/>
      <c r="JK101" s="21"/>
      <c r="JL101" s="21"/>
      <c r="JM101" s="21"/>
      <c r="JN101" s="21"/>
      <c r="JO101" s="21"/>
      <c r="JP101" s="21"/>
      <c r="JQ101" s="21"/>
      <c r="JR101" s="21"/>
      <c r="JS101" s="21"/>
      <c r="JT101" s="21"/>
      <c r="JU101" s="21"/>
      <c r="JV101" s="21"/>
      <c r="JW101" s="21"/>
      <c r="JX101" s="21"/>
      <c r="JY101" s="21"/>
      <c r="JZ101" s="21"/>
      <c r="KA101" s="21"/>
      <c r="KB101" s="21"/>
      <c r="KC101" s="21"/>
      <c r="KD101" s="21"/>
      <c r="KE101" s="21"/>
      <c r="KF101" s="21"/>
      <c r="KG101" s="21"/>
      <c r="KH101" s="21"/>
      <c r="KI101" s="21"/>
      <c r="KJ101" s="21"/>
      <c r="KK101" s="21"/>
      <c r="KL101" s="21"/>
      <c r="KM101" s="21"/>
      <c r="KN101" s="21"/>
      <c r="KO101" s="21"/>
      <c r="KP101" s="21"/>
      <c r="KQ101" s="21"/>
      <c r="KR101" s="21"/>
      <c r="KS101" s="21"/>
      <c r="KT101" s="21"/>
      <c r="KU101" s="21"/>
      <c r="KV101" s="21"/>
      <c r="KW101" s="21"/>
      <c r="KX101" s="21"/>
      <c r="KY101" s="21"/>
      <c r="KZ101" s="21"/>
      <c r="LA101" s="21"/>
      <c r="LB101" s="21"/>
      <c r="LC101" s="21"/>
      <c r="LD101" s="21"/>
      <c r="LE101" s="21"/>
      <c r="LF101" s="21"/>
      <c r="LG101" s="21"/>
      <c r="LH101" s="21"/>
      <c r="LI101" s="21"/>
      <c r="LJ101" s="21"/>
      <c r="LK101" s="21"/>
      <c r="LL101" s="21"/>
      <c r="LM101" s="21"/>
      <c r="LN101" s="21"/>
      <c r="LO101" s="21"/>
      <c r="LP101" s="21"/>
      <c r="LQ101" s="21"/>
      <c r="LR101" s="21"/>
      <c r="LS101" s="21"/>
      <c r="LT101" s="21"/>
      <c r="LU101" s="21"/>
      <c r="LV101" s="21"/>
      <c r="LW101" s="21"/>
      <c r="LX101" s="21"/>
      <c r="LY101" s="21"/>
      <c r="LZ101" s="21"/>
      <c r="MA101" s="21"/>
      <c r="MB101" s="21"/>
      <c r="MC101" s="21"/>
      <c r="MD101" s="21"/>
      <c r="ME101" s="21"/>
      <c r="MF101" s="21"/>
      <c r="MG101" s="21"/>
      <c r="MH101" s="21"/>
      <c r="MI101" s="21"/>
    </row>
    <row r="102" spans="1:347" s="1" customFormat="1" ht="255" customHeight="1" x14ac:dyDescent="0.25">
      <c r="A102" s="59" t="str">
        <f t="shared" si="21"/>
        <v>PRC-026-1, R1.</v>
      </c>
      <c r="B102" s="25" t="s">
        <v>150</v>
      </c>
      <c r="C102" s="30" t="s">
        <v>73</v>
      </c>
      <c r="D102" s="6" t="s">
        <v>151</v>
      </c>
      <c r="E102" s="20" t="s">
        <v>183</v>
      </c>
      <c r="F102" s="30" t="s">
        <v>10</v>
      </c>
      <c r="G102" s="25" t="s">
        <v>10</v>
      </c>
      <c r="H102" s="24"/>
      <c r="I102" s="24"/>
      <c r="J102" s="24" t="s">
        <v>10</v>
      </c>
      <c r="K102" s="24" t="s">
        <v>10</v>
      </c>
      <c r="L102" s="24" t="s">
        <v>10</v>
      </c>
      <c r="M102" s="24" t="s">
        <v>10</v>
      </c>
      <c r="N102" s="24" t="s">
        <v>10</v>
      </c>
      <c r="O102" s="24" t="s">
        <v>10</v>
      </c>
      <c r="P102" s="24" t="s">
        <v>10</v>
      </c>
      <c r="Q102" s="24" t="s">
        <v>10</v>
      </c>
      <c r="R102" s="24" t="s">
        <v>10</v>
      </c>
      <c r="S102" s="24" t="s">
        <v>10</v>
      </c>
      <c r="T102" s="24" t="s">
        <v>10</v>
      </c>
      <c r="U102" s="24" t="s">
        <v>10</v>
      </c>
      <c r="V102" s="24" t="s">
        <v>10</v>
      </c>
      <c r="W102" s="24" t="s">
        <v>10</v>
      </c>
      <c r="X102" s="24" t="s">
        <v>10</v>
      </c>
      <c r="Y102" s="24" t="s">
        <v>10</v>
      </c>
      <c r="Z102" s="41">
        <f t="shared" si="19"/>
        <v>3</v>
      </c>
      <c r="AA102" s="41">
        <f t="shared" si="20"/>
        <v>12</v>
      </c>
      <c r="AB102" s="25"/>
      <c r="AC102" s="21">
        <f t="shared" si="11"/>
        <v>52</v>
      </c>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c r="IV102" s="21"/>
      <c r="IW102" s="21"/>
      <c r="IX102" s="21"/>
      <c r="IY102" s="21"/>
      <c r="IZ102" s="21"/>
      <c r="JA102" s="21"/>
      <c r="JB102" s="21"/>
      <c r="JC102" s="21"/>
      <c r="JD102" s="21"/>
      <c r="JE102" s="21"/>
      <c r="JF102" s="21"/>
      <c r="JG102" s="21"/>
      <c r="JH102" s="21"/>
      <c r="JI102" s="21"/>
      <c r="JJ102" s="21"/>
      <c r="JK102" s="21"/>
      <c r="JL102" s="21"/>
      <c r="JM102" s="21"/>
      <c r="JN102" s="21"/>
      <c r="JO102" s="21"/>
      <c r="JP102" s="21"/>
      <c r="JQ102" s="21"/>
      <c r="JR102" s="21"/>
      <c r="JS102" s="21"/>
      <c r="JT102" s="21"/>
      <c r="JU102" s="21"/>
      <c r="JV102" s="21"/>
      <c r="JW102" s="21"/>
      <c r="JX102" s="21"/>
      <c r="JY102" s="21"/>
      <c r="JZ102" s="21"/>
      <c r="KA102" s="21"/>
      <c r="KB102" s="21"/>
      <c r="KC102" s="21"/>
      <c r="KD102" s="21"/>
      <c r="KE102" s="21"/>
      <c r="KF102" s="21"/>
      <c r="KG102" s="21"/>
      <c r="KH102" s="21"/>
      <c r="KI102" s="21"/>
      <c r="KJ102" s="21"/>
      <c r="KK102" s="21"/>
      <c r="KL102" s="21"/>
      <c r="KM102" s="21"/>
      <c r="KN102" s="21"/>
      <c r="KO102" s="21"/>
      <c r="KP102" s="21"/>
      <c r="KQ102" s="21"/>
      <c r="KR102" s="21"/>
      <c r="KS102" s="21"/>
      <c r="KT102" s="21"/>
      <c r="KU102" s="21"/>
      <c r="KV102" s="21"/>
      <c r="KW102" s="21"/>
      <c r="KX102" s="21"/>
      <c r="KY102" s="21"/>
      <c r="KZ102" s="21"/>
      <c r="LA102" s="21"/>
      <c r="LB102" s="21"/>
      <c r="LC102" s="21"/>
      <c r="LD102" s="21"/>
      <c r="LE102" s="21"/>
      <c r="LF102" s="21"/>
      <c r="LG102" s="21"/>
      <c r="LH102" s="21"/>
      <c r="LI102" s="21"/>
      <c r="LJ102" s="21"/>
      <c r="LK102" s="21"/>
      <c r="LL102" s="21"/>
      <c r="LM102" s="21"/>
      <c r="LN102" s="21"/>
      <c r="LO102" s="21"/>
      <c r="LP102" s="21"/>
      <c r="LQ102" s="21"/>
      <c r="LR102" s="21"/>
      <c r="LS102" s="21"/>
      <c r="LT102" s="21"/>
      <c r="LU102" s="21"/>
      <c r="LV102" s="21"/>
      <c r="LW102" s="21"/>
      <c r="LX102" s="21"/>
      <c r="LY102" s="21"/>
      <c r="LZ102" s="21"/>
      <c r="MA102" s="21"/>
      <c r="MB102" s="21"/>
      <c r="MC102" s="21"/>
      <c r="MD102" s="21"/>
      <c r="ME102" s="21"/>
      <c r="MF102" s="21"/>
      <c r="MG102" s="21"/>
      <c r="MH102" s="21"/>
      <c r="MI102" s="21"/>
    </row>
    <row r="103" spans="1:347" s="1" customFormat="1" ht="195" x14ac:dyDescent="0.25">
      <c r="A103" s="59" t="str">
        <f t="shared" si="21"/>
        <v>PRC-026-1, R2.</v>
      </c>
      <c r="B103" s="25" t="s">
        <v>150</v>
      </c>
      <c r="C103" s="30" t="s">
        <v>50</v>
      </c>
      <c r="D103" s="6" t="s">
        <v>152</v>
      </c>
      <c r="E103" s="20" t="s">
        <v>183</v>
      </c>
      <c r="F103" s="30" t="s">
        <v>10</v>
      </c>
      <c r="G103" s="25" t="s">
        <v>10</v>
      </c>
      <c r="H103" s="24"/>
      <c r="I103" s="24"/>
      <c r="J103" s="24" t="s">
        <v>10</v>
      </c>
      <c r="K103" s="24" t="s">
        <v>10</v>
      </c>
      <c r="L103" s="24" t="s">
        <v>10</v>
      </c>
      <c r="M103" s="24" t="s">
        <v>10</v>
      </c>
      <c r="N103" s="24" t="s">
        <v>10</v>
      </c>
      <c r="O103" s="24" t="s">
        <v>10</v>
      </c>
      <c r="P103" s="24" t="s">
        <v>10</v>
      </c>
      <c r="Q103" s="24" t="s">
        <v>10</v>
      </c>
      <c r="R103" s="24" t="s">
        <v>10</v>
      </c>
      <c r="S103" s="24" t="s">
        <v>10</v>
      </c>
      <c r="T103" s="24" t="s">
        <v>10</v>
      </c>
      <c r="U103" s="24" t="s">
        <v>10</v>
      </c>
      <c r="V103" s="24" t="s">
        <v>10</v>
      </c>
      <c r="W103" s="24" t="s">
        <v>10</v>
      </c>
      <c r="X103" s="24" t="s">
        <v>10</v>
      </c>
      <c r="Y103" s="24" t="s">
        <v>10</v>
      </c>
      <c r="Z103" s="41">
        <f t="shared" si="19"/>
        <v>3</v>
      </c>
      <c r="AA103" s="41">
        <f t="shared" si="20"/>
        <v>12</v>
      </c>
      <c r="AB103" s="42"/>
      <c r="AC103" s="21">
        <f t="shared" si="11"/>
        <v>53</v>
      </c>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c r="IV103" s="21"/>
      <c r="IW103" s="21"/>
      <c r="IX103" s="21"/>
      <c r="IY103" s="21"/>
      <c r="IZ103" s="21"/>
      <c r="JA103" s="21"/>
      <c r="JB103" s="21"/>
      <c r="JC103" s="21"/>
      <c r="JD103" s="21"/>
      <c r="JE103" s="21"/>
      <c r="JF103" s="21"/>
      <c r="JG103" s="21"/>
      <c r="JH103" s="21"/>
      <c r="JI103" s="21"/>
      <c r="JJ103" s="21"/>
      <c r="JK103" s="21"/>
      <c r="JL103" s="21"/>
      <c r="JM103" s="21"/>
      <c r="JN103" s="21"/>
      <c r="JO103" s="21"/>
      <c r="JP103" s="21"/>
      <c r="JQ103" s="21"/>
      <c r="JR103" s="21"/>
      <c r="JS103" s="21"/>
      <c r="JT103" s="21"/>
      <c r="JU103" s="21"/>
      <c r="JV103" s="21"/>
      <c r="JW103" s="21"/>
      <c r="JX103" s="21"/>
      <c r="JY103" s="21"/>
      <c r="JZ103" s="21"/>
      <c r="KA103" s="21"/>
      <c r="KB103" s="21"/>
      <c r="KC103" s="21"/>
      <c r="KD103" s="21"/>
      <c r="KE103" s="21"/>
      <c r="KF103" s="21"/>
      <c r="KG103" s="21"/>
      <c r="KH103" s="21"/>
      <c r="KI103" s="21"/>
      <c r="KJ103" s="21"/>
      <c r="KK103" s="21"/>
      <c r="KL103" s="21"/>
      <c r="KM103" s="21"/>
      <c r="KN103" s="21"/>
      <c r="KO103" s="21"/>
      <c r="KP103" s="21"/>
      <c r="KQ103" s="21"/>
      <c r="KR103" s="21"/>
      <c r="KS103" s="21"/>
      <c r="KT103" s="21"/>
      <c r="KU103" s="21"/>
      <c r="KV103" s="21"/>
      <c r="KW103" s="21"/>
      <c r="KX103" s="21"/>
      <c r="KY103" s="21"/>
      <c r="KZ103" s="21"/>
      <c r="LA103" s="21"/>
      <c r="LB103" s="21"/>
      <c r="LC103" s="21"/>
      <c r="LD103" s="21"/>
      <c r="LE103" s="21"/>
      <c r="LF103" s="21"/>
      <c r="LG103" s="21"/>
      <c r="LH103" s="21"/>
      <c r="LI103" s="21"/>
      <c r="LJ103" s="21"/>
      <c r="LK103" s="21"/>
      <c r="LL103" s="21"/>
      <c r="LM103" s="21"/>
      <c r="LN103" s="21"/>
      <c r="LO103" s="21"/>
      <c r="LP103" s="21"/>
      <c r="LQ103" s="21"/>
      <c r="LR103" s="21"/>
      <c r="LS103" s="21"/>
      <c r="LT103" s="21"/>
      <c r="LU103" s="21"/>
      <c r="LV103" s="21"/>
      <c r="LW103" s="21"/>
      <c r="LX103" s="21"/>
      <c r="LY103" s="21"/>
      <c r="LZ103" s="21"/>
      <c r="MA103" s="21"/>
      <c r="MB103" s="21"/>
      <c r="MC103" s="21"/>
      <c r="MD103" s="21"/>
      <c r="ME103" s="21"/>
      <c r="MF103" s="21"/>
      <c r="MG103" s="21"/>
      <c r="MH103" s="21"/>
      <c r="MI103" s="21"/>
    </row>
    <row r="104" spans="1:347" s="1" customFormat="1" ht="210" x14ac:dyDescent="0.25">
      <c r="A104" s="59" t="str">
        <f t="shared" si="21"/>
        <v>PRC-026-1, R3.</v>
      </c>
      <c r="B104" s="25" t="s">
        <v>150</v>
      </c>
      <c r="C104" s="30" t="s">
        <v>3</v>
      </c>
      <c r="D104" s="6" t="s">
        <v>153</v>
      </c>
      <c r="E104" s="20" t="s">
        <v>183</v>
      </c>
      <c r="F104" s="30" t="s">
        <v>10</v>
      </c>
      <c r="G104" s="25" t="s">
        <v>10</v>
      </c>
      <c r="H104" s="24"/>
      <c r="I104" s="24"/>
      <c r="J104" s="24" t="s">
        <v>10</v>
      </c>
      <c r="K104" s="24" t="s">
        <v>10</v>
      </c>
      <c r="L104" s="24" t="s">
        <v>10</v>
      </c>
      <c r="M104" s="24" t="s">
        <v>10</v>
      </c>
      <c r="N104" s="24" t="s">
        <v>10</v>
      </c>
      <c r="O104" s="24" t="s">
        <v>10</v>
      </c>
      <c r="P104" s="24" t="s">
        <v>10</v>
      </c>
      <c r="Q104" s="24" t="s">
        <v>10</v>
      </c>
      <c r="R104" s="24" t="s">
        <v>10</v>
      </c>
      <c r="S104" s="24" t="s">
        <v>10</v>
      </c>
      <c r="T104" s="24" t="s">
        <v>10</v>
      </c>
      <c r="U104" s="24" t="s">
        <v>10</v>
      </c>
      <c r="V104" s="24" t="s">
        <v>10</v>
      </c>
      <c r="W104" s="24" t="s">
        <v>10</v>
      </c>
      <c r="X104" s="24" t="s">
        <v>10</v>
      </c>
      <c r="Y104" s="24" t="s">
        <v>10</v>
      </c>
      <c r="Z104" s="41">
        <f t="shared" si="19"/>
        <v>3</v>
      </c>
      <c r="AA104" s="41">
        <f t="shared" si="20"/>
        <v>12</v>
      </c>
      <c r="AB104" s="25"/>
      <c r="AC104" s="21">
        <f t="shared" si="11"/>
        <v>54</v>
      </c>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c r="IW104" s="21"/>
      <c r="IX104" s="21"/>
      <c r="IY104" s="21"/>
      <c r="IZ104" s="21"/>
      <c r="JA104" s="21"/>
      <c r="JB104" s="21"/>
      <c r="JC104" s="21"/>
      <c r="JD104" s="21"/>
      <c r="JE104" s="21"/>
      <c r="JF104" s="21"/>
      <c r="JG104" s="21"/>
      <c r="JH104" s="21"/>
      <c r="JI104" s="21"/>
      <c r="JJ104" s="21"/>
      <c r="JK104" s="21"/>
      <c r="JL104" s="21"/>
      <c r="JM104" s="21"/>
      <c r="JN104" s="21"/>
      <c r="JO104" s="21"/>
      <c r="JP104" s="21"/>
      <c r="JQ104" s="21"/>
      <c r="JR104" s="21"/>
      <c r="JS104" s="21"/>
      <c r="JT104" s="21"/>
      <c r="JU104" s="21"/>
      <c r="JV104" s="21"/>
      <c r="JW104" s="21"/>
      <c r="JX104" s="21"/>
      <c r="JY104" s="21"/>
      <c r="JZ104" s="21"/>
      <c r="KA104" s="21"/>
      <c r="KB104" s="21"/>
      <c r="KC104" s="21"/>
      <c r="KD104" s="21"/>
      <c r="KE104" s="21"/>
      <c r="KF104" s="21"/>
      <c r="KG104" s="21"/>
      <c r="KH104" s="21"/>
      <c r="KI104" s="21"/>
      <c r="KJ104" s="21"/>
      <c r="KK104" s="21"/>
      <c r="KL104" s="21"/>
      <c r="KM104" s="21"/>
      <c r="KN104" s="21"/>
      <c r="KO104" s="21"/>
      <c r="KP104" s="21"/>
      <c r="KQ104" s="21"/>
      <c r="KR104" s="21"/>
      <c r="KS104" s="21"/>
      <c r="KT104" s="21"/>
      <c r="KU104" s="21"/>
      <c r="KV104" s="21"/>
      <c r="KW104" s="21"/>
      <c r="KX104" s="21"/>
      <c r="KY104" s="21"/>
      <c r="KZ104" s="21"/>
      <c r="LA104" s="21"/>
      <c r="LB104" s="21"/>
      <c r="LC104" s="21"/>
      <c r="LD104" s="21"/>
      <c r="LE104" s="21"/>
      <c r="LF104" s="21"/>
      <c r="LG104" s="21"/>
      <c r="LH104" s="21"/>
      <c r="LI104" s="21"/>
      <c r="LJ104" s="21"/>
      <c r="LK104" s="21"/>
      <c r="LL104" s="21"/>
      <c r="LM104" s="21"/>
      <c r="LN104" s="21"/>
      <c r="LO104" s="21"/>
      <c r="LP104" s="21"/>
      <c r="LQ104" s="21"/>
      <c r="LR104" s="21"/>
      <c r="LS104" s="21"/>
      <c r="LT104" s="21"/>
      <c r="LU104" s="21"/>
      <c r="LV104" s="21"/>
      <c r="LW104" s="21"/>
      <c r="LX104" s="21"/>
      <c r="LY104" s="21"/>
      <c r="LZ104" s="21"/>
      <c r="MA104" s="21"/>
      <c r="MB104" s="21"/>
      <c r="MC104" s="21"/>
      <c r="MD104" s="21"/>
      <c r="ME104" s="21"/>
      <c r="MF104" s="21"/>
      <c r="MG104" s="21"/>
      <c r="MH104" s="21"/>
      <c r="MI104" s="21"/>
    </row>
    <row r="105" spans="1:347" s="1" customFormat="1" ht="60" x14ac:dyDescent="0.25">
      <c r="A105" s="59" t="str">
        <f t="shared" si="21"/>
        <v>PRC-026-1, R4.</v>
      </c>
      <c r="B105" s="25" t="s">
        <v>150</v>
      </c>
      <c r="C105" s="30" t="s">
        <v>56</v>
      </c>
      <c r="D105" s="6" t="s">
        <v>154</v>
      </c>
      <c r="E105" s="20" t="s">
        <v>183</v>
      </c>
      <c r="F105" s="30" t="s">
        <v>10</v>
      </c>
      <c r="G105" s="25" t="s">
        <v>10</v>
      </c>
      <c r="H105" s="24"/>
      <c r="I105" s="24"/>
      <c r="J105" s="24" t="s">
        <v>10</v>
      </c>
      <c r="K105" s="24" t="s">
        <v>10</v>
      </c>
      <c r="L105" s="24" t="s">
        <v>10</v>
      </c>
      <c r="M105" s="24" t="s">
        <v>10</v>
      </c>
      <c r="N105" s="24" t="s">
        <v>10</v>
      </c>
      <c r="O105" s="24" t="s">
        <v>10</v>
      </c>
      <c r="P105" s="24" t="s">
        <v>10</v>
      </c>
      <c r="Q105" s="24" t="s">
        <v>10</v>
      </c>
      <c r="R105" s="24" t="s">
        <v>10</v>
      </c>
      <c r="S105" s="24" t="s">
        <v>10</v>
      </c>
      <c r="T105" s="24" t="s">
        <v>10</v>
      </c>
      <c r="U105" s="24" t="s">
        <v>10</v>
      </c>
      <c r="V105" s="24" t="s">
        <v>10</v>
      </c>
      <c r="W105" s="24" t="s">
        <v>10</v>
      </c>
      <c r="X105" s="24" t="s">
        <v>10</v>
      </c>
      <c r="Y105" s="24" t="s">
        <v>10</v>
      </c>
      <c r="Z105" s="41">
        <f t="shared" si="19"/>
        <v>3</v>
      </c>
      <c r="AA105" s="41">
        <f t="shared" si="20"/>
        <v>12</v>
      </c>
      <c r="AB105" s="25"/>
      <c r="AC105" s="21">
        <f t="shared" si="11"/>
        <v>55</v>
      </c>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row>
    <row r="106" spans="1:347" s="1" customFormat="1" ht="120" x14ac:dyDescent="0.25">
      <c r="A106" s="59" t="str">
        <f t="shared" si="21"/>
        <v>VAR-001-4.1, R1.</v>
      </c>
      <c r="B106" s="25" t="s">
        <v>83</v>
      </c>
      <c r="C106" s="25" t="s">
        <v>73</v>
      </c>
      <c r="D106" s="6" t="s">
        <v>77</v>
      </c>
      <c r="E106" s="32" t="s">
        <v>219</v>
      </c>
      <c r="F106" s="25" t="s">
        <v>10</v>
      </c>
      <c r="G106" s="25" t="s">
        <v>10</v>
      </c>
      <c r="H106" s="24"/>
      <c r="I106" s="24"/>
      <c r="J106" s="24" t="s">
        <v>10</v>
      </c>
      <c r="K106" s="24" t="s">
        <v>10</v>
      </c>
      <c r="L106" s="24" t="s">
        <v>10</v>
      </c>
      <c r="M106" s="24" t="s">
        <v>13</v>
      </c>
      <c r="N106" s="24" t="s">
        <v>10</v>
      </c>
      <c r="O106" s="24" t="s">
        <v>10</v>
      </c>
      <c r="P106" s="24" t="s">
        <v>13</v>
      </c>
      <c r="Q106" s="24" t="s">
        <v>10</v>
      </c>
      <c r="R106" s="24" t="s">
        <v>13</v>
      </c>
      <c r="S106" s="24" t="s">
        <v>10</v>
      </c>
      <c r="T106" s="24" t="s">
        <v>10</v>
      </c>
      <c r="U106" s="24" t="s">
        <v>10</v>
      </c>
      <c r="V106" s="24" t="s">
        <v>10</v>
      </c>
      <c r="W106" s="24" t="s">
        <v>10</v>
      </c>
      <c r="X106" s="24" t="s">
        <v>10</v>
      </c>
      <c r="Y106" s="24" t="s">
        <v>10</v>
      </c>
      <c r="Z106" s="41">
        <f t="shared" si="19"/>
        <v>3</v>
      </c>
      <c r="AA106" s="41">
        <f t="shared" si="20"/>
        <v>9</v>
      </c>
      <c r="AB106" s="25"/>
      <c r="AC106" s="21">
        <f t="shared" si="11"/>
        <v>56</v>
      </c>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c r="IV106" s="21"/>
      <c r="IW106" s="21"/>
      <c r="IX106" s="21"/>
      <c r="IY106" s="21"/>
      <c r="IZ106" s="21"/>
      <c r="JA106" s="21"/>
      <c r="JB106" s="21"/>
      <c r="JC106" s="21"/>
      <c r="JD106" s="21"/>
      <c r="JE106" s="21"/>
      <c r="JF106" s="21"/>
      <c r="JG106" s="21"/>
      <c r="JH106" s="21"/>
      <c r="JI106" s="21"/>
      <c r="JJ106" s="21"/>
      <c r="JK106" s="21"/>
      <c r="JL106" s="21"/>
      <c r="JM106" s="21"/>
      <c r="JN106" s="21"/>
      <c r="JO106" s="21"/>
      <c r="JP106" s="21"/>
      <c r="JQ106" s="21"/>
      <c r="JR106" s="21"/>
      <c r="JS106" s="21"/>
      <c r="JT106" s="21"/>
      <c r="JU106" s="21"/>
      <c r="JV106" s="21"/>
      <c r="JW106" s="21"/>
      <c r="JX106" s="21"/>
      <c r="JY106" s="21"/>
      <c r="JZ106" s="21"/>
      <c r="KA106" s="21"/>
      <c r="KB106" s="21"/>
      <c r="KC106" s="21"/>
      <c r="KD106" s="21"/>
      <c r="KE106" s="21"/>
      <c r="KF106" s="21"/>
      <c r="KG106" s="21"/>
      <c r="KH106" s="21"/>
      <c r="KI106" s="21"/>
      <c r="KJ106" s="21"/>
      <c r="KK106" s="21"/>
      <c r="KL106" s="21"/>
      <c r="KM106" s="21"/>
      <c r="KN106" s="21"/>
      <c r="KO106" s="21"/>
      <c r="KP106" s="21"/>
      <c r="KQ106" s="21"/>
      <c r="KR106" s="21"/>
      <c r="KS106" s="21"/>
      <c r="KT106" s="21"/>
      <c r="KU106" s="21"/>
      <c r="KV106" s="21"/>
      <c r="KW106" s="21"/>
      <c r="KX106" s="21"/>
      <c r="KY106" s="21"/>
      <c r="KZ106" s="21"/>
      <c r="LA106" s="21"/>
      <c r="LB106" s="21"/>
      <c r="LC106" s="21"/>
      <c r="LD106" s="21"/>
      <c r="LE106" s="21"/>
      <c r="LF106" s="21"/>
      <c r="LG106" s="21"/>
      <c r="LH106" s="21"/>
      <c r="LI106" s="21"/>
      <c r="LJ106" s="21"/>
      <c r="LK106" s="21"/>
      <c r="LL106" s="21"/>
      <c r="LM106" s="21"/>
      <c r="LN106" s="21"/>
      <c r="LO106" s="21"/>
      <c r="LP106" s="21"/>
      <c r="LQ106" s="21"/>
      <c r="LR106" s="21"/>
      <c r="LS106" s="21"/>
      <c r="LT106" s="21"/>
      <c r="LU106" s="21"/>
      <c r="LV106" s="21"/>
      <c r="LW106" s="21"/>
      <c r="LX106" s="21"/>
      <c r="LY106" s="21"/>
      <c r="LZ106" s="21"/>
      <c r="MA106" s="21"/>
      <c r="MB106" s="21"/>
      <c r="MC106" s="21"/>
      <c r="MD106" s="21"/>
      <c r="ME106" s="21"/>
      <c r="MF106" s="21"/>
      <c r="MG106" s="21"/>
      <c r="MH106" s="21"/>
      <c r="MI106" s="21"/>
    </row>
    <row r="107" spans="1:347" s="1" customFormat="1" ht="75" x14ac:dyDescent="0.25">
      <c r="A107" s="59" t="str">
        <f t="shared" si="21"/>
        <v>VAR-001-4.1, R2.</v>
      </c>
      <c r="B107" s="25" t="s">
        <v>83</v>
      </c>
      <c r="C107" s="25" t="s">
        <v>50</v>
      </c>
      <c r="D107" s="6" t="s">
        <v>78</v>
      </c>
      <c r="E107" s="32" t="s">
        <v>219</v>
      </c>
      <c r="F107" s="25" t="s">
        <v>10</v>
      </c>
      <c r="G107" s="25" t="s">
        <v>10</v>
      </c>
      <c r="H107" s="24"/>
      <c r="I107" s="24"/>
      <c r="J107" s="24" t="s">
        <v>10</v>
      </c>
      <c r="K107" s="24" t="s">
        <v>10</v>
      </c>
      <c r="L107" s="24" t="s">
        <v>10</v>
      </c>
      <c r="M107" s="24" t="s">
        <v>13</v>
      </c>
      <c r="N107" s="24" t="s">
        <v>10</v>
      </c>
      <c r="O107" s="24" t="s">
        <v>10</v>
      </c>
      <c r="P107" s="24" t="s">
        <v>10</v>
      </c>
      <c r="Q107" s="24" t="s">
        <v>10</v>
      </c>
      <c r="R107" s="24" t="s">
        <v>13</v>
      </c>
      <c r="S107" s="24" t="s">
        <v>10</v>
      </c>
      <c r="T107" s="24" t="s">
        <v>10</v>
      </c>
      <c r="U107" s="24" t="s">
        <v>10</v>
      </c>
      <c r="V107" s="24" t="s">
        <v>10</v>
      </c>
      <c r="W107" s="24" t="s">
        <v>10</v>
      </c>
      <c r="X107" s="24" t="s">
        <v>10</v>
      </c>
      <c r="Y107" s="24" t="s">
        <v>10</v>
      </c>
      <c r="Z107" s="41">
        <f t="shared" si="19"/>
        <v>3</v>
      </c>
      <c r="AA107" s="41">
        <f t="shared" si="20"/>
        <v>10</v>
      </c>
      <c r="AB107" s="25"/>
      <c r="AC107" s="21">
        <f t="shared" si="11"/>
        <v>57</v>
      </c>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c r="IV107" s="21"/>
      <c r="IW107" s="21"/>
      <c r="IX107" s="21"/>
      <c r="IY107" s="21"/>
      <c r="IZ107" s="21"/>
      <c r="JA107" s="21"/>
      <c r="JB107" s="21"/>
      <c r="JC107" s="21"/>
      <c r="JD107" s="21"/>
      <c r="JE107" s="21"/>
      <c r="JF107" s="21"/>
      <c r="JG107" s="21"/>
      <c r="JH107" s="21"/>
      <c r="JI107" s="21"/>
      <c r="JJ107" s="21"/>
      <c r="JK107" s="21"/>
      <c r="JL107" s="21"/>
      <c r="JM107" s="21"/>
      <c r="JN107" s="21"/>
      <c r="JO107" s="21"/>
      <c r="JP107" s="21"/>
      <c r="JQ107" s="21"/>
      <c r="JR107" s="21"/>
      <c r="JS107" s="21"/>
      <c r="JT107" s="21"/>
      <c r="JU107" s="21"/>
      <c r="JV107" s="21"/>
      <c r="JW107" s="21"/>
      <c r="JX107" s="21"/>
      <c r="JY107" s="21"/>
      <c r="JZ107" s="21"/>
      <c r="KA107" s="21"/>
      <c r="KB107" s="21"/>
      <c r="KC107" s="21"/>
      <c r="KD107" s="21"/>
      <c r="KE107" s="21"/>
      <c r="KF107" s="21"/>
      <c r="KG107" s="21"/>
      <c r="KH107" s="21"/>
      <c r="KI107" s="21"/>
      <c r="KJ107" s="21"/>
      <c r="KK107" s="21"/>
      <c r="KL107" s="21"/>
      <c r="KM107" s="21"/>
      <c r="KN107" s="21"/>
      <c r="KO107" s="21"/>
      <c r="KP107" s="21"/>
      <c r="KQ107" s="21"/>
      <c r="KR107" s="21"/>
      <c r="KS107" s="21"/>
      <c r="KT107" s="21"/>
      <c r="KU107" s="21"/>
      <c r="KV107" s="21"/>
      <c r="KW107" s="21"/>
      <c r="KX107" s="21"/>
      <c r="KY107" s="21"/>
      <c r="KZ107" s="21"/>
      <c r="LA107" s="21"/>
      <c r="LB107" s="21"/>
      <c r="LC107" s="21"/>
      <c r="LD107" s="21"/>
      <c r="LE107" s="21"/>
      <c r="LF107" s="21"/>
      <c r="LG107" s="21"/>
      <c r="LH107" s="21"/>
      <c r="LI107" s="21"/>
      <c r="LJ107" s="21"/>
      <c r="LK107" s="21"/>
      <c r="LL107" s="21"/>
      <c r="LM107" s="21"/>
      <c r="LN107" s="21"/>
      <c r="LO107" s="21"/>
      <c r="LP107" s="21"/>
      <c r="LQ107" s="21"/>
      <c r="LR107" s="21"/>
      <c r="LS107" s="21"/>
      <c r="LT107" s="21"/>
      <c r="LU107" s="21"/>
      <c r="LV107" s="21"/>
      <c r="LW107" s="21"/>
      <c r="LX107" s="21"/>
      <c r="LY107" s="21"/>
      <c r="LZ107" s="21"/>
      <c r="MA107" s="21"/>
      <c r="MB107" s="21"/>
      <c r="MC107" s="21"/>
      <c r="MD107" s="21"/>
      <c r="ME107" s="21"/>
      <c r="MF107" s="21"/>
      <c r="MG107" s="21"/>
      <c r="MH107" s="21"/>
      <c r="MI107" s="21"/>
    </row>
    <row r="108" spans="1:347" s="1" customFormat="1" ht="30" x14ac:dyDescent="0.25">
      <c r="A108" s="59" t="str">
        <f t="shared" si="21"/>
        <v>VAR-001-4.1, R3.</v>
      </c>
      <c r="B108" s="25" t="s">
        <v>83</v>
      </c>
      <c r="C108" s="30" t="s">
        <v>3</v>
      </c>
      <c r="D108" s="6" t="s">
        <v>79</v>
      </c>
      <c r="E108" s="32" t="s">
        <v>219</v>
      </c>
      <c r="F108" s="25" t="s">
        <v>10</v>
      </c>
      <c r="G108" s="25" t="s">
        <v>10</v>
      </c>
      <c r="H108" s="24"/>
      <c r="I108" s="24"/>
      <c r="J108" s="24" t="s">
        <v>10</v>
      </c>
      <c r="K108" s="24" t="s">
        <v>10</v>
      </c>
      <c r="L108" s="24" t="s">
        <v>10</v>
      </c>
      <c r="M108" s="24" t="s">
        <v>10</v>
      </c>
      <c r="N108" s="24" t="s">
        <v>10</v>
      </c>
      <c r="O108" s="24" t="s">
        <v>10</v>
      </c>
      <c r="P108" s="24" t="s">
        <v>10</v>
      </c>
      <c r="Q108" s="24" t="s">
        <v>10</v>
      </c>
      <c r="R108" s="24" t="s">
        <v>13</v>
      </c>
      <c r="S108" s="24" t="s">
        <v>10</v>
      </c>
      <c r="T108" s="24" t="s">
        <v>10</v>
      </c>
      <c r="U108" s="24" t="s">
        <v>10</v>
      </c>
      <c r="V108" s="24" t="s">
        <v>10</v>
      </c>
      <c r="W108" s="24" t="s">
        <v>10</v>
      </c>
      <c r="X108" s="24" t="s">
        <v>10</v>
      </c>
      <c r="Y108" s="24" t="s">
        <v>10</v>
      </c>
      <c r="Z108" s="41">
        <f t="shared" si="19"/>
        <v>3</v>
      </c>
      <c r="AA108" s="41">
        <f t="shared" si="20"/>
        <v>11</v>
      </c>
      <c r="AB108" s="25"/>
      <c r="AC108" s="21">
        <f t="shared" si="11"/>
        <v>58</v>
      </c>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c r="IV108" s="21"/>
      <c r="IW108" s="21"/>
      <c r="IX108" s="21"/>
      <c r="IY108" s="21"/>
      <c r="IZ108" s="21"/>
      <c r="JA108" s="21"/>
      <c r="JB108" s="21"/>
      <c r="JC108" s="21"/>
      <c r="JD108" s="21"/>
      <c r="JE108" s="21"/>
      <c r="JF108" s="21"/>
      <c r="JG108" s="21"/>
      <c r="JH108" s="21"/>
      <c r="JI108" s="21"/>
      <c r="JJ108" s="21"/>
      <c r="JK108" s="21"/>
      <c r="JL108" s="21"/>
      <c r="JM108" s="21"/>
      <c r="JN108" s="21"/>
      <c r="JO108" s="21"/>
      <c r="JP108" s="21"/>
      <c r="JQ108" s="21"/>
      <c r="JR108" s="21"/>
      <c r="JS108" s="21"/>
      <c r="JT108" s="21"/>
      <c r="JU108" s="21"/>
      <c r="JV108" s="21"/>
      <c r="JW108" s="21"/>
      <c r="JX108" s="21"/>
      <c r="JY108" s="21"/>
      <c r="JZ108" s="21"/>
      <c r="KA108" s="21"/>
      <c r="KB108" s="21"/>
      <c r="KC108" s="21"/>
      <c r="KD108" s="21"/>
      <c r="KE108" s="21"/>
      <c r="KF108" s="21"/>
      <c r="KG108" s="21"/>
      <c r="KH108" s="21"/>
      <c r="KI108" s="21"/>
      <c r="KJ108" s="21"/>
      <c r="KK108" s="21"/>
      <c r="KL108" s="21"/>
      <c r="KM108" s="21"/>
      <c r="KN108" s="21"/>
      <c r="KO108" s="21"/>
      <c r="KP108" s="21"/>
      <c r="KQ108" s="21"/>
      <c r="KR108" s="21"/>
      <c r="KS108" s="21"/>
      <c r="KT108" s="21"/>
      <c r="KU108" s="21"/>
      <c r="KV108" s="21"/>
      <c r="KW108" s="21"/>
      <c r="KX108" s="21"/>
      <c r="KY108" s="21"/>
      <c r="KZ108" s="21"/>
      <c r="LA108" s="21"/>
      <c r="LB108" s="21"/>
      <c r="LC108" s="21"/>
      <c r="LD108" s="21"/>
      <c r="LE108" s="21"/>
      <c r="LF108" s="21"/>
      <c r="LG108" s="21"/>
      <c r="LH108" s="21"/>
      <c r="LI108" s="21"/>
      <c r="LJ108" s="21"/>
      <c r="LK108" s="21"/>
      <c r="LL108" s="21"/>
      <c r="LM108" s="21"/>
      <c r="LN108" s="21"/>
      <c r="LO108" s="21"/>
      <c r="LP108" s="21"/>
      <c r="LQ108" s="21"/>
      <c r="LR108" s="21"/>
      <c r="LS108" s="21"/>
      <c r="LT108" s="21"/>
      <c r="LU108" s="21"/>
      <c r="LV108" s="21"/>
      <c r="LW108" s="21"/>
      <c r="LX108" s="21"/>
      <c r="LY108" s="21"/>
      <c r="LZ108" s="21"/>
      <c r="MA108" s="21"/>
      <c r="MB108" s="21"/>
      <c r="MC108" s="21"/>
      <c r="MD108" s="21"/>
      <c r="ME108" s="21"/>
      <c r="MF108" s="21"/>
      <c r="MG108" s="21"/>
      <c r="MH108" s="21"/>
      <c r="MI108" s="21"/>
    </row>
    <row r="109" spans="1:347" s="1" customFormat="1" ht="120" x14ac:dyDescent="0.25">
      <c r="A109" s="59" t="str">
        <f t="shared" si="21"/>
        <v>VAR-001-4.1, R4.</v>
      </c>
      <c r="B109" s="25" t="s">
        <v>83</v>
      </c>
      <c r="C109" s="25" t="s">
        <v>56</v>
      </c>
      <c r="D109" s="6" t="s">
        <v>80</v>
      </c>
      <c r="E109" s="32" t="s">
        <v>219</v>
      </c>
      <c r="F109" s="25" t="s">
        <v>10</v>
      </c>
      <c r="G109" s="25" t="s">
        <v>10</v>
      </c>
      <c r="H109" s="24"/>
      <c r="I109" s="24"/>
      <c r="J109" s="24" t="s">
        <v>10</v>
      </c>
      <c r="K109" s="24" t="s">
        <v>10</v>
      </c>
      <c r="L109" s="24" t="s">
        <v>13</v>
      </c>
      <c r="M109" s="24" t="s">
        <v>10</v>
      </c>
      <c r="N109" s="24" t="s">
        <v>10</v>
      </c>
      <c r="O109" s="24" t="s">
        <v>10</v>
      </c>
      <c r="P109" s="24" t="s">
        <v>10</v>
      </c>
      <c r="Q109" s="24" t="s">
        <v>10</v>
      </c>
      <c r="R109" s="24" t="s">
        <v>13</v>
      </c>
      <c r="S109" s="24" t="s">
        <v>10</v>
      </c>
      <c r="T109" s="24" t="s">
        <v>10</v>
      </c>
      <c r="U109" s="24" t="s">
        <v>10</v>
      </c>
      <c r="V109" s="24" t="s">
        <v>10</v>
      </c>
      <c r="W109" s="24" t="s">
        <v>10</v>
      </c>
      <c r="X109" s="24" t="s">
        <v>10</v>
      </c>
      <c r="Y109" s="24" t="s">
        <v>10</v>
      </c>
      <c r="Z109" s="41">
        <f t="shared" si="19"/>
        <v>2</v>
      </c>
      <c r="AA109" s="41">
        <f t="shared" si="20"/>
        <v>11</v>
      </c>
      <c r="AB109" s="25"/>
      <c r="AC109" s="21">
        <f t="shared" si="11"/>
        <v>59</v>
      </c>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c r="IW109" s="21"/>
      <c r="IX109" s="21"/>
      <c r="IY109" s="21"/>
      <c r="IZ109" s="21"/>
      <c r="JA109" s="21"/>
      <c r="JB109" s="21"/>
      <c r="JC109" s="21"/>
      <c r="JD109" s="21"/>
      <c r="JE109" s="21"/>
      <c r="JF109" s="21"/>
      <c r="JG109" s="21"/>
      <c r="JH109" s="21"/>
      <c r="JI109" s="21"/>
      <c r="JJ109" s="21"/>
      <c r="JK109" s="21"/>
      <c r="JL109" s="21"/>
      <c r="JM109" s="21"/>
      <c r="JN109" s="21"/>
      <c r="JO109" s="21"/>
      <c r="JP109" s="21"/>
      <c r="JQ109" s="21"/>
      <c r="JR109" s="21"/>
      <c r="JS109" s="21"/>
      <c r="JT109" s="21"/>
      <c r="JU109" s="21"/>
      <c r="JV109" s="21"/>
      <c r="JW109" s="21"/>
      <c r="JX109" s="21"/>
      <c r="JY109" s="21"/>
      <c r="JZ109" s="21"/>
      <c r="KA109" s="21"/>
      <c r="KB109" s="21"/>
      <c r="KC109" s="21"/>
      <c r="KD109" s="21"/>
      <c r="KE109" s="21"/>
      <c r="KF109" s="21"/>
      <c r="KG109" s="21"/>
      <c r="KH109" s="21"/>
      <c r="KI109" s="21"/>
      <c r="KJ109" s="21"/>
      <c r="KK109" s="21"/>
      <c r="KL109" s="21"/>
      <c r="KM109" s="21"/>
      <c r="KN109" s="21"/>
      <c r="KO109" s="21"/>
      <c r="KP109" s="21"/>
      <c r="KQ109" s="21"/>
      <c r="KR109" s="21"/>
      <c r="KS109" s="21"/>
      <c r="KT109" s="21"/>
      <c r="KU109" s="21"/>
      <c r="KV109" s="21"/>
      <c r="KW109" s="21"/>
      <c r="KX109" s="21"/>
      <c r="KY109" s="21"/>
      <c r="KZ109" s="21"/>
      <c r="LA109" s="21"/>
      <c r="LB109" s="21"/>
      <c r="LC109" s="21"/>
      <c r="LD109" s="21"/>
      <c r="LE109" s="21"/>
      <c r="LF109" s="21"/>
      <c r="LG109" s="21"/>
      <c r="LH109" s="21"/>
      <c r="LI109" s="21"/>
      <c r="LJ109" s="21"/>
      <c r="LK109" s="21"/>
      <c r="LL109" s="21"/>
      <c r="LM109" s="21"/>
      <c r="LN109" s="21"/>
      <c r="LO109" s="21"/>
      <c r="LP109" s="21"/>
      <c r="LQ109" s="21"/>
      <c r="LR109" s="21"/>
      <c r="LS109" s="21"/>
      <c r="LT109" s="21"/>
      <c r="LU109" s="21"/>
      <c r="LV109" s="21"/>
      <c r="LW109" s="21"/>
      <c r="LX109" s="21"/>
      <c r="LY109" s="21"/>
      <c r="LZ109" s="21"/>
      <c r="MA109" s="21"/>
      <c r="MB109" s="21"/>
      <c r="MC109" s="21"/>
      <c r="MD109" s="21"/>
      <c r="ME109" s="21"/>
      <c r="MF109" s="21"/>
      <c r="MG109" s="21"/>
      <c r="MH109" s="21"/>
      <c r="MI109" s="21"/>
    </row>
    <row r="110" spans="1:347" s="1" customFormat="1" ht="270" x14ac:dyDescent="0.25">
      <c r="A110" s="59" t="str">
        <f t="shared" si="21"/>
        <v>VAR-001-4.1, R5.</v>
      </c>
      <c r="B110" s="25" t="s">
        <v>83</v>
      </c>
      <c r="C110" s="25" t="s">
        <v>57</v>
      </c>
      <c r="D110" s="6" t="s">
        <v>81</v>
      </c>
      <c r="E110" s="32" t="s">
        <v>219</v>
      </c>
      <c r="F110" s="25" t="s">
        <v>10</v>
      </c>
      <c r="G110" s="25" t="s">
        <v>10</v>
      </c>
      <c r="H110" s="24"/>
      <c r="I110" s="24"/>
      <c r="J110" s="24" t="s">
        <v>10</v>
      </c>
      <c r="K110" s="24" t="s">
        <v>10</v>
      </c>
      <c r="L110" s="24" t="s">
        <v>10</v>
      </c>
      <c r="M110" s="24" t="s">
        <v>10</v>
      </c>
      <c r="N110" s="24" t="s">
        <v>10</v>
      </c>
      <c r="O110" s="24" t="s">
        <v>10</v>
      </c>
      <c r="P110" s="24" t="s">
        <v>10</v>
      </c>
      <c r="Q110" s="24" t="s">
        <v>10</v>
      </c>
      <c r="R110" s="24" t="s">
        <v>13</v>
      </c>
      <c r="S110" s="24" t="s">
        <v>10</v>
      </c>
      <c r="T110" s="24" t="s">
        <v>10</v>
      </c>
      <c r="U110" s="24" t="s">
        <v>10</v>
      </c>
      <c r="V110" s="24" t="s">
        <v>10</v>
      </c>
      <c r="W110" s="24" t="s">
        <v>10</v>
      </c>
      <c r="X110" s="24" t="s">
        <v>10</v>
      </c>
      <c r="Y110" s="24" t="s">
        <v>10</v>
      </c>
      <c r="Z110" s="41">
        <f t="shared" si="19"/>
        <v>3</v>
      </c>
      <c r="AA110" s="41">
        <f t="shared" si="20"/>
        <v>11</v>
      </c>
      <c r="AB110" s="25"/>
      <c r="AC110" s="21">
        <f t="shared" si="11"/>
        <v>60</v>
      </c>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c r="IV110" s="21"/>
      <c r="IW110" s="21"/>
      <c r="IX110" s="21"/>
      <c r="IY110" s="21"/>
      <c r="IZ110" s="21"/>
      <c r="JA110" s="21"/>
      <c r="JB110" s="21"/>
      <c r="JC110" s="21"/>
      <c r="JD110" s="21"/>
      <c r="JE110" s="21"/>
      <c r="JF110" s="21"/>
      <c r="JG110" s="21"/>
      <c r="JH110" s="21"/>
      <c r="JI110" s="21"/>
      <c r="JJ110" s="21"/>
      <c r="JK110" s="21"/>
      <c r="JL110" s="21"/>
      <c r="JM110" s="21"/>
      <c r="JN110" s="21"/>
      <c r="JO110" s="21"/>
      <c r="JP110" s="21"/>
      <c r="JQ110" s="21"/>
      <c r="JR110" s="21"/>
      <c r="JS110" s="21"/>
      <c r="JT110" s="21"/>
      <c r="JU110" s="21"/>
      <c r="JV110" s="21"/>
      <c r="JW110" s="21"/>
      <c r="JX110" s="21"/>
      <c r="JY110" s="21"/>
      <c r="JZ110" s="21"/>
      <c r="KA110" s="21"/>
      <c r="KB110" s="21"/>
      <c r="KC110" s="21"/>
      <c r="KD110" s="21"/>
      <c r="KE110" s="21"/>
      <c r="KF110" s="21"/>
      <c r="KG110" s="21"/>
      <c r="KH110" s="21"/>
      <c r="KI110" s="21"/>
      <c r="KJ110" s="21"/>
      <c r="KK110" s="21"/>
      <c r="KL110" s="21"/>
      <c r="KM110" s="21"/>
      <c r="KN110" s="21"/>
      <c r="KO110" s="21"/>
      <c r="KP110" s="21"/>
      <c r="KQ110" s="21"/>
      <c r="KR110" s="21"/>
      <c r="KS110" s="21"/>
      <c r="KT110" s="21"/>
      <c r="KU110" s="21"/>
      <c r="KV110" s="21"/>
      <c r="KW110" s="21"/>
      <c r="KX110" s="21"/>
      <c r="KY110" s="21"/>
      <c r="KZ110" s="21"/>
      <c r="LA110" s="21"/>
      <c r="LB110" s="21"/>
      <c r="LC110" s="21"/>
      <c r="LD110" s="21"/>
      <c r="LE110" s="21"/>
      <c r="LF110" s="21"/>
      <c r="LG110" s="21"/>
      <c r="LH110" s="21"/>
      <c r="LI110" s="21"/>
      <c r="LJ110" s="21"/>
      <c r="LK110" s="21"/>
      <c r="LL110" s="21"/>
      <c r="LM110" s="21"/>
      <c r="LN110" s="21"/>
      <c r="LO110" s="21"/>
      <c r="LP110" s="21"/>
      <c r="LQ110" s="21"/>
      <c r="LR110" s="21"/>
      <c r="LS110" s="21"/>
      <c r="LT110" s="21"/>
      <c r="LU110" s="21"/>
      <c r="LV110" s="21"/>
      <c r="LW110" s="21"/>
      <c r="LX110" s="21"/>
      <c r="LY110" s="21"/>
      <c r="LZ110" s="21"/>
      <c r="MA110" s="21"/>
      <c r="MB110" s="21"/>
      <c r="MC110" s="21"/>
      <c r="MD110" s="21"/>
      <c r="ME110" s="21"/>
      <c r="MF110" s="21"/>
      <c r="MG110" s="21"/>
      <c r="MH110" s="21"/>
      <c r="MI110" s="21"/>
    </row>
    <row r="111" spans="1:347" s="1" customFormat="1" ht="75" x14ac:dyDescent="0.25">
      <c r="A111" s="59" t="str">
        <f t="shared" si="21"/>
        <v>VAR-001-4.1, R6.</v>
      </c>
      <c r="B111" s="25" t="s">
        <v>83</v>
      </c>
      <c r="C111" s="25" t="s">
        <v>58</v>
      </c>
      <c r="D111" s="6" t="s">
        <v>82</v>
      </c>
      <c r="E111" s="32" t="s">
        <v>219</v>
      </c>
      <c r="F111" s="25" t="s">
        <v>10</v>
      </c>
      <c r="G111" s="25" t="s">
        <v>10</v>
      </c>
      <c r="H111" s="24"/>
      <c r="I111" s="24"/>
      <c r="J111" s="24" t="s">
        <v>10</v>
      </c>
      <c r="K111" s="24" t="s">
        <v>10</v>
      </c>
      <c r="L111" s="24" t="s">
        <v>10</v>
      </c>
      <c r="M111" s="24" t="s">
        <v>10</v>
      </c>
      <c r="N111" s="24" t="s">
        <v>10</v>
      </c>
      <c r="O111" s="24" t="s">
        <v>10</v>
      </c>
      <c r="P111" s="24" t="s">
        <v>10</v>
      </c>
      <c r="Q111" s="24" t="s">
        <v>10</v>
      </c>
      <c r="R111" s="24" t="s">
        <v>13</v>
      </c>
      <c r="S111" s="24" t="s">
        <v>10</v>
      </c>
      <c r="T111" s="24" t="s">
        <v>10</v>
      </c>
      <c r="U111" s="24" t="s">
        <v>10</v>
      </c>
      <c r="V111" s="24" t="s">
        <v>10</v>
      </c>
      <c r="W111" s="24" t="s">
        <v>10</v>
      </c>
      <c r="X111" s="24" t="s">
        <v>10</v>
      </c>
      <c r="Y111" s="24" t="s">
        <v>10</v>
      </c>
      <c r="Z111" s="41">
        <f t="shared" si="19"/>
        <v>3</v>
      </c>
      <c r="AA111" s="41">
        <f t="shared" si="20"/>
        <v>11</v>
      </c>
      <c r="AB111" s="25"/>
      <c r="AC111" s="21">
        <f t="shared" si="11"/>
        <v>61</v>
      </c>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row>
    <row r="112" spans="1:347" s="1" customFormat="1" ht="210" x14ac:dyDescent="0.25">
      <c r="A112" s="59" t="str">
        <f t="shared" si="21"/>
        <v>VAR-002-4, R1.</v>
      </c>
      <c r="B112" s="25" t="s">
        <v>155</v>
      </c>
      <c r="C112" s="25" t="s">
        <v>73</v>
      </c>
      <c r="D112" s="6" t="s">
        <v>156</v>
      </c>
      <c r="E112" s="32" t="s">
        <v>220</v>
      </c>
      <c r="F112" s="25" t="s">
        <v>10</v>
      </c>
      <c r="G112" s="25" t="s">
        <v>10</v>
      </c>
      <c r="H112" s="24"/>
      <c r="I112" s="24"/>
      <c r="J112" s="24" t="s">
        <v>10</v>
      </c>
      <c r="K112" s="24" t="s">
        <v>10</v>
      </c>
      <c r="L112" s="24" t="s">
        <v>10</v>
      </c>
      <c r="M112" s="24" t="s">
        <v>10</v>
      </c>
      <c r="N112" s="24" t="s">
        <v>10</v>
      </c>
      <c r="O112" s="24" t="s">
        <v>10</v>
      </c>
      <c r="P112" s="24" t="s">
        <v>10</v>
      </c>
      <c r="Q112" s="24" t="s">
        <v>10</v>
      </c>
      <c r="R112" s="24" t="s">
        <v>10</v>
      </c>
      <c r="S112" s="24" t="s">
        <v>10</v>
      </c>
      <c r="T112" s="24" t="s">
        <v>10</v>
      </c>
      <c r="U112" s="24" t="s">
        <v>10</v>
      </c>
      <c r="V112" s="24" t="s">
        <v>10</v>
      </c>
      <c r="W112" s="24" t="s">
        <v>10</v>
      </c>
      <c r="X112" s="24" t="s">
        <v>10</v>
      </c>
      <c r="Y112" s="24" t="s">
        <v>10</v>
      </c>
      <c r="Z112" s="41">
        <f t="shared" si="19"/>
        <v>3</v>
      </c>
      <c r="AA112" s="41">
        <f t="shared" si="20"/>
        <v>12</v>
      </c>
      <c r="AB112" s="25"/>
      <c r="AC112" s="21">
        <f t="shared" si="11"/>
        <v>62</v>
      </c>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c r="IV112" s="21"/>
      <c r="IW112" s="21"/>
      <c r="IX112" s="21"/>
      <c r="IY112" s="21"/>
      <c r="IZ112" s="21"/>
      <c r="JA112" s="21"/>
      <c r="JB112" s="21"/>
      <c r="JC112" s="21"/>
      <c r="JD112" s="21"/>
      <c r="JE112" s="21"/>
      <c r="JF112" s="21"/>
      <c r="JG112" s="21"/>
      <c r="JH112" s="21"/>
      <c r="JI112" s="21"/>
      <c r="JJ112" s="21"/>
      <c r="JK112" s="21"/>
      <c r="JL112" s="21"/>
      <c r="JM112" s="21"/>
      <c r="JN112" s="21"/>
      <c r="JO112" s="21"/>
      <c r="JP112" s="21"/>
      <c r="JQ112" s="21"/>
      <c r="JR112" s="21"/>
      <c r="JS112" s="21"/>
      <c r="JT112" s="21"/>
      <c r="JU112" s="21"/>
      <c r="JV112" s="21"/>
      <c r="JW112" s="21"/>
      <c r="JX112" s="21"/>
      <c r="JY112" s="21"/>
      <c r="JZ112" s="21"/>
      <c r="KA112" s="21"/>
      <c r="KB112" s="21"/>
      <c r="KC112" s="21"/>
      <c r="KD112" s="21"/>
      <c r="KE112" s="21"/>
      <c r="KF112" s="21"/>
      <c r="KG112" s="21"/>
      <c r="KH112" s="21"/>
      <c r="KI112" s="21"/>
      <c r="KJ112" s="21"/>
      <c r="KK112" s="21"/>
      <c r="KL112" s="21"/>
      <c r="KM112" s="21"/>
      <c r="KN112" s="21"/>
      <c r="KO112" s="21"/>
      <c r="KP112" s="21"/>
      <c r="KQ112" s="21"/>
      <c r="KR112" s="21"/>
      <c r="KS112" s="21"/>
      <c r="KT112" s="21"/>
      <c r="KU112" s="21"/>
      <c r="KV112" s="21"/>
      <c r="KW112" s="21"/>
      <c r="KX112" s="21"/>
      <c r="KY112" s="21"/>
      <c r="KZ112" s="21"/>
      <c r="LA112" s="21"/>
      <c r="LB112" s="21"/>
      <c r="LC112" s="21"/>
      <c r="LD112" s="21"/>
      <c r="LE112" s="21"/>
      <c r="LF112" s="21"/>
      <c r="LG112" s="21"/>
      <c r="LH112" s="21"/>
      <c r="LI112" s="21"/>
      <c r="LJ112" s="21"/>
      <c r="LK112" s="21"/>
      <c r="LL112" s="21"/>
      <c r="LM112" s="21"/>
      <c r="LN112" s="21"/>
      <c r="LO112" s="21"/>
      <c r="LP112" s="21"/>
      <c r="LQ112" s="21"/>
      <c r="LR112" s="21"/>
      <c r="LS112" s="21"/>
      <c r="LT112" s="21"/>
      <c r="LU112" s="21"/>
      <c r="LV112" s="21"/>
      <c r="LW112" s="21"/>
      <c r="LX112" s="21"/>
      <c r="LY112" s="21"/>
      <c r="LZ112" s="21"/>
      <c r="MA112" s="21"/>
      <c r="MB112" s="21"/>
      <c r="MC112" s="21"/>
      <c r="MD112" s="21"/>
      <c r="ME112" s="21"/>
      <c r="MF112" s="21"/>
      <c r="MG112" s="21"/>
      <c r="MH112" s="21"/>
      <c r="MI112" s="21"/>
    </row>
    <row r="113" spans="1:347" s="1" customFormat="1" ht="255" x14ac:dyDescent="0.25">
      <c r="A113" s="59" t="str">
        <f t="shared" si="21"/>
        <v>VAR-002-4, R2.</v>
      </c>
      <c r="B113" s="25" t="s">
        <v>155</v>
      </c>
      <c r="C113" s="25" t="s">
        <v>50</v>
      </c>
      <c r="D113" s="6" t="s">
        <v>157</v>
      </c>
      <c r="E113" s="36" t="s">
        <v>220</v>
      </c>
      <c r="F113" s="25" t="s">
        <v>10</v>
      </c>
      <c r="G113" s="25" t="s">
        <v>10</v>
      </c>
      <c r="H113" s="24"/>
      <c r="I113" s="24"/>
      <c r="J113" s="24" t="s">
        <v>10</v>
      </c>
      <c r="K113" s="24" t="s">
        <v>10</v>
      </c>
      <c r="L113" s="24" t="s">
        <v>10</v>
      </c>
      <c r="M113" s="24" t="s">
        <v>10</v>
      </c>
      <c r="N113" s="24" t="s">
        <v>10</v>
      </c>
      <c r="O113" s="24" t="s">
        <v>10</v>
      </c>
      <c r="P113" s="24" t="s">
        <v>10</v>
      </c>
      <c r="Q113" s="24" t="s">
        <v>10</v>
      </c>
      <c r="R113" s="24" t="s">
        <v>10</v>
      </c>
      <c r="S113" s="24" t="s">
        <v>10</v>
      </c>
      <c r="T113" s="24" t="s">
        <v>10</v>
      </c>
      <c r="U113" s="24" t="s">
        <v>10</v>
      </c>
      <c r="V113" s="24" t="s">
        <v>10</v>
      </c>
      <c r="W113" s="24" t="s">
        <v>10</v>
      </c>
      <c r="X113" s="24" t="s">
        <v>10</v>
      </c>
      <c r="Y113" s="24" t="s">
        <v>10</v>
      </c>
      <c r="Z113" s="41">
        <f t="shared" si="19"/>
        <v>3</v>
      </c>
      <c r="AA113" s="41">
        <f t="shared" si="20"/>
        <v>12</v>
      </c>
      <c r="AB113" s="25"/>
      <c r="AC113" s="21">
        <f t="shared" si="11"/>
        <v>63</v>
      </c>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c r="IW113" s="21"/>
      <c r="IX113" s="21"/>
      <c r="IY113" s="21"/>
      <c r="IZ113" s="21"/>
      <c r="JA113" s="21"/>
      <c r="JB113" s="21"/>
      <c r="JC113" s="21"/>
      <c r="JD113" s="21"/>
      <c r="JE113" s="21"/>
      <c r="JF113" s="21"/>
      <c r="JG113" s="21"/>
      <c r="JH113" s="21"/>
      <c r="JI113" s="21"/>
      <c r="JJ113" s="21"/>
      <c r="JK113" s="21"/>
      <c r="JL113" s="21"/>
      <c r="JM113" s="21"/>
      <c r="JN113" s="21"/>
      <c r="JO113" s="21"/>
      <c r="JP113" s="21"/>
      <c r="JQ113" s="21"/>
      <c r="JR113" s="21"/>
      <c r="JS113" s="21"/>
      <c r="JT113" s="21"/>
      <c r="JU113" s="21"/>
      <c r="JV113" s="21"/>
      <c r="JW113" s="21"/>
      <c r="JX113" s="21"/>
      <c r="JY113" s="21"/>
      <c r="JZ113" s="21"/>
      <c r="KA113" s="21"/>
      <c r="KB113" s="21"/>
      <c r="KC113" s="21"/>
      <c r="KD113" s="21"/>
      <c r="KE113" s="21"/>
      <c r="KF113" s="21"/>
      <c r="KG113" s="21"/>
      <c r="KH113" s="21"/>
      <c r="KI113" s="21"/>
      <c r="KJ113" s="21"/>
      <c r="KK113" s="21"/>
      <c r="KL113" s="21"/>
      <c r="KM113" s="21"/>
      <c r="KN113" s="21"/>
      <c r="KO113" s="21"/>
      <c r="KP113" s="21"/>
      <c r="KQ113" s="21"/>
      <c r="KR113" s="21"/>
      <c r="KS113" s="21"/>
      <c r="KT113" s="21"/>
      <c r="KU113" s="21"/>
      <c r="KV113" s="21"/>
      <c r="KW113" s="21"/>
      <c r="KX113" s="21"/>
      <c r="KY113" s="21"/>
      <c r="KZ113" s="21"/>
      <c r="LA113" s="21"/>
      <c r="LB113" s="21"/>
      <c r="LC113" s="21"/>
      <c r="LD113" s="21"/>
      <c r="LE113" s="21"/>
      <c r="LF113" s="21"/>
      <c r="LG113" s="21"/>
      <c r="LH113" s="21"/>
      <c r="LI113" s="21"/>
      <c r="LJ113" s="21"/>
      <c r="LK113" s="21"/>
      <c r="LL113" s="21"/>
      <c r="LM113" s="21"/>
      <c r="LN113" s="21"/>
      <c r="LO113" s="21"/>
      <c r="LP113" s="21"/>
      <c r="LQ113" s="21"/>
      <c r="LR113" s="21"/>
      <c r="LS113" s="21"/>
      <c r="LT113" s="21"/>
      <c r="LU113" s="21"/>
      <c r="LV113" s="21"/>
      <c r="LW113" s="21"/>
      <c r="LX113" s="21"/>
      <c r="LY113" s="21"/>
      <c r="LZ113" s="21"/>
      <c r="MA113" s="21"/>
      <c r="MB113" s="21"/>
      <c r="MC113" s="21"/>
      <c r="MD113" s="21"/>
      <c r="ME113" s="21"/>
      <c r="MF113" s="21"/>
      <c r="MG113" s="21"/>
      <c r="MH113" s="21"/>
      <c r="MI113" s="21"/>
    </row>
    <row r="114" spans="1:347" s="1" customFormat="1" ht="90" x14ac:dyDescent="0.25">
      <c r="A114" s="59" t="str">
        <f t="shared" si="21"/>
        <v>VAR-002-4, R3.</v>
      </c>
      <c r="B114" s="25" t="s">
        <v>155</v>
      </c>
      <c r="C114" s="30" t="s">
        <v>3</v>
      </c>
      <c r="D114" s="6" t="s">
        <v>158</v>
      </c>
      <c r="E114" s="36" t="s">
        <v>220</v>
      </c>
      <c r="F114" s="25" t="s">
        <v>10</v>
      </c>
      <c r="G114" s="25" t="s">
        <v>10</v>
      </c>
      <c r="H114" s="24"/>
      <c r="I114" s="24"/>
      <c r="J114" s="24" t="s">
        <v>10</v>
      </c>
      <c r="K114" s="24" t="s">
        <v>10</v>
      </c>
      <c r="L114" s="24" t="s">
        <v>10</v>
      </c>
      <c r="M114" s="24" t="s">
        <v>10</v>
      </c>
      <c r="N114" s="24" t="s">
        <v>10</v>
      </c>
      <c r="O114" s="24" t="s">
        <v>10</v>
      </c>
      <c r="P114" s="24" t="s">
        <v>10</v>
      </c>
      <c r="Q114" s="24" t="s">
        <v>10</v>
      </c>
      <c r="R114" s="24" t="s">
        <v>10</v>
      </c>
      <c r="S114" s="24" t="s">
        <v>10</v>
      </c>
      <c r="T114" s="24" t="s">
        <v>10</v>
      </c>
      <c r="U114" s="24" t="s">
        <v>10</v>
      </c>
      <c r="V114" s="24" t="s">
        <v>10</v>
      </c>
      <c r="W114" s="24" t="s">
        <v>10</v>
      </c>
      <c r="X114" s="24" t="s">
        <v>10</v>
      </c>
      <c r="Y114" s="24" t="s">
        <v>10</v>
      </c>
      <c r="Z114" s="41">
        <f t="shared" si="19"/>
        <v>3</v>
      </c>
      <c r="AA114" s="41">
        <f t="shared" si="20"/>
        <v>12</v>
      </c>
      <c r="AB114" s="25"/>
      <c r="AC114" s="21">
        <f t="shared" si="11"/>
        <v>64</v>
      </c>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c r="IW114" s="21"/>
      <c r="IX114" s="21"/>
      <c r="IY114" s="21"/>
      <c r="IZ114" s="21"/>
      <c r="JA114" s="21"/>
      <c r="JB114" s="21"/>
      <c r="JC114" s="21"/>
      <c r="JD114" s="21"/>
      <c r="JE114" s="21"/>
      <c r="JF114" s="21"/>
      <c r="JG114" s="21"/>
      <c r="JH114" s="21"/>
      <c r="JI114" s="21"/>
      <c r="JJ114" s="21"/>
      <c r="JK114" s="21"/>
      <c r="JL114" s="21"/>
      <c r="JM114" s="21"/>
      <c r="JN114" s="21"/>
      <c r="JO114" s="21"/>
      <c r="JP114" s="21"/>
      <c r="JQ114" s="21"/>
      <c r="JR114" s="21"/>
      <c r="JS114" s="21"/>
      <c r="JT114" s="21"/>
      <c r="JU114" s="21"/>
      <c r="JV114" s="21"/>
      <c r="JW114" s="21"/>
      <c r="JX114" s="21"/>
      <c r="JY114" s="21"/>
      <c r="JZ114" s="21"/>
      <c r="KA114" s="21"/>
      <c r="KB114" s="21"/>
      <c r="KC114" s="21"/>
      <c r="KD114" s="21"/>
      <c r="KE114" s="21"/>
      <c r="KF114" s="21"/>
      <c r="KG114" s="21"/>
      <c r="KH114" s="21"/>
      <c r="KI114" s="21"/>
      <c r="KJ114" s="21"/>
      <c r="KK114" s="21"/>
      <c r="KL114" s="21"/>
      <c r="KM114" s="21"/>
      <c r="KN114" s="21"/>
      <c r="KO114" s="21"/>
      <c r="KP114" s="21"/>
      <c r="KQ114" s="21"/>
      <c r="KR114" s="21"/>
      <c r="KS114" s="21"/>
      <c r="KT114" s="21"/>
      <c r="KU114" s="21"/>
      <c r="KV114" s="21"/>
      <c r="KW114" s="21"/>
      <c r="KX114" s="21"/>
      <c r="KY114" s="21"/>
      <c r="KZ114" s="21"/>
      <c r="LA114" s="21"/>
      <c r="LB114" s="21"/>
      <c r="LC114" s="21"/>
      <c r="LD114" s="21"/>
      <c r="LE114" s="21"/>
      <c r="LF114" s="21"/>
      <c r="LG114" s="21"/>
      <c r="LH114" s="21"/>
      <c r="LI114" s="21"/>
      <c r="LJ114" s="21"/>
      <c r="LK114" s="21"/>
      <c r="LL114" s="21"/>
      <c r="LM114" s="21"/>
      <c r="LN114" s="21"/>
      <c r="LO114" s="21"/>
      <c r="LP114" s="21"/>
      <c r="LQ114" s="21"/>
      <c r="LR114" s="21"/>
      <c r="LS114" s="21"/>
      <c r="LT114" s="21"/>
      <c r="LU114" s="21"/>
      <c r="LV114" s="21"/>
      <c r="LW114" s="21"/>
      <c r="LX114" s="21"/>
      <c r="LY114" s="21"/>
      <c r="LZ114" s="21"/>
      <c r="MA114" s="21"/>
      <c r="MB114" s="21"/>
      <c r="MC114" s="21"/>
      <c r="MD114" s="21"/>
      <c r="ME114" s="21"/>
      <c r="MF114" s="21"/>
      <c r="MG114" s="21"/>
      <c r="MH114" s="21"/>
      <c r="MI114" s="21"/>
    </row>
    <row r="115" spans="1:347" s="1" customFormat="1" ht="165" customHeight="1" x14ac:dyDescent="0.25">
      <c r="A115" s="59" t="str">
        <f t="shared" si="21"/>
        <v>VAR-002-4, R4.</v>
      </c>
      <c r="B115" s="25" t="s">
        <v>155</v>
      </c>
      <c r="C115" s="25" t="s">
        <v>56</v>
      </c>
      <c r="D115" s="6" t="s">
        <v>159</v>
      </c>
      <c r="E115" s="36" t="s">
        <v>220</v>
      </c>
      <c r="F115" s="25" t="s">
        <v>10</v>
      </c>
      <c r="G115" s="25" t="s">
        <v>10</v>
      </c>
      <c r="H115" s="24"/>
      <c r="I115" s="24"/>
      <c r="J115" s="24" t="s">
        <v>10</v>
      </c>
      <c r="K115" s="24" t="s">
        <v>10</v>
      </c>
      <c r="L115" s="24" t="s">
        <v>10</v>
      </c>
      <c r="M115" s="24" t="s">
        <v>10</v>
      </c>
      <c r="N115" s="24" t="s">
        <v>10</v>
      </c>
      <c r="O115" s="24" t="s">
        <v>10</v>
      </c>
      <c r="P115" s="24" t="s">
        <v>10</v>
      </c>
      <c r="Q115" s="24" t="s">
        <v>10</v>
      </c>
      <c r="R115" s="24" t="s">
        <v>10</v>
      </c>
      <c r="S115" s="24" t="s">
        <v>10</v>
      </c>
      <c r="T115" s="24" t="s">
        <v>10</v>
      </c>
      <c r="U115" s="24" t="s">
        <v>10</v>
      </c>
      <c r="V115" s="24" t="s">
        <v>10</v>
      </c>
      <c r="W115" s="24" t="s">
        <v>10</v>
      </c>
      <c r="X115" s="24" t="s">
        <v>10</v>
      </c>
      <c r="Y115" s="24" t="s">
        <v>10</v>
      </c>
      <c r="Z115" s="41">
        <f t="shared" si="19"/>
        <v>3</v>
      </c>
      <c r="AA115" s="41">
        <f t="shared" si="20"/>
        <v>12</v>
      </c>
      <c r="AB115" s="25"/>
      <c r="AC115" s="21">
        <f t="shared" ref="AC115:AC117" si="22">1+AC114</f>
        <v>65</v>
      </c>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c r="IV115" s="21"/>
      <c r="IW115" s="21"/>
      <c r="IX115" s="21"/>
      <c r="IY115" s="21"/>
      <c r="IZ115" s="21"/>
      <c r="JA115" s="21"/>
      <c r="JB115" s="21"/>
      <c r="JC115" s="21"/>
      <c r="JD115" s="21"/>
      <c r="JE115" s="21"/>
      <c r="JF115" s="21"/>
      <c r="JG115" s="21"/>
      <c r="JH115" s="21"/>
      <c r="JI115" s="21"/>
      <c r="JJ115" s="21"/>
      <c r="JK115" s="21"/>
      <c r="JL115" s="21"/>
      <c r="JM115" s="21"/>
      <c r="JN115" s="21"/>
      <c r="JO115" s="21"/>
      <c r="JP115" s="21"/>
      <c r="JQ115" s="21"/>
      <c r="JR115" s="21"/>
      <c r="JS115" s="21"/>
      <c r="JT115" s="21"/>
      <c r="JU115" s="21"/>
      <c r="JV115" s="21"/>
      <c r="JW115" s="21"/>
      <c r="JX115" s="21"/>
      <c r="JY115" s="21"/>
      <c r="JZ115" s="21"/>
      <c r="KA115" s="21"/>
      <c r="KB115" s="21"/>
      <c r="KC115" s="21"/>
      <c r="KD115" s="21"/>
      <c r="KE115" s="21"/>
      <c r="KF115" s="21"/>
      <c r="KG115" s="21"/>
      <c r="KH115" s="21"/>
      <c r="KI115" s="21"/>
      <c r="KJ115" s="21"/>
      <c r="KK115" s="21"/>
      <c r="KL115" s="21"/>
      <c r="KM115" s="21"/>
      <c r="KN115" s="21"/>
      <c r="KO115" s="21"/>
      <c r="KP115" s="21"/>
      <c r="KQ115" s="21"/>
      <c r="KR115" s="21"/>
      <c r="KS115" s="21"/>
      <c r="KT115" s="21"/>
      <c r="KU115" s="21"/>
      <c r="KV115" s="21"/>
      <c r="KW115" s="21"/>
      <c r="KX115" s="21"/>
      <c r="KY115" s="21"/>
      <c r="KZ115" s="21"/>
      <c r="LA115" s="21"/>
      <c r="LB115" s="21"/>
      <c r="LC115" s="21"/>
      <c r="LD115" s="21"/>
      <c r="LE115" s="21"/>
      <c r="LF115" s="21"/>
      <c r="LG115" s="21"/>
      <c r="LH115" s="21"/>
      <c r="LI115" s="21"/>
      <c r="LJ115" s="21"/>
      <c r="LK115" s="21"/>
      <c r="LL115" s="21"/>
      <c r="LM115" s="21"/>
      <c r="LN115" s="21"/>
      <c r="LO115" s="21"/>
      <c r="LP115" s="21"/>
      <c r="LQ115" s="21"/>
      <c r="LR115" s="21"/>
      <c r="LS115" s="21"/>
      <c r="LT115" s="21"/>
      <c r="LU115" s="21"/>
      <c r="LV115" s="21"/>
      <c r="LW115" s="21"/>
      <c r="LX115" s="21"/>
      <c r="LY115" s="21"/>
      <c r="LZ115" s="21"/>
      <c r="MA115" s="21"/>
      <c r="MB115" s="21"/>
      <c r="MC115" s="21"/>
      <c r="MD115" s="21"/>
      <c r="ME115" s="21"/>
      <c r="MF115" s="21"/>
      <c r="MG115" s="21"/>
      <c r="MH115" s="21"/>
      <c r="MI115" s="21"/>
    </row>
    <row r="116" spans="1:347" s="1" customFormat="1" ht="120" x14ac:dyDescent="0.25">
      <c r="A116" s="59" t="str">
        <f t="shared" si="21"/>
        <v>VAR-002-4, R5.</v>
      </c>
      <c r="B116" s="25" t="s">
        <v>155</v>
      </c>
      <c r="C116" s="25" t="s">
        <v>57</v>
      </c>
      <c r="D116" s="6" t="s">
        <v>160</v>
      </c>
      <c r="E116" s="36" t="s">
        <v>220</v>
      </c>
      <c r="F116" s="25" t="s">
        <v>10</v>
      </c>
      <c r="G116" s="25" t="s">
        <v>10</v>
      </c>
      <c r="H116" s="24"/>
      <c r="I116" s="24"/>
      <c r="J116" s="24" t="s">
        <v>10</v>
      </c>
      <c r="K116" s="24" t="s">
        <v>10</v>
      </c>
      <c r="L116" s="24" t="s">
        <v>10</v>
      </c>
      <c r="M116" s="24" t="s">
        <v>10</v>
      </c>
      <c r="N116" s="24" t="s">
        <v>10</v>
      </c>
      <c r="O116" s="24" t="s">
        <v>10</v>
      </c>
      <c r="P116" s="24" t="s">
        <v>10</v>
      </c>
      <c r="Q116" s="24" t="s">
        <v>10</v>
      </c>
      <c r="R116" s="24" t="s">
        <v>10</v>
      </c>
      <c r="S116" s="24" t="s">
        <v>10</v>
      </c>
      <c r="T116" s="24" t="s">
        <v>10</v>
      </c>
      <c r="U116" s="24" t="s">
        <v>10</v>
      </c>
      <c r="V116" s="24" t="s">
        <v>10</v>
      </c>
      <c r="W116" s="24" t="s">
        <v>10</v>
      </c>
      <c r="X116" s="24" t="s">
        <v>10</v>
      </c>
      <c r="Y116" s="24" t="s">
        <v>10</v>
      </c>
      <c r="Z116" s="41">
        <f t="shared" si="19"/>
        <v>3</v>
      </c>
      <c r="AA116" s="41">
        <f t="shared" si="20"/>
        <v>12</v>
      </c>
      <c r="AB116" s="25"/>
      <c r="AC116" s="21">
        <f t="shared" si="22"/>
        <v>66</v>
      </c>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c r="IW116" s="21"/>
      <c r="IX116" s="21"/>
      <c r="IY116" s="21"/>
      <c r="IZ116" s="21"/>
      <c r="JA116" s="21"/>
      <c r="JB116" s="21"/>
      <c r="JC116" s="21"/>
      <c r="JD116" s="21"/>
      <c r="JE116" s="21"/>
      <c r="JF116" s="21"/>
      <c r="JG116" s="21"/>
      <c r="JH116" s="21"/>
      <c r="JI116" s="21"/>
      <c r="JJ116" s="21"/>
      <c r="JK116" s="21"/>
      <c r="JL116" s="21"/>
      <c r="JM116" s="21"/>
      <c r="JN116" s="21"/>
      <c r="JO116" s="21"/>
      <c r="JP116" s="21"/>
      <c r="JQ116" s="21"/>
      <c r="JR116" s="21"/>
      <c r="JS116" s="21"/>
      <c r="JT116" s="21"/>
      <c r="JU116" s="21"/>
      <c r="JV116" s="21"/>
      <c r="JW116" s="21"/>
      <c r="JX116" s="21"/>
      <c r="JY116" s="21"/>
      <c r="JZ116" s="21"/>
      <c r="KA116" s="21"/>
      <c r="KB116" s="21"/>
      <c r="KC116" s="21"/>
      <c r="KD116" s="21"/>
      <c r="KE116" s="21"/>
      <c r="KF116" s="21"/>
      <c r="KG116" s="21"/>
      <c r="KH116" s="21"/>
      <c r="KI116" s="21"/>
      <c r="KJ116" s="21"/>
      <c r="KK116" s="21"/>
      <c r="KL116" s="21"/>
      <c r="KM116" s="21"/>
      <c r="KN116" s="21"/>
      <c r="KO116" s="21"/>
      <c r="KP116" s="21"/>
      <c r="KQ116" s="21"/>
      <c r="KR116" s="21"/>
      <c r="KS116" s="21"/>
      <c r="KT116" s="21"/>
      <c r="KU116" s="21"/>
      <c r="KV116" s="21"/>
      <c r="KW116" s="21"/>
      <c r="KX116" s="21"/>
      <c r="KY116" s="21"/>
      <c r="KZ116" s="21"/>
      <c r="LA116" s="21"/>
      <c r="LB116" s="21"/>
      <c r="LC116" s="21"/>
      <c r="LD116" s="21"/>
      <c r="LE116" s="21"/>
      <c r="LF116" s="21"/>
      <c r="LG116" s="21"/>
      <c r="LH116" s="21"/>
      <c r="LI116" s="21"/>
      <c r="LJ116" s="21"/>
      <c r="LK116" s="21"/>
      <c r="LL116" s="21"/>
      <c r="LM116" s="21"/>
      <c r="LN116" s="21"/>
      <c r="LO116" s="21"/>
      <c r="LP116" s="21"/>
      <c r="LQ116" s="21"/>
      <c r="LR116" s="21"/>
      <c r="LS116" s="21"/>
      <c r="LT116" s="21"/>
      <c r="LU116" s="21"/>
      <c r="LV116" s="21"/>
      <c r="LW116" s="21"/>
      <c r="LX116" s="21"/>
      <c r="LY116" s="21"/>
      <c r="LZ116" s="21"/>
      <c r="MA116" s="21"/>
      <c r="MB116" s="21"/>
      <c r="MC116" s="21"/>
      <c r="MD116" s="21"/>
      <c r="ME116" s="21"/>
      <c r="MF116" s="21"/>
      <c r="MG116" s="21"/>
      <c r="MH116" s="21"/>
      <c r="MI116" s="21"/>
    </row>
    <row r="117" spans="1:347" s="1" customFormat="1" ht="135" x14ac:dyDescent="0.25">
      <c r="A117" s="59" t="str">
        <f t="shared" si="21"/>
        <v>VAR-002-4, R6.</v>
      </c>
      <c r="B117" s="25" t="s">
        <v>155</v>
      </c>
      <c r="C117" s="25" t="s">
        <v>58</v>
      </c>
      <c r="D117" s="6" t="s">
        <v>161</v>
      </c>
      <c r="E117" s="36" t="s">
        <v>220</v>
      </c>
      <c r="F117" s="25" t="s">
        <v>10</v>
      </c>
      <c r="G117" s="25" t="s">
        <v>10</v>
      </c>
      <c r="H117" s="24"/>
      <c r="I117" s="24"/>
      <c r="J117" s="24" t="s">
        <v>10</v>
      </c>
      <c r="K117" s="24" t="s">
        <v>10</v>
      </c>
      <c r="L117" s="24" t="s">
        <v>10</v>
      </c>
      <c r="M117" s="24" t="s">
        <v>13</v>
      </c>
      <c r="N117" s="24" t="s">
        <v>10</v>
      </c>
      <c r="O117" s="24" t="s">
        <v>10</v>
      </c>
      <c r="P117" s="24" t="s">
        <v>10</v>
      </c>
      <c r="Q117" s="24" t="s">
        <v>10</v>
      </c>
      <c r="R117" s="24" t="s">
        <v>10</v>
      </c>
      <c r="S117" s="24" t="s">
        <v>10</v>
      </c>
      <c r="T117" s="24" t="s">
        <v>10</v>
      </c>
      <c r="U117" s="24" t="s">
        <v>10</v>
      </c>
      <c r="V117" s="24" t="s">
        <v>10</v>
      </c>
      <c r="W117" s="24" t="s">
        <v>10</v>
      </c>
      <c r="X117" s="24" t="s">
        <v>10</v>
      </c>
      <c r="Y117" s="24" t="s">
        <v>10</v>
      </c>
      <c r="Z117" s="41">
        <f t="shared" si="19"/>
        <v>3</v>
      </c>
      <c r="AA117" s="41">
        <f t="shared" si="20"/>
        <v>11</v>
      </c>
      <c r="AB117" s="25"/>
      <c r="AC117" s="21">
        <f t="shared" si="22"/>
        <v>67</v>
      </c>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row>
  </sheetData>
  <autoFilter ref="A1:MI117"/>
  <mergeCells count="11">
    <mergeCell ref="H1:H2"/>
    <mergeCell ref="I1:I2"/>
    <mergeCell ref="Z1:Z2"/>
    <mergeCell ref="AA1:AA2"/>
    <mergeCell ref="AB1:AB2"/>
    <mergeCell ref="G1:G2"/>
    <mergeCell ref="B1:B2"/>
    <mergeCell ref="C1:C2"/>
    <mergeCell ref="D1:D2"/>
    <mergeCell ref="E1:E2"/>
    <mergeCell ref="F1:F2"/>
  </mergeCells>
  <hyperlinks>
    <hyperlink ref="D3:D4" location="'2013 Grades'!F2:F6" display="'2013 Grades'!F2:F6"/>
    <hyperlink ref="D8:D13" location="'2013 Grades'!F540:F625" display="'2013 Grades'!F540:F625"/>
    <hyperlink ref="D8" location="'2013 Grades'!F540:F625" display="'2013 Grades'!F540:F625"/>
    <hyperlink ref="D22:D24" location="'2013 Grades'!F853:F857" display="R1. Each Purchasing-Selling Entity that secures energy to serve Load via a Dynamic Schedule or Pseudo-Tie shall ensure that a Request for Interchange is submitted as an on-time  Arranged Interchange to the Sink Balancing Authority for that Dynamic Schedul"/>
    <hyperlink ref="D28:E29" location="'2013 Grades'!860:865" display="'2013 Grades'!860:865"/>
    <hyperlink ref="E27" location="'2013 Grades'!860:865" display="'2013 Grades'!860:865"/>
    <hyperlink ref="E26" location="'2013 Grades'!860:865" display="'2013 Grades'!860:865"/>
    <hyperlink ref="E25" location="'2013 Grades'!860:865" display="'2013 Grades'!860:865"/>
    <hyperlink ref="D30:E32" location="'2013 Grades'!F879" display="'2013 Grades'!F879"/>
    <hyperlink ref="D33:E35" location="'2013 Grades'!F880:F882" display="R1. The Balancing Authority that experiences a loss of resources covered by an energy sharing agreement or other reliability needs covered by an energy sharing agreement shall ensure that a Request for Interchange (RFI) is submitted with a start time no m"/>
    <hyperlink ref="D36:E44" location="'Grading Questions'!F1346:F1380" display="R1. The Nuclear Plant Generator Operator shall provide the proposed NPIRs in writing to the applicable Transmission Entities and shall verify receipt."/>
    <hyperlink ref="D3" location="'2013 Grades'!F6:F9" display="'2013 Grades'!F6:F9"/>
    <hyperlink ref="E8" location="'2013 Grades'!F540:F625" display="EOP-011-1 Merged EOP-0003, EOP-004, and EOP-005"/>
    <hyperlink ref="E9" location="'2013 Grades'!F540:F625" display="EOP-011-1 Merged EOP-0003, EOP-004, and EOP-005"/>
    <hyperlink ref="E10" location="'2013 Grades'!F540:F625" display="EOP-011-1 Merged EOP-0003, EOP-004, and EOP-005"/>
    <hyperlink ref="E11" location="'2013 Grades'!F540:F625" display="EOP-011-1 Merged EOP-0003, EOP-004, and EOP-005"/>
    <hyperlink ref="E12" location="'2013 Grades'!F540:F625" display="EOP-011-1 Merged EOP-0003, EOP-004, and EOP-005"/>
    <hyperlink ref="E13" location="'2013 Grades'!F540:F625" display="EOP-011-1 Merged EOP-0003, EOP-004, and EOP-005"/>
    <hyperlink ref="D46:E48" location="'2016 Grading Tool'!F1392:F1394" display="'2016 Grading Tool'!F1392:F1394"/>
    <hyperlink ref="D83:E88" location="'2016 Grading Tool'!F1577:F1594" display="'2016 Grading Tool'!F1577:F1594"/>
    <hyperlink ref="D45:E45" location="'2013 Grades'!F1381" display="'2013 Grades'!F1381"/>
    <hyperlink ref="D53:E56" location="'2013 Grades'!F1446:F1451" display="R3. Each Transmission Owner, Generator Owner, and Distribution Provider that receives notification, pursuant to Requirement R2 shall, within the later of 60 calendar days of notification or 120 calendar days of the BES interrupting device(s) operation, id"/>
    <hyperlink ref="D51:E52" location="'2013 Grades'!F1446:F1451" display="'2013 Grades'!F1446:F1451"/>
    <hyperlink ref="D57:F61" location="'2013 Grades'!F1471:FF1487" display="'2013 Grades'!F1471:FF1487"/>
    <hyperlink ref="D63:E74" location="'2013 Grades'!F1488:F15881" display="'2013 Grades'!F1488:F15881"/>
    <hyperlink ref="D75:E82" location="'2016 Grading Tool'!F1538:F1543" display="'2016 Grading Tool'!F1538:F1543"/>
    <hyperlink ref="D89:E90" location="'2013 Grades'!F1595:F1596" display="'2013 Grades'!F1595:F1596"/>
    <hyperlink ref="D91:E96" location="'2013 Grades'!F1611:F1623" display="R1. Each Transmission Owner, Generator Owner, and Distribution Provider shall use any one of the following criteria (Requirement R1, criteria 1 through 13) for any specific circuit terminal to prevent its phase protective relay settings from limiting tran"/>
    <hyperlink ref="D97:E100" location="'2013 Grades'!F1625:F1627" display="'2013 Grades'!F1625:F1627"/>
    <hyperlink ref="D106:E111" location="'2013 Grades'!F1944:F1975" display="'2013 Grades'!F1944:F1975"/>
    <hyperlink ref="D112:E117" location="'2013 Grades'!F1976:F2000" display="'2013 Grades'!F1976:F2000"/>
  </hyperlinks>
  <pageMargins left="0.15" right="0.15" top="0.15" bottom="0.15" header="0" footer="0"/>
  <pageSetup scale="27" fitToHeight="0" orientation="landscape" r:id="rId1"/>
  <headerFooter>
    <oddHeader xml:space="preserve">&amp;LCONFIDENTIAL&amp;C&amp;"-,Bold"&amp;14Indepent Experts Spreadsheet 
May 2, 2013
</oddHeader>
    <oddFooter>&amp;CDraft April 24, 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tabSelected="1" workbookViewId="0">
      <selection activeCell="C12" sqref="C12"/>
    </sheetView>
  </sheetViews>
  <sheetFormatPr defaultRowHeight="15" x14ac:dyDescent="0.25"/>
  <cols>
    <col min="1" max="1" width="82.85546875" customWidth="1"/>
  </cols>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B3C4976302B041B3ED6E33A3551485" ma:contentTypeVersion="43" ma:contentTypeDescription="Create a new document." ma:contentTypeScope="" ma:versionID="abcd65e27d17bd7e12c6ba0b21e04eff">
  <xsd:schema xmlns:xsd="http://www.w3.org/2001/XMLSchema" xmlns:xs="http://www.w3.org/2001/XMLSchema" xmlns:p="http://schemas.microsoft.com/office/2006/metadata/properties" targetNamespace="http://schemas.microsoft.com/office/2006/metadata/properties" ma:root="true" ma:fieldsID="dac3b3eb572b984f02bea7a77f98d3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523067-3FF5-4D27-964D-ABF64AF037B1}"/>
</file>

<file path=customXml/itemProps2.xml><?xml version="1.0" encoding="utf-8"?>
<ds:datastoreItem xmlns:ds="http://schemas.openxmlformats.org/officeDocument/2006/customXml" ds:itemID="{6FCBC9A9-5F85-4E91-A6EB-33077F98AC91}"/>
</file>

<file path=customXml/itemProps3.xml><?xml version="1.0" encoding="utf-8"?>
<ds:datastoreItem xmlns:ds="http://schemas.openxmlformats.org/officeDocument/2006/customXml" ds:itemID="{4940A5BB-03F3-4CE8-9098-4932B4CD87A3}"/>
</file>

<file path=customXml/itemProps4.xml><?xml version="1.0" encoding="utf-8"?>
<ds:datastoreItem xmlns:ds="http://schemas.openxmlformats.org/officeDocument/2006/customXml" ds:itemID="{56BB94A8-3F71-4AA7-8883-6E621C959CE3}"/>
</file>

<file path=customXml/itemProps5.xml><?xml version="1.0" encoding="utf-8"?>
<ds:datastoreItem xmlns:ds="http://schemas.openxmlformats.org/officeDocument/2006/customXml" ds:itemID="{D39C0449-B187-44FB-B1FC-3A27E3CCBE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OC</vt:lpstr>
      <vt:lpstr>PC</vt:lpstr>
      <vt:lpstr>RE</vt:lpstr>
      <vt:lpstr>NERC</vt:lpstr>
      <vt:lpstr>Data Analysis</vt:lpstr>
      <vt:lpstr>NERC!Print_Area</vt:lpstr>
      <vt:lpstr>OC!Print_Area</vt:lpstr>
      <vt:lpstr>PC!Print_Area</vt:lpstr>
      <vt:lpstr>RE!Print_Area</vt:lpstr>
      <vt:lpstr>NERC!Print_Titles</vt:lpstr>
      <vt:lpstr>OC!Print_Titles</vt:lpstr>
      <vt:lpstr>PC!Print_Titles</vt:lpstr>
      <vt:lpstr>RE!Print_Titles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 Bunch</dc:creator>
  <cp:lastModifiedBy>Mat Bunch</cp:lastModifiedBy>
  <cp:lastPrinted>2016-06-29T19:10:23Z</cp:lastPrinted>
  <dcterms:created xsi:type="dcterms:W3CDTF">2016-03-30T12:49:28Z</dcterms:created>
  <dcterms:modified xsi:type="dcterms:W3CDTF">2016-06-30T17:30:23Z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0x01010073B3C4976302B041B3ED6E33A3551485</vt:lpwstr>
  </property>
  <property fmtid="{D5CDD505-2E9C-101B-9397-08002B2CF9AE}" pid="3" name="_dlc_DocIdItemGuid">
    <vt:lpwstr>baa12be9-01ea-458a-a608-d03c1d2dba1f</vt:lpwstr>
  </property>
</Properties>
</file>