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rcdfs01\users$\larsonc\Documents\Standards Grading\2020 Standards Grading\"/>
    </mc:Choice>
  </mc:AlternateContent>
  <bookViews>
    <workbookView xWindow="0" yWindow="0" windowWidth="2160" windowHeight="0"/>
  </bookViews>
  <sheets>
    <sheet name="2020 Summary" sheetId="8" r:id="rId1"/>
    <sheet name="Summary Comments" sheetId="17" r:id="rId2"/>
    <sheet name="OC" sheetId="3" r:id="rId3"/>
    <sheet name="PC" sheetId="14" r:id="rId4"/>
    <sheet name="RE" sheetId="12" r:id="rId5"/>
    <sheet name="NERC" sheetId="13" r:id="rId6"/>
    <sheet name="Resources" sheetId="16" r:id="rId7"/>
  </sheets>
  <definedNames>
    <definedName name="_xlnm._FilterDatabase" localSheetId="0" hidden="1">'2020 Summary'!$A$3:$N$56</definedName>
    <definedName name="_xlnm._FilterDatabase" localSheetId="5" hidden="1">NERC!$A$3:$Y$77</definedName>
    <definedName name="_xlnm._FilterDatabase" localSheetId="2" hidden="1">OC!$A$3:$Y$77</definedName>
    <definedName name="_xlnm._FilterDatabase" localSheetId="3" hidden="1">PC!$A$3:$Y$77</definedName>
    <definedName name="_xlnm._FilterDatabase" localSheetId="4" hidden="1">RE!$A$3:$Y$77</definedName>
    <definedName name="_xlnm._FilterDatabase" localSheetId="1" hidden="1">'Summary Comments'!$A$3:$I$77</definedName>
    <definedName name="_xlnm.Print_Area" localSheetId="0">'2020 Summary'!$A$1:$N$56</definedName>
    <definedName name="_xlnm.Print_Area" localSheetId="5">NERC!$A$1:$Y$56</definedName>
    <definedName name="_xlnm.Print_Area" localSheetId="2">OC!$A$1:$Y$34</definedName>
    <definedName name="_xlnm.Print_Area" localSheetId="3">PC!$A$1:$Y$56</definedName>
    <definedName name="_xlnm.Print_Area" localSheetId="4">RE!$A$1:$Y$56</definedName>
    <definedName name="ZeroThree" localSheetId="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17" l="1"/>
  <c r="F10" i="17" l="1"/>
  <c r="F77" i="17"/>
  <c r="F69" i="17"/>
  <c r="F55" i="17"/>
  <c r="F30" i="17"/>
  <c r="F23" i="17"/>
  <c r="F21" i="17"/>
  <c r="F20" i="17"/>
  <c r="F17" i="17"/>
  <c r="F6" i="17"/>
  <c r="X44" i="3" l="1"/>
  <c r="W44" i="3"/>
  <c r="X30" i="3"/>
  <c r="W30" i="3"/>
  <c r="F57" i="17" l="1"/>
  <c r="F58" i="17"/>
  <c r="F59" i="17"/>
  <c r="F60" i="17"/>
  <c r="F61" i="17"/>
  <c r="F62" i="17"/>
  <c r="F63" i="17"/>
  <c r="F64" i="17"/>
  <c r="F65" i="17"/>
  <c r="F66" i="17"/>
  <c r="F67" i="17"/>
  <c r="F68" i="17"/>
  <c r="F70" i="17"/>
  <c r="F71" i="17"/>
  <c r="F72" i="17"/>
  <c r="F73" i="17"/>
  <c r="F74" i="17"/>
  <c r="F75" i="17"/>
  <c r="F76" i="17"/>
  <c r="F5" i="17"/>
  <c r="F7" i="17"/>
  <c r="F8" i="17"/>
  <c r="F9" i="17"/>
  <c r="F11" i="17"/>
  <c r="F12" i="17"/>
  <c r="F13" i="17"/>
  <c r="F14" i="17"/>
  <c r="F15" i="17"/>
  <c r="F16" i="17"/>
  <c r="F18" i="17"/>
  <c r="F19" i="17"/>
  <c r="F22" i="17"/>
  <c r="F24" i="17"/>
  <c r="F25" i="17"/>
  <c r="F26" i="17"/>
  <c r="F27" i="17"/>
  <c r="F28" i="17"/>
  <c r="F29" i="17"/>
  <c r="F31" i="17"/>
  <c r="F32" i="17"/>
  <c r="F33" i="17"/>
  <c r="F34" i="17"/>
  <c r="F35" i="17"/>
  <c r="F36" i="17"/>
  <c r="F37" i="17"/>
  <c r="F38" i="17"/>
  <c r="F39" i="17"/>
  <c r="F40" i="17"/>
  <c r="F41" i="17"/>
  <c r="F42" i="17"/>
  <c r="F43" i="17"/>
  <c r="F44" i="17"/>
  <c r="F45" i="17"/>
  <c r="F47" i="17"/>
  <c r="F48" i="17"/>
  <c r="F49" i="17"/>
  <c r="F50" i="17"/>
  <c r="F51" i="17"/>
  <c r="F52" i="17"/>
  <c r="F53" i="17"/>
  <c r="F54" i="17"/>
  <c r="F56" i="17"/>
  <c r="F4" i="17"/>
  <c r="X77" i="14" l="1"/>
  <c r="W77" i="14"/>
  <c r="X76" i="14"/>
  <c r="W76" i="14"/>
  <c r="X75" i="14"/>
  <c r="W75" i="14"/>
  <c r="X74" i="14"/>
  <c r="W74" i="14"/>
  <c r="X73" i="14"/>
  <c r="W73" i="14"/>
  <c r="X72" i="14"/>
  <c r="W72" i="14"/>
  <c r="X71" i="14"/>
  <c r="W71" i="14"/>
  <c r="X70" i="14"/>
  <c r="W70" i="14"/>
  <c r="X69" i="14"/>
  <c r="W69" i="14"/>
  <c r="X68" i="14"/>
  <c r="W68" i="14"/>
  <c r="X67" i="14"/>
  <c r="W67" i="14"/>
  <c r="X66" i="14"/>
  <c r="W66" i="14"/>
  <c r="X65" i="14"/>
  <c r="W65" i="14"/>
  <c r="X64" i="14"/>
  <c r="W64" i="14"/>
  <c r="X63" i="14"/>
  <c r="W63" i="14"/>
  <c r="X62" i="14"/>
  <c r="W62" i="14"/>
  <c r="X61" i="14"/>
  <c r="W61" i="14"/>
  <c r="X60" i="14"/>
  <c r="W60" i="14"/>
  <c r="X59" i="14"/>
  <c r="W59" i="14"/>
  <c r="X58" i="14"/>
  <c r="W58" i="14"/>
  <c r="X57" i="14"/>
  <c r="W57" i="14"/>
  <c r="X56" i="14"/>
  <c r="W56" i="14"/>
  <c r="X55" i="14"/>
  <c r="W55" i="14"/>
  <c r="X54" i="14"/>
  <c r="W54" i="14"/>
  <c r="X53" i="14"/>
  <c r="W53" i="14"/>
  <c r="X52" i="14"/>
  <c r="W52" i="14"/>
  <c r="X51" i="14"/>
  <c r="W51" i="14"/>
  <c r="X50" i="14"/>
  <c r="W50" i="14"/>
  <c r="X49" i="14"/>
  <c r="W49" i="14"/>
  <c r="X48" i="14"/>
  <c r="W48" i="14"/>
  <c r="X47" i="14"/>
  <c r="W47" i="14"/>
  <c r="X46" i="14"/>
  <c r="W46" i="14"/>
  <c r="X45" i="14"/>
  <c r="W45" i="14"/>
  <c r="X44" i="14"/>
  <c r="W44" i="14"/>
  <c r="X43" i="14"/>
  <c r="W43" i="14"/>
  <c r="X42" i="14"/>
  <c r="W42" i="14"/>
  <c r="X41" i="14"/>
  <c r="W41" i="14"/>
  <c r="X40" i="14"/>
  <c r="W40" i="14"/>
  <c r="X39" i="14"/>
  <c r="W39" i="14"/>
  <c r="X38" i="14"/>
  <c r="W38" i="14"/>
  <c r="X37" i="14"/>
  <c r="W37" i="14"/>
  <c r="X36" i="14"/>
  <c r="W36" i="14"/>
  <c r="X35" i="14"/>
  <c r="W35" i="14"/>
  <c r="X34" i="14"/>
  <c r="W34" i="14"/>
  <c r="X33" i="14"/>
  <c r="W33" i="14"/>
  <c r="X32" i="14"/>
  <c r="W32" i="14"/>
  <c r="X31" i="14"/>
  <c r="W31" i="14"/>
  <c r="X30" i="14"/>
  <c r="W30" i="14"/>
  <c r="X29" i="14"/>
  <c r="W29" i="14"/>
  <c r="X28" i="14"/>
  <c r="W28" i="14"/>
  <c r="X27" i="14"/>
  <c r="W27" i="14"/>
  <c r="X26" i="14"/>
  <c r="W26" i="14"/>
  <c r="X25" i="14"/>
  <c r="W25" i="14"/>
  <c r="X24" i="14"/>
  <c r="W24" i="14"/>
  <c r="X23" i="14"/>
  <c r="W23" i="14"/>
  <c r="X22" i="14"/>
  <c r="W22" i="14"/>
  <c r="X21" i="14"/>
  <c r="W21" i="14"/>
  <c r="X20" i="14"/>
  <c r="W20" i="14"/>
  <c r="X19" i="14"/>
  <c r="W19" i="14"/>
  <c r="X18" i="14"/>
  <c r="W18" i="14"/>
  <c r="X17" i="14"/>
  <c r="W17" i="14"/>
  <c r="X16" i="14"/>
  <c r="W16" i="14"/>
  <c r="X15" i="14"/>
  <c r="W15" i="14"/>
  <c r="X14" i="14"/>
  <c r="W14" i="14"/>
  <c r="X13" i="14"/>
  <c r="W13" i="14"/>
  <c r="X12" i="14"/>
  <c r="W12" i="14"/>
  <c r="X11" i="14"/>
  <c r="W11" i="14"/>
  <c r="X10" i="14"/>
  <c r="W10" i="14"/>
  <c r="X9" i="14"/>
  <c r="W9" i="14"/>
  <c r="X8" i="14"/>
  <c r="W8" i="14"/>
  <c r="X7" i="14"/>
  <c r="W7" i="14"/>
  <c r="X6" i="14"/>
  <c r="W6" i="14"/>
  <c r="X5" i="14"/>
  <c r="W5" i="14"/>
  <c r="X4" i="14"/>
  <c r="W4" i="14"/>
  <c r="W4" i="12"/>
  <c r="X4" i="12"/>
  <c r="W5" i="12"/>
  <c r="X5" i="12"/>
  <c r="W6" i="12"/>
  <c r="X6" i="12"/>
  <c r="W7" i="12"/>
  <c r="X7" i="12"/>
  <c r="W8" i="12"/>
  <c r="X8" i="12"/>
  <c r="W9" i="12"/>
  <c r="X9" i="12"/>
  <c r="W10" i="12"/>
  <c r="X10" i="12"/>
  <c r="W11" i="12"/>
  <c r="X11" i="12"/>
  <c r="W12" i="12"/>
  <c r="X12" i="12"/>
  <c r="W13" i="12"/>
  <c r="X13" i="12"/>
  <c r="W14" i="12"/>
  <c r="X14" i="12"/>
  <c r="W15" i="12"/>
  <c r="X15" i="12"/>
  <c r="W16" i="12"/>
  <c r="X16" i="12"/>
  <c r="W17" i="12"/>
  <c r="X17" i="12"/>
  <c r="W18" i="12"/>
  <c r="X18" i="12"/>
  <c r="W19" i="12"/>
  <c r="X19" i="12"/>
  <c r="W20" i="12"/>
  <c r="X20" i="12"/>
  <c r="W21" i="12"/>
  <c r="X21" i="12"/>
  <c r="W22" i="12"/>
  <c r="X22" i="12"/>
  <c r="W23" i="12"/>
  <c r="X23" i="12"/>
  <c r="W24" i="12"/>
  <c r="X24" i="12"/>
  <c r="W25" i="12"/>
  <c r="X25" i="12"/>
  <c r="W26" i="12"/>
  <c r="X26" i="12"/>
  <c r="W27" i="12"/>
  <c r="X27" i="12"/>
  <c r="W28" i="12"/>
  <c r="X28" i="12"/>
  <c r="W29" i="12"/>
  <c r="X29" i="12"/>
  <c r="W30" i="12"/>
  <c r="X30" i="12"/>
  <c r="W31" i="12"/>
  <c r="X31" i="12"/>
  <c r="W32" i="12"/>
  <c r="X32" i="12"/>
  <c r="W33" i="12"/>
  <c r="X33" i="12"/>
  <c r="W34" i="12"/>
  <c r="X34" i="12"/>
  <c r="W35" i="12"/>
  <c r="X35" i="12"/>
  <c r="W36" i="12"/>
  <c r="X36" i="12"/>
  <c r="W37" i="12"/>
  <c r="X37" i="12"/>
  <c r="W38" i="12"/>
  <c r="X38" i="12"/>
  <c r="W39" i="12"/>
  <c r="X39" i="12"/>
  <c r="W40" i="12"/>
  <c r="X40" i="12"/>
  <c r="W41" i="12"/>
  <c r="X41" i="12"/>
  <c r="W42" i="12"/>
  <c r="X42" i="12"/>
  <c r="W43" i="12"/>
  <c r="X43" i="12"/>
  <c r="W44" i="12"/>
  <c r="X44" i="12"/>
  <c r="W45" i="12"/>
  <c r="X45" i="12"/>
  <c r="W46" i="12"/>
  <c r="X46" i="12"/>
  <c r="W47" i="12"/>
  <c r="X47" i="12"/>
  <c r="W48" i="12"/>
  <c r="X48" i="12"/>
  <c r="W49" i="12"/>
  <c r="X49" i="12"/>
  <c r="W50" i="12"/>
  <c r="X50" i="12"/>
  <c r="W51" i="12"/>
  <c r="X51" i="12"/>
  <c r="W52" i="12"/>
  <c r="X52" i="12"/>
  <c r="W53" i="12"/>
  <c r="X53" i="12"/>
  <c r="W54" i="12"/>
  <c r="X54" i="12"/>
  <c r="W55" i="12"/>
  <c r="X55" i="12"/>
  <c r="W56" i="12"/>
  <c r="X56" i="12"/>
  <c r="W57" i="12"/>
  <c r="X57" i="12"/>
  <c r="W58" i="12"/>
  <c r="X58" i="12"/>
  <c r="W59" i="12"/>
  <c r="X59" i="12"/>
  <c r="W60" i="12"/>
  <c r="X60" i="12"/>
  <c r="W61" i="12"/>
  <c r="X61" i="12"/>
  <c r="W62" i="12"/>
  <c r="X62" i="12"/>
  <c r="W63" i="12"/>
  <c r="X63" i="12"/>
  <c r="W64" i="12"/>
  <c r="X64" i="12"/>
  <c r="W65" i="12"/>
  <c r="X65" i="12"/>
  <c r="W66" i="12"/>
  <c r="X66" i="12"/>
  <c r="W67" i="12"/>
  <c r="X67" i="12"/>
  <c r="W68" i="12"/>
  <c r="X68" i="12"/>
  <c r="W69" i="12"/>
  <c r="X69" i="12"/>
  <c r="W70" i="12"/>
  <c r="X70" i="12"/>
  <c r="W71" i="12"/>
  <c r="X71" i="12"/>
  <c r="W72" i="12"/>
  <c r="X72" i="12"/>
  <c r="W73" i="12"/>
  <c r="X73" i="12"/>
  <c r="W74" i="12"/>
  <c r="X74" i="12"/>
  <c r="W75" i="12"/>
  <c r="X75" i="12"/>
  <c r="W76" i="12"/>
  <c r="X76" i="12"/>
  <c r="W77" i="12"/>
  <c r="X77" i="12"/>
  <c r="X77" i="3" l="1"/>
  <c r="W77" i="3"/>
  <c r="X76" i="3"/>
  <c r="W76" i="3"/>
  <c r="X75" i="3"/>
  <c r="W75" i="3"/>
  <c r="X74" i="3"/>
  <c r="W74" i="3"/>
  <c r="X73" i="3"/>
  <c r="W73" i="3"/>
  <c r="X72" i="3"/>
  <c r="W72" i="3"/>
  <c r="X71" i="3"/>
  <c r="W71" i="3"/>
  <c r="X70" i="3"/>
  <c r="W70" i="3"/>
  <c r="X69" i="3"/>
  <c r="W69" i="3"/>
  <c r="X68" i="3"/>
  <c r="W68" i="3"/>
  <c r="X67" i="3"/>
  <c r="W67" i="3"/>
  <c r="X66" i="3"/>
  <c r="W66" i="3"/>
  <c r="X65" i="3"/>
  <c r="W65" i="3"/>
  <c r="X64" i="3"/>
  <c r="W64" i="3"/>
  <c r="X63" i="3"/>
  <c r="W63" i="3"/>
  <c r="X62" i="3"/>
  <c r="W62" i="3"/>
  <c r="X61" i="3"/>
  <c r="W61" i="3"/>
  <c r="X60" i="3"/>
  <c r="W60" i="3"/>
  <c r="X59" i="3"/>
  <c r="W59" i="3"/>
  <c r="X58" i="3"/>
  <c r="W58" i="3"/>
  <c r="X57" i="3"/>
  <c r="W57" i="3"/>
  <c r="X56" i="3"/>
  <c r="W56" i="3"/>
  <c r="X55" i="3"/>
  <c r="W55" i="3"/>
  <c r="X54" i="3"/>
  <c r="W54" i="3"/>
  <c r="X53" i="3"/>
  <c r="W53" i="3"/>
  <c r="X52" i="3"/>
  <c r="W52" i="3"/>
  <c r="X51" i="3"/>
  <c r="W51" i="3"/>
  <c r="X50" i="3"/>
  <c r="W50" i="3"/>
  <c r="X49" i="3"/>
  <c r="W49" i="3"/>
  <c r="X48" i="3"/>
  <c r="W48" i="3"/>
  <c r="X47" i="3"/>
  <c r="W47" i="3"/>
  <c r="X46" i="3"/>
  <c r="W46" i="3"/>
  <c r="X45" i="3"/>
  <c r="W45" i="3"/>
  <c r="X43" i="3"/>
  <c r="W43" i="3"/>
  <c r="X42" i="3"/>
  <c r="W42" i="3"/>
  <c r="X41" i="3"/>
  <c r="W41" i="3"/>
  <c r="X40" i="3"/>
  <c r="W40" i="3"/>
  <c r="X39" i="3"/>
  <c r="W39" i="3"/>
  <c r="X38" i="3"/>
  <c r="W38" i="3"/>
  <c r="X37" i="3"/>
  <c r="W37" i="3"/>
  <c r="X36" i="3"/>
  <c r="W36" i="3"/>
  <c r="X35" i="3"/>
  <c r="W35" i="3"/>
  <c r="X34" i="3"/>
  <c r="W34" i="3"/>
  <c r="X33" i="3"/>
  <c r="W33" i="3"/>
  <c r="X32" i="3"/>
  <c r="W32" i="3"/>
  <c r="X31" i="3"/>
  <c r="W31" i="3"/>
  <c r="X29" i="3"/>
  <c r="W29" i="3"/>
  <c r="X28" i="3"/>
  <c r="W28" i="3"/>
  <c r="X27" i="3"/>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W8" i="3"/>
  <c r="X7" i="3"/>
  <c r="W7" i="3"/>
  <c r="X6" i="3"/>
  <c r="W6" i="3"/>
  <c r="X5" i="3"/>
  <c r="W5" i="3"/>
  <c r="X4" i="3"/>
  <c r="W4" i="3"/>
  <c r="W7" i="13" l="1"/>
  <c r="X77" i="13" l="1"/>
  <c r="W77" i="13"/>
  <c r="X76" i="13"/>
  <c r="W76" i="13"/>
  <c r="X75" i="13"/>
  <c r="W75" i="13"/>
  <c r="X74" i="13"/>
  <c r="W74" i="13"/>
  <c r="X73" i="13"/>
  <c r="W73" i="13"/>
  <c r="X72" i="13"/>
  <c r="W72" i="13"/>
  <c r="X71" i="13"/>
  <c r="W71" i="13"/>
  <c r="X70" i="13"/>
  <c r="W70" i="13"/>
  <c r="X69" i="13"/>
  <c r="W69" i="13"/>
  <c r="X68" i="13"/>
  <c r="W68" i="13"/>
  <c r="X67" i="13"/>
  <c r="W67" i="13"/>
  <c r="X66" i="13"/>
  <c r="W66" i="13"/>
  <c r="X65" i="13"/>
  <c r="W65" i="13"/>
  <c r="X64" i="13"/>
  <c r="W64" i="13"/>
  <c r="X63" i="13"/>
  <c r="W63" i="13"/>
  <c r="X62" i="13"/>
  <c r="W62" i="13"/>
  <c r="X61" i="13"/>
  <c r="W61" i="13"/>
  <c r="X60" i="13"/>
  <c r="W60" i="13"/>
  <c r="X59" i="13"/>
  <c r="W59" i="13"/>
  <c r="X58" i="13"/>
  <c r="W58" i="13"/>
  <c r="X57" i="13"/>
  <c r="W57" i="13"/>
  <c r="X56" i="13"/>
  <c r="W56" i="13"/>
  <c r="X55" i="13"/>
  <c r="W55" i="13"/>
  <c r="X54" i="13"/>
  <c r="W54" i="13"/>
  <c r="X53" i="13"/>
  <c r="W53" i="13"/>
  <c r="X52" i="13"/>
  <c r="W52" i="13"/>
  <c r="X51" i="13"/>
  <c r="W51" i="13"/>
  <c r="X50" i="13"/>
  <c r="W50" i="13"/>
  <c r="X49" i="13"/>
  <c r="W49" i="13"/>
  <c r="X48" i="13"/>
  <c r="W48" i="13"/>
  <c r="X47" i="13"/>
  <c r="W47" i="13"/>
  <c r="X46" i="13"/>
  <c r="W46" i="13"/>
  <c r="X45" i="13"/>
  <c r="W45" i="13"/>
  <c r="X44" i="13"/>
  <c r="W44" i="13"/>
  <c r="X43" i="13"/>
  <c r="W43" i="13"/>
  <c r="X42" i="13"/>
  <c r="W42" i="13"/>
  <c r="X41" i="13"/>
  <c r="W41" i="13"/>
  <c r="X40" i="13"/>
  <c r="W40" i="13"/>
  <c r="X39" i="13"/>
  <c r="W39" i="13"/>
  <c r="X38" i="13"/>
  <c r="W38" i="13"/>
  <c r="X37" i="13"/>
  <c r="W37" i="13"/>
  <c r="X36" i="13"/>
  <c r="W36" i="13"/>
  <c r="X35" i="13"/>
  <c r="W35" i="13"/>
  <c r="X34" i="13"/>
  <c r="W34" i="13"/>
  <c r="X33" i="13"/>
  <c r="W33" i="13"/>
  <c r="X32" i="13"/>
  <c r="W32" i="13"/>
  <c r="X31" i="13"/>
  <c r="W31" i="13"/>
  <c r="X30" i="13"/>
  <c r="W30" i="13"/>
  <c r="X29" i="13"/>
  <c r="W29" i="13"/>
  <c r="X28" i="13"/>
  <c r="W28" i="13"/>
  <c r="X27" i="13"/>
  <c r="W27" i="13"/>
  <c r="X26" i="13"/>
  <c r="W26" i="13"/>
  <c r="X25" i="13"/>
  <c r="W25" i="13"/>
  <c r="X24" i="13"/>
  <c r="W24" i="13"/>
  <c r="X23" i="13"/>
  <c r="W23" i="13"/>
  <c r="X22" i="13"/>
  <c r="W22" i="13"/>
  <c r="X21" i="13"/>
  <c r="W21" i="13"/>
  <c r="X20" i="13"/>
  <c r="W20" i="13"/>
  <c r="X19" i="13"/>
  <c r="W19" i="13"/>
  <c r="X18" i="13"/>
  <c r="W18" i="13"/>
  <c r="X17" i="13"/>
  <c r="W17" i="13"/>
  <c r="X16" i="13"/>
  <c r="W16" i="13"/>
  <c r="X15" i="13"/>
  <c r="W15" i="13"/>
  <c r="X14" i="13"/>
  <c r="W14" i="13"/>
  <c r="X13" i="13"/>
  <c r="W13" i="13"/>
  <c r="X12" i="13"/>
  <c r="W12" i="13"/>
  <c r="X11" i="13"/>
  <c r="W11" i="13"/>
  <c r="X10" i="13"/>
  <c r="W10" i="13"/>
  <c r="X9" i="13"/>
  <c r="W9" i="13"/>
  <c r="X8" i="13"/>
  <c r="W8" i="13"/>
  <c r="X7" i="13"/>
  <c r="X6" i="13"/>
  <c r="W6" i="13"/>
  <c r="X5" i="13"/>
  <c r="W5" i="13"/>
  <c r="X4" i="13"/>
  <c r="W4" i="13"/>
  <c r="I47" i="8" l="1"/>
  <c r="C48" i="8"/>
  <c r="C49" i="8"/>
  <c r="C50" i="8"/>
  <c r="I50" i="8"/>
  <c r="I51" i="8"/>
  <c r="C53" i="8"/>
  <c r="C54" i="8"/>
  <c r="I55" i="8"/>
  <c r="C56" i="8"/>
  <c r="I56" i="8"/>
  <c r="C57" i="8"/>
  <c r="C59" i="8"/>
  <c r="I59" i="8"/>
  <c r="C61" i="8"/>
  <c r="C63" i="8"/>
  <c r="I63" i="8"/>
  <c r="C64" i="8"/>
  <c r="C65" i="8"/>
  <c r="I66" i="8"/>
  <c r="I67" i="8"/>
  <c r="I68" i="8"/>
  <c r="C69" i="8"/>
  <c r="C70" i="8"/>
  <c r="C71" i="8"/>
  <c r="I71" i="8"/>
  <c r="C72" i="8"/>
  <c r="I72" i="8"/>
  <c r="C73" i="8"/>
  <c r="C74" i="8"/>
  <c r="I74" i="8"/>
  <c r="C75" i="8"/>
  <c r="I75" i="8"/>
  <c r="C76" i="8"/>
  <c r="I76" i="8"/>
  <c r="C77" i="8"/>
  <c r="L57" i="8"/>
  <c r="L58" i="8"/>
  <c r="L59" i="8"/>
  <c r="L60" i="8"/>
  <c r="L61" i="8"/>
  <c r="L62" i="8"/>
  <c r="L63" i="8"/>
  <c r="L64" i="8"/>
  <c r="L65" i="8"/>
  <c r="L66" i="8"/>
  <c r="L67" i="8"/>
  <c r="L68" i="8"/>
  <c r="L69" i="8"/>
  <c r="L70" i="8"/>
  <c r="L71" i="8"/>
  <c r="L72" i="8"/>
  <c r="L73" i="8"/>
  <c r="L74" i="8"/>
  <c r="L75" i="8"/>
  <c r="L76" i="8"/>
  <c r="L77" i="8"/>
  <c r="K57" i="8"/>
  <c r="K58" i="8"/>
  <c r="K59" i="8"/>
  <c r="K60" i="8"/>
  <c r="K61" i="8"/>
  <c r="K62" i="8"/>
  <c r="K63" i="8"/>
  <c r="K64" i="8"/>
  <c r="K65" i="8"/>
  <c r="K66" i="8"/>
  <c r="K67" i="8"/>
  <c r="K68" i="8"/>
  <c r="K69" i="8"/>
  <c r="K70" i="8"/>
  <c r="K71" i="8"/>
  <c r="K72" i="8"/>
  <c r="K73" i="8"/>
  <c r="K74" i="8"/>
  <c r="K75" i="8"/>
  <c r="K76" i="8"/>
  <c r="K77" i="8"/>
  <c r="J57" i="8"/>
  <c r="J58" i="8"/>
  <c r="J59" i="8"/>
  <c r="J60" i="8"/>
  <c r="J61" i="8"/>
  <c r="J62" i="8"/>
  <c r="J63" i="8"/>
  <c r="J64" i="8"/>
  <c r="J65" i="8"/>
  <c r="J66" i="8"/>
  <c r="J67" i="8"/>
  <c r="J68" i="8"/>
  <c r="J69" i="8"/>
  <c r="J70" i="8"/>
  <c r="J71" i="8"/>
  <c r="J72" i="8"/>
  <c r="J73" i="8"/>
  <c r="J74" i="8"/>
  <c r="J75" i="8"/>
  <c r="J76" i="8"/>
  <c r="J77" i="8"/>
  <c r="F57" i="8"/>
  <c r="F58" i="8"/>
  <c r="F59" i="8"/>
  <c r="F60" i="8"/>
  <c r="F61" i="8"/>
  <c r="F62" i="8"/>
  <c r="F63" i="8"/>
  <c r="F64" i="8"/>
  <c r="F65" i="8"/>
  <c r="F66" i="8"/>
  <c r="F67" i="8"/>
  <c r="F68" i="8"/>
  <c r="F69" i="8"/>
  <c r="F70" i="8"/>
  <c r="F71" i="8"/>
  <c r="F72" i="8"/>
  <c r="F73" i="8"/>
  <c r="F74" i="8"/>
  <c r="F75" i="8"/>
  <c r="F76" i="8"/>
  <c r="F77" i="8"/>
  <c r="E57" i="8"/>
  <c r="E58" i="8"/>
  <c r="E59" i="8"/>
  <c r="E60" i="8"/>
  <c r="E61" i="8"/>
  <c r="E62" i="8"/>
  <c r="E63" i="8"/>
  <c r="E64" i="8"/>
  <c r="E65" i="8"/>
  <c r="E66" i="8"/>
  <c r="E67" i="8"/>
  <c r="E68" i="8"/>
  <c r="E69" i="8"/>
  <c r="E70" i="8"/>
  <c r="E71" i="8"/>
  <c r="E72" i="8"/>
  <c r="E73" i="8"/>
  <c r="E74" i="8"/>
  <c r="E75" i="8"/>
  <c r="E76" i="8"/>
  <c r="E77" i="8"/>
  <c r="D57" i="8"/>
  <c r="D58" i="8"/>
  <c r="D59" i="8"/>
  <c r="D60" i="8"/>
  <c r="D61" i="8"/>
  <c r="D62" i="8"/>
  <c r="D63" i="8"/>
  <c r="D64" i="8"/>
  <c r="D65" i="8"/>
  <c r="D66" i="8"/>
  <c r="D67" i="8"/>
  <c r="D68" i="8"/>
  <c r="D69" i="8"/>
  <c r="D70" i="8"/>
  <c r="D71" i="8"/>
  <c r="D72" i="8"/>
  <c r="D73" i="8"/>
  <c r="D74" i="8"/>
  <c r="D75" i="8"/>
  <c r="D76" i="8"/>
  <c r="D77" i="8"/>
  <c r="I46" i="8"/>
  <c r="I48" i="8"/>
  <c r="I49" i="8"/>
  <c r="I52" i="8"/>
  <c r="I53" i="8"/>
  <c r="I54" i="8"/>
  <c r="I57" i="8"/>
  <c r="I58" i="8"/>
  <c r="I60" i="8"/>
  <c r="I61" i="8"/>
  <c r="I62" i="8"/>
  <c r="I64" i="8"/>
  <c r="I65" i="8"/>
  <c r="I69" i="8"/>
  <c r="I70" i="8"/>
  <c r="I73" i="8"/>
  <c r="I77" i="8"/>
  <c r="C46" i="8"/>
  <c r="C47" i="8"/>
  <c r="C51" i="8"/>
  <c r="C52" i="8"/>
  <c r="C55" i="8"/>
  <c r="C58" i="8"/>
  <c r="C60" i="8"/>
  <c r="C62" i="8"/>
  <c r="C66" i="8"/>
  <c r="C67" i="8"/>
  <c r="C68" i="8"/>
  <c r="H76" i="8" l="1"/>
  <c r="G76" i="17" s="1"/>
  <c r="H72" i="8"/>
  <c r="G72" i="17" s="1"/>
  <c r="H68" i="8"/>
  <c r="G68" i="17" s="1"/>
  <c r="H64" i="8"/>
  <c r="G64" i="17" s="1"/>
  <c r="H60" i="8"/>
  <c r="D60" i="17" s="1"/>
  <c r="N71" i="8"/>
  <c r="H71" i="17" s="1"/>
  <c r="N59" i="8"/>
  <c r="E59" i="17" s="1"/>
  <c r="H74" i="8"/>
  <c r="G74" i="17" s="1"/>
  <c r="H71" i="8"/>
  <c r="D71" i="17" s="1"/>
  <c r="H67" i="8"/>
  <c r="G67" i="17" s="1"/>
  <c r="H59" i="8"/>
  <c r="G59" i="17" s="1"/>
  <c r="N75" i="8"/>
  <c r="H75" i="17" s="1"/>
  <c r="N67" i="8"/>
  <c r="E67" i="17" s="1"/>
  <c r="N63" i="8"/>
  <c r="H63" i="17" s="1"/>
  <c r="N74" i="8"/>
  <c r="H74" i="17" s="1"/>
  <c r="N70" i="8"/>
  <c r="H70" i="17" s="1"/>
  <c r="N62" i="8"/>
  <c r="H62" i="17" s="1"/>
  <c r="H73" i="8"/>
  <c r="G73" i="17" s="1"/>
  <c r="N58" i="8"/>
  <c r="H58" i="17" s="1"/>
  <c r="H58" i="8"/>
  <c r="G58" i="17" s="1"/>
  <c r="N57" i="8"/>
  <c r="H57" i="17" s="1"/>
  <c r="H75" i="8"/>
  <c r="G75" i="17" s="1"/>
  <c r="H63" i="8"/>
  <c r="G63" i="17" s="1"/>
  <c r="N66" i="8"/>
  <c r="H66" i="17" s="1"/>
  <c r="H70" i="8"/>
  <c r="D70" i="17" s="1"/>
  <c r="H66" i="8"/>
  <c r="D66" i="17" s="1"/>
  <c r="H62" i="8"/>
  <c r="G62" i="17" s="1"/>
  <c r="N77" i="8"/>
  <c r="E77" i="17" s="1"/>
  <c r="N73" i="8"/>
  <c r="E73" i="17" s="1"/>
  <c r="N69" i="8"/>
  <c r="H69" i="17" s="1"/>
  <c r="N65" i="8"/>
  <c r="E65" i="17" s="1"/>
  <c r="N61" i="8"/>
  <c r="H61" i="17" s="1"/>
  <c r="H77" i="8"/>
  <c r="D77" i="17" s="1"/>
  <c r="H69" i="8"/>
  <c r="G69" i="17" s="1"/>
  <c r="H65" i="8"/>
  <c r="G65" i="17" s="1"/>
  <c r="H61" i="8"/>
  <c r="G61" i="17" s="1"/>
  <c r="H57" i="8"/>
  <c r="D57" i="17" s="1"/>
  <c r="N76" i="8"/>
  <c r="E76" i="17" s="1"/>
  <c r="N72" i="8"/>
  <c r="H72" i="17" s="1"/>
  <c r="N68" i="8"/>
  <c r="E68" i="17" s="1"/>
  <c r="N64" i="8"/>
  <c r="H64" i="17" s="1"/>
  <c r="N60" i="8"/>
  <c r="H60" i="17" s="1"/>
  <c r="G60" i="17"/>
  <c r="H67" i="17"/>
  <c r="H59" i="17"/>
  <c r="M57" i="8"/>
  <c r="G66" i="8"/>
  <c r="M69" i="8"/>
  <c r="G76" i="8"/>
  <c r="G68" i="8"/>
  <c r="M68" i="8"/>
  <c r="G62" i="8"/>
  <c r="M74" i="8"/>
  <c r="M70" i="8"/>
  <c r="M66" i="8"/>
  <c r="G74" i="8"/>
  <c r="M73" i="8"/>
  <c r="M65" i="8"/>
  <c r="G60" i="8"/>
  <c r="G72" i="8"/>
  <c r="G71" i="8"/>
  <c r="G63" i="8"/>
  <c r="M62" i="8"/>
  <c r="G58" i="8"/>
  <c r="M58" i="8"/>
  <c r="M60" i="8"/>
  <c r="G75" i="8"/>
  <c r="G59" i="8"/>
  <c r="G67" i="8"/>
  <c r="M64" i="8"/>
  <c r="M72" i="8"/>
  <c r="M76" i="8"/>
  <c r="G70" i="8"/>
  <c r="G64" i="8"/>
  <c r="M77" i="8"/>
  <c r="M61" i="8"/>
  <c r="M71" i="8"/>
  <c r="G77" i="8"/>
  <c r="G69" i="8"/>
  <c r="G57" i="8"/>
  <c r="M75" i="8"/>
  <c r="M67" i="8"/>
  <c r="M63" i="8"/>
  <c r="M59" i="8"/>
  <c r="G73" i="8"/>
  <c r="G65" i="8"/>
  <c r="G61" i="8"/>
  <c r="I45" i="8"/>
  <c r="C45" i="8"/>
  <c r="I44" i="8"/>
  <c r="C44" i="8"/>
  <c r="I43" i="8"/>
  <c r="C43" i="8"/>
  <c r="I42" i="8"/>
  <c r="C42" i="8"/>
  <c r="I41" i="8"/>
  <c r="C41" i="8"/>
  <c r="I40" i="8"/>
  <c r="C40" i="8"/>
  <c r="I39" i="8"/>
  <c r="C39" i="8"/>
  <c r="I38" i="8"/>
  <c r="C38" i="8"/>
  <c r="I37" i="8"/>
  <c r="C37" i="8"/>
  <c r="I36" i="8"/>
  <c r="C36" i="8"/>
  <c r="I35" i="8"/>
  <c r="C35" i="8"/>
  <c r="D72" i="17" l="1"/>
  <c r="E71" i="17"/>
  <c r="D76" i="17"/>
  <c r="G71" i="17"/>
  <c r="D68" i="17"/>
  <c r="D64" i="17"/>
  <c r="D74" i="17"/>
  <c r="D67" i="17"/>
  <c r="E63" i="17"/>
  <c r="H65" i="17"/>
  <c r="E74" i="17"/>
  <c r="D62" i="17"/>
  <c r="E58" i="17"/>
  <c r="D63" i="17"/>
  <c r="E72" i="17"/>
  <c r="D65" i="17"/>
  <c r="H77" i="17"/>
  <c r="E70" i="17"/>
  <c r="D59" i="17"/>
  <c r="E75" i="17"/>
  <c r="D61" i="17"/>
  <c r="D58" i="17"/>
  <c r="E62" i="17"/>
  <c r="D73" i="17"/>
  <c r="H68" i="17"/>
  <c r="E66" i="17"/>
  <c r="E61" i="17"/>
  <c r="E57" i="17"/>
  <c r="G66" i="17"/>
  <c r="E60" i="17"/>
  <c r="H76" i="17"/>
  <c r="E69" i="17"/>
  <c r="G70" i="17"/>
  <c r="D69" i="17"/>
  <c r="D75" i="17"/>
  <c r="G77" i="17"/>
  <c r="H73" i="17"/>
  <c r="E64" i="17"/>
  <c r="G57" i="17"/>
  <c r="L4" i="8"/>
  <c r="F4" i="8"/>
  <c r="K4" i="8"/>
  <c r="E4" i="8"/>
  <c r="D4" i="8"/>
  <c r="J4" i="8"/>
  <c r="C4" i="8"/>
  <c r="L56" i="8"/>
  <c r="F56" i="8"/>
  <c r="L55" i="8"/>
  <c r="F55" i="8"/>
  <c r="L54" i="8"/>
  <c r="F54" i="8"/>
  <c r="L53" i="8"/>
  <c r="F53" i="8"/>
  <c r="L52" i="8"/>
  <c r="F52" i="8"/>
  <c r="L51" i="8"/>
  <c r="F51" i="8"/>
  <c r="L50" i="8"/>
  <c r="F50" i="8"/>
  <c r="L49" i="8"/>
  <c r="F49" i="8"/>
  <c r="L48" i="8"/>
  <c r="F48" i="8"/>
  <c r="L47" i="8"/>
  <c r="F47" i="8"/>
  <c r="L46" i="8"/>
  <c r="F46" i="8"/>
  <c r="L45" i="8"/>
  <c r="F45" i="8"/>
  <c r="L44" i="8"/>
  <c r="F44" i="8"/>
  <c r="L43" i="8"/>
  <c r="F43" i="8"/>
  <c r="L42" i="8"/>
  <c r="F42" i="8"/>
  <c r="L41" i="8"/>
  <c r="F41" i="8"/>
  <c r="L40" i="8"/>
  <c r="F40" i="8"/>
  <c r="L39" i="8"/>
  <c r="F39" i="8"/>
  <c r="L38" i="8"/>
  <c r="F38" i="8"/>
  <c r="L37" i="8"/>
  <c r="F37" i="8"/>
  <c r="L36" i="8"/>
  <c r="F36" i="8"/>
  <c r="L35" i="8"/>
  <c r="F35" i="8"/>
  <c r="L34" i="8"/>
  <c r="F34" i="8"/>
  <c r="L33" i="8"/>
  <c r="F33" i="8"/>
  <c r="L32" i="8"/>
  <c r="F32" i="8"/>
  <c r="L31" i="8"/>
  <c r="F31" i="8"/>
  <c r="L30" i="8"/>
  <c r="F30" i="8"/>
  <c r="L29" i="8"/>
  <c r="F29" i="8"/>
  <c r="L28" i="8"/>
  <c r="F28" i="8"/>
  <c r="L27" i="8"/>
  <c r="F27" i="8"/>
  <c r="L26" i="8"/>
  <c r="F26" i="8"/>
  <c r="L25" i="8"/>
  <c r="F25" i="8"/>
  <c r="L24" i="8"/>
  <c r="F24" i="8"/>
  <c r="L23" i="8"/>
  <c r="F23" i="8"/>
  <c r="L22" i="8"/>
  <c r="F22" i="8"/>
  <c r="L21" i="8"/>
  <c r="F21" i="8"/>
  <c r="L20" i="8"/>
  <c r="F20" i="8"/>
  <c r="L19" i="8"/>
  <c r="F19" i="8"/>
  <c r="L18" i="8"/>
  <c r="F18" i="8"/>
  <c r="L17" i="8"/>
  <c r="F17" i="8"/>
  <c r="L16" i="8"/>
  <c r="F16" i="8"/>
  <c r="L15" i="8"/>
  <c r="F15" i="8"/>
  <c r="L14" i="8"/>
  <c r="F14" i="8"/>
  <c r="L13" i="8"/>
  <c r="F13" i="8"/>
  <c r="L12" i="8"/>
  <c r="F12" i="8"/>
  <c r="L11" i="8"/>
  <c r="F11" i="8"/>
  <c r="L10" i="8"/>
  <c r="F10" i="8"/>
  <c r="L9" i="8"/>
  <c r="F9" i="8"/>
  <c r="L8" i="8"/>
  <c r="F8" i="8"/>
  <c r="L7" i="8"/>
  <c r="F7" i="8"/>
  <c r="L6" i="8"/>
  <c r="F6" i="8"/>
  <c r="L5" i="8"/>
  <c r="F5" i="8"/>
  <c r="K56" i="8"/>
  <c r="E56" i="8"/>
  <c r="K55" i="8"/>
  <c r="E55" i="8"/>
  <c r="K54" i="8"/>
  <c r="E54" i="8"/>
  <c r="K53" i="8"/>
  <c r="E53" i="8"/>
  <c r="K52" i="8"/>
  <c r="E52" i="8"/>
  <c r="K51" i="8"/>
  <c r="E51" i="8"/>
  <c r="K50" i="8"/>
  <c r="E50" i="8"/>
  <c r="K49" i="8"/>
  <c r="E49" i="8"/>
  <c r="K48" i="8"/>
  <c r="E48" i="8"/>
  <c r="K47" i="8"/>
  <c r="E47" i="8"/>
  <c r="K46" i="8"/>
  <c r="E46" i="8"/>
  <c r="K45" i="8"/>
  <c r="E45" i="8"/>
  <c r="K44" i="8"/>
  <c r="E44" i="8"/>
  <c r="K43" i="8"/>
  <c r="E43" i="8"/>
  <c r="K42" i="8"/>
  <c r="E42" i="8"/>
  <c r="K41" i="8"/>
  <c r="E41" i="8"/>
  <c r="K40" i="8"/>
  <c r="E40" i="8"/>
  <c r="K39" i="8"/>
  <c r="E39" i="8"/>
  <c r="K38" i="8"/>
  <c r="E38" i="8"/>
  <c r="K37" i="8"/>
  <c r="E37" i="8"/>
  <c r="K36" i="8"/>
  <c r="E36" i="8"/>
  <c r="K35" i="8"/>
  <c r="E35" i="8"/>
  <c r="K34" i="8"/>
  <c r="E34" i="8"/>
  <c r="K33" i="8"/>
  <c r="E33" i="8"/>
  <c r="K32" i="8"/>
  <c r="E32" i="8"/>
  <c r="K31" i="8"/>
  <c r="E31" i="8"/>
  <c r="K30" i="8"/>
  <c r="E30" i="8"/>
  <c r="K29" i="8"/>
  <c r="E29" i="8"/>
  <c r="K28" i="8"/>
  <c r="E28" i="8"/>
  <c r="K27" i="8"/>
  <c r="E27" i="8"/>
  <c r="K26" i="8"/>
  <c r="E26" i="8"/>
  <c r="K25" i="8"/>
  <c r="E25" i="8"/>
  <c r="K24" i="8"/>
  <c r="E24" i="8"/>
  <c r="K23" i="8"/>
  <c r="E23" i="8"/>
  <c r="K22" i="8"/>
  <c r="E22" i="8"/>
  <c r="K21" i="8"/>
  <c r="E21" i="8"/>
  <c r="K20" i="8"/>
  <c r="E20" i="8"/>
  <c r="K19" i="8"/>
  <c r="E19" i="8"/>
  <c r="K18" i="8"/>
  <c r="E18" i="8"/>
  <c r="K17" i="8"/>
  <c r="E17" i="8"/>
  <c r="K16" i="8"/>
  <c r="E16" i="8"/>
  <c r="K15" i="8"/>
  <c r="E15" i="8"/>
  <c r="K14" i="8"/>
  <c r="E14" i="8"/>
  <c r="K13" i="8"/>
  <c r="E13" i="8"/>
  <c r="K12" i="8"/>
  <c r="E12" i="8"/>
  <c r="K11" i="8"/>
  <c r="E11" i="8"/>
  <c r="K10" i="8"/>
  <c r="E10" i="8"/>
  <c r="K9" i="8"/>
  <c r="E9" i="8"/>
  <c r="K8" i="8"/>
  <c r="E8" i="8"/>
  <c r="K7" i="8"/>
  <c r="E7" i="8"/>
  <c r="K6" i="8"/>
  <c r="E6" i="8"/>
  <c r="K5" i="8"/>
  <c r="E5" i="8"/>
  <c r="J56" i="8"/>
  <c r="D56" i="8"/>
  <c r="J55" i="8"/>
  <c r="D55" i="8"/>
  <c r="J54" i="8"/>
  <c r="D54" i="8"/>
  <c r="J53" i="8"/>
  <c r="D53" i="8"/>
  <c r="J52" i="8"/>
  <c r="D52" i="8"/>
  <c r="J51" i="8"/>
  <c r="D51" i="8"/>
  <c r="J50" i="8"/>
  <c r="D50" i="8"/>
  <c r="J49" i="8"/>
  <c r="D49" i="8"/>
  <c r="J48" i="8"/>
  <c r="D48" i="8"/>
  <c r="J47" i="8"/>
  <c r="D47" i="8"/>
  <c r="J46" i="8"/>
  <c r="D46" i="8"/>
  <c r="J45" i="8"/>
  <c r="M45" i="8" s="1"/>
  <c r="D45" i="8"/>
  <c r="G45" i="8" s="1"/>
  <c r="J44" i="8"/>
  <c r="M44" i="8" s="1"/>
  <c r="D44" i="8"/>
  <c r="G44" i="8" s="1"/>
  <c r="J43" i="8"/>
  <c r="D43" i="8"/>
  <c r="G43" i="8" s="1"/>
  <c r="J42" i="8"/>
  <c r="M42" i="8" s="1"/>
  <c r="D42" i="8"/>
  <c r="G42" i="8" s="1"/>
  <c r="J41" i="8"/>
  <c r="M41" i="8" s="1"/>
  <c r="D41" i="8"/>
  <c r="J40" i="8"/>
  <c r="D40" i="8"/>
  <c r="G40" i="8" s="1"/>
  <c r="J39" i="8"/>
  <c r="D39" i="8"/>
  <c r="J38" i="8"/>
  <c r="D38" i="8"/>
  <c r="G38" i="8" s="1"/>
  <c r="J37" i="8"/>
  <c r="D37" i="8"/>
  <c r="G37" i="8" s="1"/>
  <c r="J36" i="8"/>
  <c r="D36" i="8"/>
  <c r="J35" i="8"/>
  <c r="D35" i="8"/>
  <c r="G35" i="8" s="1"/>
  <c r="J34" i="8"/>
  <c r="D34" i="8"/>
  <c r="J33" i="8"/>
  <c r="D33" i="8"/>
  <c r="J32" i="8"/>
  <c r="D32" i="8"/>
  <c r="J31" i="8"/>
  <c r="D31" i="8"/>
  <c r="J30" i="8"/>
  <c r="D30" i="8"/>
  <c r="J29" i="8"/>
  <c r="D29" i="8"/>
  <c r="J28" i="8"/>
  <c r="D28" i="8"/>
  <c r="J27" i="8"/>
  <c r="D27" i="8"/>
  <c r="J26" i="8"/>
  <c r="D26" i="8"/>
  <c r="J25" i="8"/>
  <c r="D25" i="8"/>
  <c r="J24" i="8"/>
  <c r="D24" i="8"/>
  <c r="J23" i="8"/>
  <c r="D23" i="8"/>
  <c r="J22" i="8"/>
  <c r="D22" i="8"/>
  <c r="J21" i="8"/>
  <c r="D21" i="8"/>
  <c r="J20" i="8"/>
  <c r="D20" i="8"/>
  <c r="J19" i="8"/>
  <c r="D19" i="8"/>
  <c r="J18" i="8"/>
  <c r="D18" i="8"/>
  <c r="J17" i="8"/>
  <c r="D17" i="8"/>
  <c r="J16" i="8"/>
  <c r="D16" i="8"/>
  <c r="J15" i="8"/>
  <c r="D15" i="8"/>
  <c r="J14" i="8"/>
  <c r="D14" i="8"/>
  <c r="J13" i="8"/>
  <c r="D13" i="8"/>
  <c r="J12" i="8"/>
  <c r="D12" i="8"/>
  <c r="J11" i="8"/>
  <c r="D11" i="8"/>
  <c r="J10" i="8"/>
  <c r="D10" i="8"/>
  <c r="J9" i="8"/>
  <c r="D9" i="8"/>
  <c r="J8" i="8"/>
  <c r="D8" i="8"/>
  <c r="J7" i="8"/>
  <c r="D7" i="8"/>
  <c r="J6" i="8"/>
  <c r="D6" i="8"/>
  <c r="J5" i="8"/>
  <c r="D5" i="8"/>
  <c r="M43" i="8" l="1"/>
  <c r="N35" i="8"/>
  <c r="N37" i="8"/>
  <c r="E37" i="17" s="1"/>
  <c r="N39" i="8"/>
  <c r="H39" i="17" s="1"/>
  <c r="N43" i="8"/>
  <c r="H43" i="17" s="1"/>
  <c r="N45" i="8"/>
  <c r="N47" i="8"/>
  <c r="H47" i="17" s="1"/>
  <c r="N49" i="8"/>
  <c r="E49" i="17" s="1"/>
  <c r="N51" i="8"/>
  <c r="H51" i="17" s="1"/>
  <c r="N53" i="8"/>
  <c r="E53" i="17" s="1"/>
  <c r="N55" i="8"/>
  <c r="H55" i="17" s="1"/>
  <c r="H36" i="8"/>
  <c r="D36" i="17" s="1"/>
  <c r="H38" i="8"/>
  <c r="G38" i="17" s="1"/>
  <c r="H40" i="8"/>
  <c r="H42" i="8"/>
  <c r="G42" i="17" s="1"/>
  <c r="H44" i="8"/>
  <c r="D44" i="17" s="1"/>
  <c r="H46" i="8"/>
  <c r="G46" i="17" s="1"/>
  <c r="H48" i="8"/>
  <c r="G48" i="17" s="1"/>
  <c r="H50" i="8"/>
  <c r="G50" i="17" s="1"/>
  <c r="H52" i="8"/>
  <c r="D52" i="17" s="1"/>
  <c r="H54" i="8"/>
  <c r="G54" i="17" s="1"/>
  <c r="H56" i="8"/>
  <c r="N36" i="8"/>
  <c r="E36" i="17" s="1"/>
  <c r="N38" i="8"/>
  <c r="H38" i="17" s="1"/>
  <c r="N40" i="8"/>
  <c r="E40" i="17" s="1"/>
  <c r="N42" i="8"/>
  <c r="E42" i="17" s="1"/>
  <c r="N44" i="8"/>
  <c r="E44" i="17" s="1"/>
  <c r="N46" i="8"/>
  <c r="E46" i="17" s="1"/>
  <c r="N48" i="8"/>
  <c r="E48" i="17" s="1"/>
  <c r="N50" i="8"/>
  <c r="H50" i="17" s="1"/>
  <c r="N52" i="8"/>
  <c r="H52" i="17" s="1"/>
  <c r="N54" i="8"/>
  <c r="H54" i="17" s="1"/>
  <c r="N56" i="8"/>
  <c r="E56" i="17" s="1"/>
  <c r="N41" i="8"/>
  <c r="E41" i="17" s="1"/>
  <c r="H35" i="8"/>
  <c r="G35" i="17" s="1"/>
  <c r="H37" i="8"/>
  <c r="G37" i="17" s="1"/>
  <c r="H39" i="8"/>
  <c r="G39" i="17" s="1"/>
  <c r="H41" i="8"/>
  <c r="G41" i="17" s="1"/>
  <c r="H43" i="8"/>
  <c r="G43" i="17" s="1"/>
  <c r="H45" i="8"/>
  <c r="G45" i="17" s="1"/>
  <c r="H47" i="8"/>
  <c r="G47" i="17" s="1"/>
  <c r="H49" i="8"/>
  <c r="D49" i="17" s="1"/>
  <c r="H51" i="8"/>
  <c r="G51" i="17" s="1"/>
  <c r="H53" i="8"/>
  <c r="G53" i="17" s="1"/>
  <c r="H55" i="8"/>
  <c r="G55" i="17" s="1"/>
  <c r="H42" i="17"/>
  <c r="G4" i="8"/>
  <c r="H4" i="8"/>
  <c r="G49" i="17"/>
  <c r="H35" i="17"/>
  <c r="E35" i="17"/>
  <c r="H41" i="17"/>
  <c r="H45" i="17"/>
  <c r="E45" i="17"/>
  <c r="H53" i="17"/>
  <c r="D40" i="17"/>
  <c r="G40" i="17"/>
  <c r="D48" i="17"/>
  <c r="D56" i="17"/>
  <c r="G56" i="17"/>
  <c r="M38" i="8"/>
  <c r="G47" i="8"/>
  <c r="G49" i="8"/>
  <c r="G51" i="8"/>
  <c r="G53" i="8"/>
  <c r="G55" i="8"/>
  <c r="G36" i="8"/>
  <c r="G39" i="8"/>
  <c r="M36" i="8"/>
  <c r="M47" i="8"/>
  <c r="M49" i="8"/>
  <c r="M51" i="8"/>
  <c r="M53" i="8"/>
  <c r="M55" i="8"/>
  <c r="M37" i="8"/>
  <c r="M40" i="8"/>
  <c r="M35" i="8"/>
  <c r="G46" i="8"/>
  <c r="G48" i="8"/>
  <c r="G50" i="8"/>
  <c r="G52" i="8"/>
  <c r="G54" i="8"/>
  <c r="G56" i="8"/>
  <c r="G41" i="8"/>
  <c r="M39" i="8"/>
  <c r="M46" i="8"/>
  <c r="M48" i="8"/>
  <c r="M50" i="8"/>
  <c r="M52" i="8"/>
  <c r="M54" i="8"/>
  <c r="M56" i="8"/>
  <c r="C5" i="8"/>
  <c r="I5" i="8"/>
  <c r="M5" i="8" s="1"/>
  <c r="C6" i="8"/>
  <c r="I6" i="8"/>
  <c r="N6" i="8" s="1"/>
  <c r="C7" i="8"/>
  <c r="G7" i="8" s="1"/>
  <c r="I7" i="8"/>
  <c r="M7" i="8" s="1"/>
  <c r="C8" i="8"/>
  <c r="H8" i="8" s="1"/>
  <c r="G8" i="17" s="1"/>
  <c r="I8" i="8"/>
  <c r="C9" i="8"/>
  <c r="I9" i="8"/>
  <c r="M9" i="8" s="1"/>
  <c r="C10" i="8"/>
  <c r="I10" i="8"/>
  <c r="N10" i="8" s="1"/>
  <c r="E10" i="17" s="1"/>
  <c r="C11" i="8"/>
  <c r="I11" i="8"/>
  <c r="M11" i="8" s="1"/>
  <c r="C12" i="8"/>
  <c r="H12" i="8" s="1"/>
  <c r="G12" i="17" s="1"/>
  <c r="I12" i="8"/>
  <c r="N12" i="8" s="1"/>
  <c r="H12" i="17" s="1"/>
  <c r="C13" i="8"/>
  <c r="I13" i="8"/>
  <c r="M13" i="8" s="1"/>
  <c r="C14" i="8"/>
  <c r="H14" i="8" s="1"/>
  <c r="I14" i="8"/>
  <c r="M14" i="8" s="1"/>
  <c r="C15" i="8"/>
  <c r="I15" i="8"/>
  <c r="M15" i="8" s="1"/>
  <c r="C16" i="8"/>
  <c r="H16" i="8" s="1"/>
  <c r="G16" i="17" s="1"/>
  <c r="I16" i="8"/>
  <c r="C17" i="8"/>
  <c r="I17" i="8"/>
  <c r="M17" i="8" s="1"/>
  <c r="C18" i="8"/>
  <c r="G18" i="8" s="1"/>
  <c r="I18" i="8"/>
  <c r="N18" i="8" s="1"/>
  <c r="E18" i="17" s="1"/>
  <c r="C19" i="8"/>
  <c r="G19" i="8" s="1"/>
  <c r="I19" i="8"/>
  <c r="M19" i="8" s="1"/>
  <c r="C20" i="8"/>
  <c r="H20" i="8" s="1"/>
  <c r="G20" i="17" s="1"/>
  <c r="I20" i="8"/>
  <c r="C21" i="8"/>
  <c r="G21" i="8" s="1"/>
  <c r="I21" i="8"/>
  <c r="M21" i="8" s="1"/>
  <c r="C22" i="8"/>
  <c r="H22" i="8" s="1"/>
  <c r="I22" i="8"/>
  <c r="N22" i="8" s="1"/>
  <c r="C23" i="8"/>
  <c r="H23" i="8" s="1"/>
  <c r="D23" i="17" s="1"/>
  <c r="I23" i="8"/>
  <c r="N23" i="8" s="1"/>
  <c r="C24" i="8"/>
  <c r="H24" i="8" s="1"/>
  <c r="G24" i="17" s="1"/>
  <c r="I24" i="8"/>
  <c r="N24" i="8" s="1"/>
  <c r="C25" i="8"/>
  <c r="H25" i="8" s="1"/>
  <c r="I25" i="8"/>
  <c r="N25" i="8" s="1"/>
  <c r="C26" i="8"/>
  <c r="H26" i="8" s="1"/>
  <c r="I26" i="8"/>
  <c r="N26" i="8" s="1"/>
  <c r="E26" i="17" s="1"/>
  <c r="C27" i="8"/>
  <c r="H27" i="8" s="1"/>
  <c r="D27" i="17" s="1"/>
  <c r="I27" i="8"/>
  <c r="N27" i="8" s="1"/>
  <c r="E27" i="17" s="1"/>
  <c r="C28" i="8"/>
  <c r="H28" i="8" s="1"/>
  <c r="G28" i="17" s="1"/>
  <c r="I28" i="8"/>
  <c r="N28" i="8" s="1"/>
  <c r="H28" i="17" s="1"/>
  <c r="C29" i="8"/>
  <c r="H29" i="8" s="1"/>
  <c r="D29" i="17" s="1"/>
  <c r="I29" i="8"/>
  <c r="N29" i="8" s="1"/>
  <c r="C30" i="8"/>
  <c r="H30" i="8" s="1"/>
  <c r="I30" i="8"/>
  <c r="N30" i="8" s="1"/>
  <c r="C31" i="8"/>
  <c r="H31" i="8" s="1"/>
  <c r="I31" i="8"/>
  <c r="N31" i="8" s="1"/>
  <c r="E31" i="17" s="1"/>
  <c r="C32" i="8"/>
  <c r="H32" i="8" s="1"/>
  <c r="G32" i="17" s="1"/>
  <c r="I32" i="8"/>
  <c r="N32" i="8" s="1"/>
  <c r="H32" i="17" s="1"/>
  <c r="C33" i="8"/>
  <c r="G33" i="8" s="1"/>
  <c r="I33" i="8"/>
  <c r="N33" i="8" s="1"/>
  <c r="C34" i="8"/>
  <c r="H34" i="8" s="1"/>
  <c r="I34" i="8"/>
  <c r="N34" i="8" s="1"/>
  <c r="D41" i="17" l="1"/>
  <c r="E50" i="17"/>
  <c r="D42" i="17"/>
  <c r="D50" i="17"/>
  <c r="E47" i="17"/>
  <c r="H49" i="17"/>
  <c r="D35" i="17"/>
  <c r="H37" i="17"/>
  <c r="H46" i="17"/>
  <c r="E54" i="17"/>
  <c r="D51" i="17"/>
  <c r="D43" i="17"/>
  <c r="E38" i="17"/>
  <c r="D46" i="17"/>
  <c r="E52" i="17"/>
  <c r="H44" i="17"/>
  <c r="H36" i="17"/>
  <c r="E55" i="17"/>
  <c r="D55" i="17"/>
  <c r="D38" i="17"/>
  <c r="D53" i="17"/>
  <c r="D54" i="17"/>
  <c r="G52" i="17"/>
  <c r="G44" i="17"/>
  <c r="G36" i="17"/>
  <c r="D47" i="17"/>
  <c r="D39" i="17"/>
  <c r="E51" i="17"/>
  <c r="E43" i="17"/>
  <c r="E39" i="17"/>
  <c r="D45" i="17"/>
  <c r="D37" i="17"/>
  <c r="H56" i="17"/>
  <c r="H48" i="17"/>
  <c r="H40" i="17"/>
  <c r="N15" i="8"/>
  <c r="E15" i="17" s="1"/>
  <c r="H29" i="17"/>
  <c r="E29" i="17"/>
  <c r="E23" i="17"/>
  <c r="H23" i="17"/>
  <c r="G29" i="17"/>
  <c r="D12" i="17"/>
  <c r="N13" i="8"/>
  <c r="H13" i="17" s="1"/>
  <c r="N7" i="8"/>
  <c r="N21" i="8"/>
  <c r="N5" i="8"/>
  <c r="N14" i="8"/>
  <c r="E14" i="17" s="1"/>
  <c r="H10" i="17"/>
  <c r="D32" i="17"/>
  <c r="D28" i="17"/>
  <c r="D16" i="17"/>
  <c r="H18" i="17"/>
  <c r="H31" i="17"/>
  <c r="E12" i="17"/>
  <c r="E24" i="17"/>
  <c r="H24" i="17"/>
  <c r="G34" i="17"/>
  <c r="D34" i="17"/>
  <c r="H33" i="17"/>
  <c r="E33" i="17"/>
  <c r="H25" i="17"/>
  <c r="E25" i="17"/>
  <c r="G17" i="8"/>
  <c r="H17" i="8"/>
  <c r="G15" i="8"/>
  <c r="H15" i="8"/>
  <c r="G11" i="8"/>
  <c r="H11" i="8"/>
  <c r="G9" i="8"/>
  <c r="H9" i="8"/>
  <c r="G5" i="8"/>
  <c r="H5" i="8"/>
  <c r="H21" i="8"/>
  <c r="H22" i="17"/>
  <c r="E22" i="17"/>
  <c r="M20" i="8"/>
  <c r="N20" i="8"/>
  <c r="M16" i="8"/>
  <c r="N16" i="8"/>
  <c r="M8" i="8"/>
  <c r="N8" i="8"/>
  <c r="H6" i="17"/>
  <c r="E6" i="17"/>
  <c r="D24" i="17"/>
  <c r="D8" i="17"/>
  <c r="H27" i="17"/>
  <c r="H26" i="17"/>
  <c r="H7" i="8"/>
  <c r="H33" i="8"/>
  <c r="G31" i="17"/>
  <c r="D31" i="17"/>
  <c r="G25" i="17"/>
  <c r="D25" i="17"/>
  <c r="G13" i="8"/>
  <c r="H13" i="8"/>
  <c r="G27" i="17"/>
  <c r="G23" i="17"/>
  <c r="E32" i="17"/>
  <c r="H34" i="17"/>
  <c r="E34" i="17"/>
  <c r="H30" i="17"/>
  <c r="E30" i="17"/>
  <c r="G30" i="17"/>
  <c r="D30" i="17"/>
  <c r="G26" i="17"/>
  <c r="D26" i="17"/>
  <c r="G22" i="17"/>
  <c r="D22" i="17"/>
  <c r="G14" i="17"/>
  <c r="D14" i="17"/>
  <c r="G10" i="8"/>
  <c r="H10" i="8"/>
  <c r="G6" i="8"/>
  <c r="H6" i="8"/>
  <c r="D20" i="17"/>
  <c r="E28" i="17"/>
  <c r="H19" i="8"/>
  <c r="H18" i="8"/>
  <c r="N19" i="8"/>
  <c r="N11" i="8"/>
  <c r="N17" i="8"/>
  <c r="N9" i="8"/>
  <c r="G4" i="17"/>
  <c r="D4" i="17"/>
  <c r="M34" i="8"/>
  <c r="M30" i="8"/>
  <c r="M28" i="8"/>
  <c r="M24" i="8"/>
  <c r="M22" i="8"/>
  <c r="G34" i="8"/>
  <c r="G32" i="8"/>
  <c r="G30" i="8"/>
  <c r="G28" i="8"/>
  <c r="G24" i="8"/>
  <c r="G22" i="8"/>
  <c r="G26" i="8"/>
  <c r="M27" i="8"/>
  <c r="M33" i="8"/>
  <c r="M31" i="8"/>
  <c r="M29" i="8"/>
  <c r="M25" i="8"/>
  <c r="M23" i="8"/>
  <c r="M32" i="8"/>
  <c r="G27" i="8"/>
  <c r="G31" i="8"/>
  <c r="G29" i="8"/>
  <c r="G25" i="8"/>
  <c r="G23" i="8"/>
  <c r="M26" i="8"/>
  <c r="M18" i="8"/>
  <c r="M6" i="8"/>
  <c r="G20" i="8"/>
  <c r="M10" i="8"/>
  <c r="G16" i="8"/>
  <c r="G8" i="8"/>
  <c r="G14" i="8"/>
  <c r="M12" i="8"/>
  <c r="G12" i="8"/>
  <c r="H15" i="17" l="1"/>
  <c r="H14" i="17"/>
  <c r="E13" i="17"/>
  <c r="H5" i="17"/>
  <c r="E5" i="17"/>
  <c r="E7" i="17"/>
  <c r="H7" i="17"/>
  <c r="H21" i="17"/>
  <c r="E21" i="17"/>
  <c r="G18" i="17"/>
  <c r="D18" i="17"/>
  <c r="E19" i="17"/>
  <c r="H19" i="17"/>
  <c r="G13" i="17"/>
  <c r="D13" i="17"/>
  <c r="D9" i="17"/>
  <c r="G9" i="17"/>
  <c r="D15" i="17"/>
  <c r="G15" i="17"/>
  <c r="H9" i="17"/>
  <c r="E9" i="17"/>
  <c r="G6" i="17"/>
  <c r="D6" i="17"/>
  <c r="E16" i="17"/>
  <c r="H16" i="17"/>
  <c r="G21" i="17"/>
  <c r="D21" i="17"/>
  <c r="H17" i="17"/>
  <c r="E17" i="17"/>
  <c r="G19" i="17"/>
  <c r="D19" i="17"/>
  <c r="G33" i="17"/>
  <c r="D33" i="17"/>
  <c r="G5" i="17"/>
  <c r="D5" i="17"/>
  <c r="G11" i="17"/>
  <c r="D11" i="17"/>
  <c r="D17" i="17"/>
  <c r="G17" i="17"/>
  <c r="E11" i="17"/>
  <c r="H11" i="17"/>
  <c r="G10" i="17"/>
  <c r="D10" i="17"/>
  <c r="G7" i="17"/>
  <c r="D7" i="17"/>
  <c r="E8" i="17"/>
  <c r="H8" i="17"/>
  <c r="H20" i="17"/>
  <c r="E20" i="17"/>
  <c r="I4" i="8"/>
  <c r="M4" i="8" l="1"/>
  <c r="N4" i="8"/>
  <c r="E4" i="17" l="1"/>
  <c r="H4" i="17"/>
</calcChain>
</file>

<file path=xl/comments1.xml><?xml version="1.0" encoding="utf-8"?>
<comments xmlns="http://schemas.openxmlformats.org/spreadsheetml/2006/main">
  <authors>
    <author>Chris Larson</author>
  </authors>
  <commentList>
    <comment ref="B9" authorId="0" shapeId="0">
      <text>
        <r>
          <rPr>
            <b/>
            <sz val="9"/>
            <color indexed="81"/>
            <rFont val="Tahoma"/>
            <family val="2"/>
          </rPr>
          <t>Chris Larson:</t>
        </r>
        <r>
          <rPr>
            <sz val="9"/>
            <color indexed="81"/>
            <rFont val="Tahoma"/>
            <family val="2"/>
          </rPr>
          <t xml:space="preserve">
Do not grade; SER Retirement</t>
        </r>
      </text>
    </comment>
    <comment ref="B56" authorId="0" shapeId="0">
      <text>
        <r>
          <rPr>
            <b/>
            <sz val="9"/>
            <color indexed="81"/>
            <rFont val="Tahoma"/>
            <family val="2"/>
          </rPr>
          <t>Chris Larson:</t>
        </r>
        <r>
          <rPr>
            <sz val="9"/>
            <color indexed="81"/>
            <rFont val="Tahoma"/>
            <family val="2"/>
          </rPr>
          <t xml:space="preserve">
No not grade; SER retirement</t>
        </r>
      </text>
    </comment>
    <comment ref="B59" authorId="0" shapeId="0">
      <text>
        <r>
          <rPr>
            <b/>
            <sz val="9"/>
            <color indexed="81"/>
            <rFont val="Tahoma"/>
            <family val="2"/>
          </rPr>
          <t>Chris Larson:</t>
        </r>
        <r>
          <rPr>
            <sz val="9"/>
            <color indexed="81"/>
            <rFont val="Tahoma"/>
            <family val="2"/>
          </rPr>
          <t xml:space="preserve">
No not grade; SER retirement
</t>
        </r>
      </text>
    </comment>
  </commentList>
</comments>
</file>

<file path=xl/comments2.xml><?xml version="1.0" encoding="utf-8"?>
<comments xmlns="http://schemas.openxmlformats.org/spreadsheetml/2006/main">
  <authors>
    <author>Chris Larson</author>
  </authors>
  <commentList>
    <comment ref="B9" authorId="0" shapeId="0">
      <text>
        <r>
          <rPr>
            <b/>
            <sz val="9"/>
            <color indexed="81"/>
            <rFont val="Tahoma"/>
            <family val="2"/>
          </rPr>
          <t>Chris Larson:</t>
        </r>
        <r>
          <rPr>
            <sz val="9"/>
            <color indexed="81"/>
            <rFont val="Tahoma"/>
            <family val="2"/>
          </rPr>
          <t xml:space="preserve">
Do not grade; SER Retirement</t>
        </r>
      </text>
    </comment>
    <comment ref="B56" authorId="0" shapeId="0">
      <text>
        <r>
          <rPr>
            <b/>
            <sz val="9"/>
            <color indexed="81"/>
            <rFont val="Tahoma"/>
            <family val="2"/>
          </rPr>
          <t>Chris Larson:</t>
        </r>
        <r>
          <rPr>
            <sz val="9"/>
            <color indexed="81"/>
            <rFont val="Tahoma"/>
            <family val="2"/>
          </rPr>
          <t xml:space="preserve">
No not grade; SER retirement</t>
        </r>
      </text>
    </comment>
    <comment ref="B59" authorId="0" shapeId="0">
      <text>
        <r>
          <rPr>
            <b/>
            <sz val="9"/>
            <color indexed="81"/>
            <rFont val="Tahoma"/>
            <family val="2"/>
          </rPr>
          <t>Chris Larson:</t>
        </r>
        <r>
          <rPr>
            <sz val="9"/>
            <color indexed="81"/>
            <rFont val="Tahoma"/>
            <family val="2"/>
          </rPr>
          <t xml:space="preserve">
No not grade; SER retirement
</t>
        </r>
      </text>
    </comment>
  </commentList>
</comments>
</file>

<file path=xl/comments3.xml><?xml version="1.0" encoding="utf-8"?>
<comments xmlns="http://schemas.openxmlformats.org/spreadsheetml/2006/main">
  <authors>
    <author>Chris Larson</author>
  </authors>
  <commentList>
    <comment ref="B9" authorId="0" shapeId="0">
      <text>
        <r>
          <rPr>
            <b/>
            <sz val="9"/>
            <color indexed="81"/>
            <rFont val="Tahoma"/>
            <family val="2"/>
          </rPr>
          <t>Chris Larson:</t>
        </r>
        <r>
          <rPr>
            <sz val="9"/>
            <color indexed="81"/>
            <rFont val="Tahoma"/>
            <family val="2"/>
          </rPr>
          <t xml:space="preserve">
Do not grade; SER Retirement</t>
        </r>
      </text>
    </comment>
    <comment ref="B56" authorId="0" shapeId="0">
      <text>
        <r>
          <rPr>
            <b/>
            <sz val="9"/>
            <color indexed="81"/>
            <rFont val="Tahoma"/>
            <family val="2"/>
          </rPr>
          <t>Chris Larson:</t>
        </r>
        <r>
          <rPr>
            <sz val="9"/>
            <color indexed="81"/>
            <rFont val="Tahoma"/>
            <family val="2"/>
          </rPr>
          <t xml:space="preserve">
No not grade; SER retirement</t>
        </r>
      </text>
    </comment>
    <comment ref="B59" authorId="0" shapeId="0">
      <text>
        <r>
          <rPr>
            <b/>
            <sz val="9"/>
            <color indexed="81"/>
            <rFont val="Tahoma"/>
            <family val="2"/>
          </rPr>
          <t>Chris Larson:</t>
        </r>
        <r>
          <rPr>
            <sz val="9"/>
            <color indexed="81"/>
            <rFont val="Tahoma"/>
            <family val="2"/>
          </rPr>
          <t xml:space="preserve">
No not grade; SER retirement
</t>
        </r>
      </text>
    </comment>
  </commentList>
</comments>
</file>

<file path=xl/comments4.xml><?xml version="1.0" encoding="utf-8"?>
<comments xmlns="http://schemas.openxmlformats.org/spreadsheetml/2006/main">
  <authors>
    <author>Chris Larson</author>
    <author>Will Tootle</author>
  </authors>
  <commentList>
    <comment ref="B9" authorId="0" shapeId="0">
      <text>
        <r>
          <rPr>
            <b/>
            <sz val="9"/>
            <color indexed="81"/>
            <rFont val="Tahoma"/>
            <family val="2"/>
          </rPr>
          <t>Chris Larson:</t>
        </r>
        <r>
          <rPr>
            <sz val="9"/>
            <color indexed="81"/>
            <rFont val="Tahoma"/>
            <family val="2"/>
          </rPr>
          <t xml:space="preserve">
Do not grade; SER Retirement</t>
        </r>
      </text>
    </comment>
    <comment ref="Q34" authorId="1" shapeId="0">
      <text>
        <r>
          <rPr>
            <b/>
            <sz val="9"/>
            <color indexed="81"/>
            <rFont val="Tahoma"/>
            <charset val="1"/>
          </rPr>
          <t>Will Tootle:</t>
        </r>
        <r>
          <rPr>
            <sz val="9"/>
            <color indexed="81"/>
            <rFont val="Tahoma"/>
            <charset val="1"/>
          </rPr>
          <t xml:space="preserve">
The PC, TP, and RC are all focused on different time horizons and take into account different study assumptions.  Realistically, the "jointly developed solution" has a small chance of being implemented in real time.</t>
        </r>
      </text>
    </comment>
    <comment ref="B56" authorId="0" shapeId="0">
      <text>
        <r>
          <rPr>
            <b/>
            <sz val="9"/>
            <color indexed="81"/>
            <rFont val="Tahoma"/>
            <family val="2"/>
          </rPr>
          <t>Chris Larson:</t>
        </r>
        <r>
          <rPr>
            <sz val="9"/>
            <color indexed="81"/>
            <rFont val="Tahoma"/>
            <family val="2"/>
          </rPr>
          <t xml:space="preserve">
No not grade; SER retirement</t>
        </r>
      </text>
    </comment>
    <comment ref="B59" authorId="0" shapeId="0">
      <text>
        <r>
          <rPr>
            <b/>
            <sz val="9"/>
            <color indexed="81"/>
            <rFont val="Tahoma"/>
            <family val="2"/>
          </rPr>
          <t>Chris Larson:</t>
        </r>
        <r>
          <rPr>
            <sz val="9"/>
            <color indexed="81"/>
            <rFont val="Tahoma"/>
            <family val="2"/>
          </rPr>
          <t xml:space="preserve">
No not grade; SER retirement
</t>
        </r>
      </text>
    </comment>
  </commentList>
</comments>
</file>

<file path=xl/comments5.xml><?xml version="1.0" encoding="utf-8"?>
<comments xmlns="http://schemas.openxmlformats.org/spreadsheetml/2006/main">
  <authors>
    <author>Chris Larson</author>
  </authors>
  <commentList>
    <comment ref="B9" authorId="0" shapeId="0">
      <text>
        <r>
          <rPr>
            <b/>
            <sz val="9"/>
            <color indexed="81"/>
            <rFont val="Tahoma"/>
            <family val="2"/>
          </rPr>
          <t>Chris Larson:</t>
        </r>
        <r>
          <rPr>
            <sz val="9"/>
            <color indexed="81"/>
            <rFont val="Tahoma"/>
            <family val="2"/>
          </rPr>
          <t xml:space="preserve">
Do not grade; SER Retirement</t>
        </r>
      </text>
    </comment>
    <comment ref="B56" authorId="0" shapeId="0">
      <text>
        <r>
          <rPr>
            <b/>
            <sz val="9"/>
            <color indexed="81"/>
            <rFont val="Tahoma"/>
            <family val="2"/>
          </rPr>
          <t>Chris Larson:</t>
        </r>
        <r>
          <rPr>
            <sz val="9"/>
            <color indexed="81"/>
            <rFont val="Tahoma"/>
            <family val="2"/>
          </rPr>
          <t xml:space="preserve">
No not grade; SER retirement</t>
        </r>
      </text>
    </comment>
    <comment ref="B59" authorId="0" shapeId="0">
      <text>
        <r>
          <rPr>
            <b/>
            <sz val="9"/>
            <color indexed="81"/>
            <rFont val="Tahoma"/>
            <family val="2"/>
          </rPr>
          <t>Chris Larson:</t>
        </r>
        <r>
          <rPr>
            <sz val="9"/>
            <color indexed="81"/>
            <rFont val="Tahoma"/>
            <family val="2"/>
          </rPr>
          <t xml:space="preserve">
No not grade; SER retirement
</t>
        </r>
      </text>
    </comment>
  </commentList>
</comments>
</file>

<file path=xl/comments6.xml><?xml version="1.0" encoding="utf-8"?>
<comments xmlns="http://schemas.openxmlformats.org/spreadsheetml/2006/main">
  <authors>
    <author>Chris Larson</author>
    <author>Carter Edge</author>
  </authors>
  <commentList>
    <comment ref="B9" authorId="0" shapeId="0">
      <text>
        <r>
          <rPr>
            <b/>
            <sz val="9"/>
            <color indexed="81"/>
            <rFont val="Tahoma"/>
            <family val="2"/>
          </rPr>
          <t>Chris Larson:</t>
        </r>
        <r>
          <rPr>
            <sz val="9"/>
            <color indexed="81"/>
            <rFont val="Tahoma"/>
            <family val="2"/>
          </rPr>
          <t xml:space="preserve">
Do not grade; SER Retirement</t>
        </r>
      </text>
    </comment>
    <comment ref="Y34" authorId="1" shapeId="0">
      <text>
        <r>
          <rPr>
            <b/>
            <sz val="9"/>
            <color indexed="81"/>
            <rFont val="Tahoma"/>
            <family val="2"/>
          </rPr>
          <t>Carter Edge:</t>
        </r>
        <r>
          <rPr>
            <sz val="9"/>
            <color indexed="81"/>
            <rFont val="Tahoma"/>
            <family val="2"/>
          </rPr>
          <t xml:space="preserve">
requirements are intended to strengthen the collaboration and consultation between the Reliability Coordinator and the Transmission Planner or Planning Coordinator at the outset of determining the known outages that should be assessed in the Near-Term Transmission Planning Horizon.  However, there is not a clear linkage to TPL-001-5, R2.1.4 or MOD-033, R2 in selecting known outages to assess that would result in issues or conflicts for which solutions should be jointly developed. </t>
        </r>
      </text>
    </comment>
    <comment ref="Y35" authorId="1" shapeId="0">
      <text>
        <r>
          <rPr>
            <b/>
            <sz val="9"/>
            <color indexed="81"/>
            <rFont val="Tahoma"/>
            <family val="2"/>
          </rPr>
          <t>Carter Edge:</t>
        </r>
        <r>
          <rPr>
            <sz val="9"/>
            <color indexed="81"/>
            <rFont val="Tahoma"/>
            <family val="2"/>
          </rPr>
          <t xml:space="preserve">
Standard is responsive to August 4, 2003 Blackout Report recommendation 22, SW Outage Report Recommendation 12, as well as Order 693 directives; Reliability Standards IRO-018-1 and TOP-010-1 were created to improve realtime situational awareness capabilities and enhance reliable operations by requiring reliability coordinators, transmission operators, and balancing authorities to provide operators with awareness of monitoring and analysis capabilities, including alarm availability, so that entities may take appropriate steps to ensure reliability.</t>
        </r>
      </text>
    </comment>
    <comment ref="B56" authorId="0" shapeId="0">
      <text>
        <r>
          <rPr>
            <b/>
            <sz val="9"/>
            <color indexed="81"/>
            <rFont val="Tahoma"/>
            <family val="2"/>
          </rPr>
          <t>Chris Larson:</t>
        </r>
        <r>
          <rPr>
            <sz val="9"/>
            <color indexed="81"/>
            <rFont val="Tahoma"/>
            <family val="2"/>
          </rPr>
          <t xml:space="preserve">
No not grade; SER retirement</t>
        </r>
      </text>
    </comment>
    <comment ref="B59" authorId="0" shapeId="0">
      <text>
        <r>
          <rPr>
            <b/>
            <sz val="9"/>
            <color indexed="81"/>
            <rFont val="Tahoma"/>
            <family val="2"/>
          </rPr>
          <t>Chris Larson:</t>
        </r>
        <r>
          <rPr>
            <sz val="9"/>
            <color indexed="81"/>
            <rFont val="Tahoma"/>
            <family val="2"/>
          </rPr>
          <t xml:space="preserve">
No not grade; SER retirement
</t>
        </r>
      </text>
    </comment>
  </commentList>
</comments>
</file>

<file path=xl/sharedStrings.xml><?xml version="1.0" encoding="utf-8"?>
<sst xmlns="http://schemas.openxmlformats.org/spreadsheetml/2006/main" count="7170" uniqueCount="279">
  <si>
    <t>Standard Number</t>
  </si>
  <si>
    <t>Content Questions from the Standards Independent Experts Report</t>
  </si>
  <si>
    <t>Quality Questions from the Standards Independent Experts Report</t>
  </si>
  <si>
    <t>Comment/Rationale</t>
  </si>
  <si>
    <t>Yes</t>
  </si>
  <si>
    <t>No</t>
  </si>
  <si>
    <t>Requirement Number</t>
  </si>
  <si>
    <t>OC</t>
  </si>
  <si>
    <t xml:space="preserve">PC </t>
  </si>
  <si>
    <t>RE</t>
  </si>
  <si>
    <t>NERC</t>
  </si>
  <si>
    <t>Content Questions</t>
  </si>
  <si>
    <t>Quality Questions</t>
  </si>
  <si>
    <t>Delta</t>
  </si>
  <si>
    <t>Avg</t>
  </si>
  <si>
    <t>R1.</t>
  </si>
  <si>
    <t>R2.</t>
  </si>
  <si>
    <t>R3.</t>
  </si>
  <si>
    <t>R4.</t>
  </si>
  <si>
    <t>R5.</t>
  </si>
  <si>
    <t>R6.</t>
  </si>
  <si>
    <t>R7.</t>
  </si>
  <si>
    <t>R8.</t>
  </si>
  <si>
    <t>R9.</t>
  </si>
  <si>
    <t>R10.</t>
  </si>
  <si>
    <t>R11.</t>
  </si>
  <si>
    <t>Standard</t>
  </si>
  <si>
    <t>Req.</t>
  </si>
  <si>
    <t>Supports a Reliability Objective (as defined by the Reliability Principles)</t>
  </si>
  <si>
    <t>Appropriate as a guide rather than a standard?</t>
  </si>
  <si>
    <t>Quality Score
(0-13)</t>
  </si>
  <si>
    <t xml:space="preserve">C2. Are the correct functional entities identified?
</t>
  </si>
  <si>
    <t>Q3. Is it technologically neutral?</t>
  </si>
  <si>
    <r>
      <t xml:space="preserve">Text of Requirement 
</t>
    </r>
    <r>
      <rPr>
        <sz val="14"/>
        <color theme="0"/>
        <rFont val="Calibri"/>
        <family val="2"/>
        <scheme val="minor"/>
      </rPr>
      <t>(If text is incomplete, please see entire requirement posted on NERC.com)</t>
    </r>
  </si>
  <si>
    <t>COM-001-3</t>
  </si>
  <si>
    <t>R12.</t>
  </si>
  <si>
    <r>
      <rPr>
        <b/>
        <sz val="11"/>
        <color theme="1"/>
        <rFont val="Calibri"/>
        <family val="2"/>
        <scheme val="minor"/>
      </rPr>
      <t>R12.</t>
    </r>
    <r>
      <rPr>
        <sz val="11"/>
        <color theme="1"/>
        <rFont val="Calibri"/>
        <family val="2"/>
        <scheme val="minor"/>
      </rPr>
      <t xml:space="preserve"> 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r>
  </si>
  <si>
    <t>R13.</t>
  </si>
  <si>
    <r>
      <rPr>
        <b/>
        <sz val="11"/>
        <color theme="1"/>
        <rFont val="Calibri"/>
        <family val="2"/>
        <scheme val="minor"/>
      </rPr>
      <t xml:space="preserve">R13. </t>
    </r>
    <r>
      <rPr>
        <sz val="11"/>
        <color theme="1"/>
        <rFont val="Calibri"/>
        <family val="2"/>
        <scheme val="minor"/>
      </rPr>
      <t>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r>
  </si>
  <si>
    <t>IRO-001-4</t>
  </si>
  <si>
    <r>
      <rPr>
        <b/>
        <sz val="11"/>
        <color theme="1"/>
        <rFont val="Calibri"/>
        <family val="2"/>
        <scheme val="minor"/>
      </rPr>
      <t>R2.</t>
    </r>
    <r>
      <rPr>
        <sz val="11"/>
        <color theme="1"/>
        <rFont val="Calibri"/>
        <family val="2"/>
        <scheme val="minor"/>
      </rPr>
      <t xml:space="preserve"> 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r>
  </si>
  <si>
    <r>
      <rPr>
        <b/>
        <sz val="11"/>
        <color theme="1"/>
        <rFont val="Calibri"/>
        <family val="2"/>
        <scheme val="minor"/>
      </rPr>
      <t>R3.</t>
    </r>
    <r>
      <rPr>
        <sz val="11"/>
        <color theme="1"/>
        <rFont val="Calibri"/>
        <family val="2"/>
        <scheme val="minor"/>
      </rPr>
      <t xml:space="preserve"> Each Transmission Operator, Balancing Authority, Generator Operator, and Distribution Provider shall inform its Reliability Coordinator  of its inability to perform the Operating Instruction issued by its Reliability Coordinator in Requirement R1.</t>
    </r>
  </si>
  <si>
    <t>IRO-002-5</t>
  </si>
  <si>
    <t>IRO-008-2</t>
  </si>
  <si>
    <t>IRO-010-2</t>
  </si>
  <si>
    <r>
      <rPr>
        <b/>
        <sz val="11"/>
        <color theme="1"/>
        <rFont val="Calibri"/>
        <family val="2"/>
        <scheme val="minor"/>
      </rPr>
      <t>R1.</t>
    </r>
    <r>
      <rPr>
        <sz val="11"/>
        <color theme="1"/>
        <rFont val="Calibri"/>
        <family val="2"/>
        <scheme val="minor"/>
      </rPr>
      <t xml:space="preserve"> The Reliability Coordinator shall maintain a documented specification for the data necessary for it to perform its Operational Planning Analyses, Real-time monitoring, and Real-time Assessments. The data specification shall include but not be limited to:  
</t>
    </r>
    <r>
      <rPr>
        <b/>
        <sz val="11"/>
        <color theme="1"/>
        <rFont val="Calibri"/>
        <family val="2"/>
        <scheme val="minor"/>
      </rPr>
      <t>1.1.</t>
    </r>
    <r>
      <rPr>
        <sz val="11"/>
        <color theme="1"/>
        <rFont val="Calibri"/>
        <family val="2"/>
        <scheme val="minor"/>
      </rPr>
      <t xml:space="preserve"> A list of data and information needed by the Reliability Coordinator to support its Operational Planning Analyses, Real-time monitoring, and Real-time Assessments including non-BES data and external network data, as deemed necessary by the  Reliability Coordinator.
</t>
    </r>
    <r>
      <rPr>
        <b/>
        <sz val="11"/>
        <color theme="1"/>
        <rFont val="Calibri"/>
        <family val="2"/>
        <scheme val="minor"/>
      </rPr>
      <t>1.2.</t>
    </r>
    <r>
      <rPr>
        <sz val="11"/>
        <color theme="1"/>
        <rFont val="Calibri"/>
        <family val="2"/>
        <scheme val="minor"/>
      </rPr>
      <t xml:space="preserve"> Provisions for notification of current Protection System and Special Protection System status or degradation that impacts System reliability.
</t>
    </r>
    <r>
      <rPr>
        <b/>
        <sz val="11"/>
        <color theme="1"/>
        <rFont val="Calibri"/>
        <family val="2"/>
        <scheme val="minor"/>
      </rPr>
      <t>1.3.</t>
    </r>
    <r>
      <rPr>
        <sz val="11"/>
        <color theme="1"/>
        <rFont val="Calibri"/>
        <family val="2"/>
        <scheme val="minor"/>
      </rPr>
      <t xml:space="preserve"> A periodicity for providing data.
</t>
    </r>
    <r>
      <rPr>
        <b/>
        <sz val="11"/>
        <color theme="1"/>
        <rFont val="Calibri"/>
        <family val="2"/>
        <scheme val="minor"/>
      </rPr>
      <t>1.4.</t>
    </r>
    <r>
      <rPr>
        <sz val="11"/>
        <color theme="1"/>
        <rFont val="Calibri"/>
        <family val="2"/>
        <scheme val="minor"/>
      </rPr>
      <t xml:space="preserve"> The deadline by which the respondent is to provide the indicated data.
</t>
    </r>
  </si>
  <si>
    <r>
      <rPr>
        <b/>
        <sz val="11"/>
        <color theme="1"/>
        <rFont val="Calibri"/>
        <family val="2"/>
        <scheme val="minor"/>
      </rPr>
      <t>R3.</t>
    </r>
    <r>
      <rPr>
        <sz val="11"/>
        <color theme="1"/>
        <rFont val="Calibri"/>
        <family val="2"/>
        <scheme val="minor"/>
      </rPr>
      <t xml:space="preserve"> 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t>
    </r>
    <r>
      <rPr>
        <b/>
        <sz val="11"/>
        <color theme="1"/>
        <rFont val="Calibri"/>
        <family val="2"/>
        <scheme val="minor"/>
      </rPr>
      <t>3.1.</t>
    </r>
    <r>
      <rPr>
        <sz val="11"/>
        <color theme="1"/>
        <rFont val="Calibri"/>
        <family val="2"/>
        <scheme val="minor"/>
      </rPr>
      <t xml:space="preserve"> A mutually agreeable format
</t>
    </r>
    <r>
      <rPr>
        <b/>
        <sz val="11"/>
        <color theme="1"/>
        <rFont val="Calibri"/>
        <family val="2"/>
        <scheme val="minor"/>
      </rPr>
      <t xml:space="preserve">3.2. </t>
    </r>
    <r>
      <rPr>
        <sz val="11"/>
        <color theme="1"/>
        <rFont val="Calibri"/>
        <family val="2"/>
        <scheme val="minor"/>
      </rPr>
      <t xml:space="preserve">A mutually agreeable process for resolving data conflicts
</t>
    </r>
    <r>
      <rPr>
        <b/>
        <sz val="11"/>
        <color theme="1"/>
        <rFont val="Calibri"/>
        <family val="2"/>
        <scheme val="minor"/>
      </rPr>
      <t xml:space="preserve">3.3. </t>
    </r>
    <r>
      <rPr>
        <sz val="11"/>
        <color theme="1"/>
        <rFont val="Calibri"/>
        <family val="2"/>
        <scheme val="minor"/>
      </rPr>
      <t xml:space="preserve">A mutually agreeable security protocol
</t>
    </r>
  </si>
  <si>
    <r>
      <rPr>
        <b/>
        <sz val="11"/>
        <color theme="1"/>
        <rFont val="Calibri"/>
        <family val="2"/>
        <scheme val="minor"/>
      </rPr>
      <t>R2.</t>
    </r>
    <r>
      <rPr>
        <sz val="11"/>
        <color theme="1"/>
        <rFont val="Calibri"/>
        <family val="2"/>
        <scheme val="minor"/>
      </rPr>
      <t xml:space="preserve"> The Reliability Coordinator shall distribute its data specification to entities that have data required by the Reliability Coordinator’s Operational Planning Analyses, Real-time monitoring, and Real-time Assessments.</t>
    </r>
  </si>
  <si>
    <t>IRO-014-3</t>
  </si>
  <si>
    <t>IRO-017-1</t>
  </si>
  <si>
    <r>
      <rPr>
        <b/>
        <sz val="11"/>
        <color theme="1"/>
        <rFont val="Calibri"/>
        <family val="2"/>
        <scheme val="minor"/>
      </rPr>
      <t>R1.</t>
    </r>
    <r>
      <rPr>
        <sz val="11"/>
        <color theme="1"/>
        <rFont val="Calibri"/>
        <family val="2"/>
        <scheme val="minor"/>
      </rPr>
      <t xml:space="preserve"> Each Reliability Coordinator shall develop, implement, and maintain an outage coordination process for generation and Transmission outages within its Reliability Coordinator Area.  The outage coordination process shall: [See standard for additional information.]
</t>
    </r>
    <r>
      <rPr>
        <b/>
        <sz val="11"/>
        <color theme="1"/>
        <rFont val="Calibri"/>
        <family val="2"/>
        <scheme val="minor"/>
      </rPr>
      <t>1.1.</t>
    </r>
    <r>
      <rPr>
        <sz val="11"/>
        <color theme="1"/>
        <rFont val="Calibri"/>
        <family val="2"/>
        <scheme val="minor"/>
      </rPr>
      <t xml:space="preserve"> Identify applicable roles and reporting responsibilities including:
</t>
    </r>
    <r>
      <rPr>
        <b/>
        <sz val="11"/>
        <color theme="1"/>
        <rFont val="Calibri"/>
        <family val="2"/>
        <scheme val="minor"/>
      </rPr>
      <t xml:space="preserve">1.1.1. </t>
    </r>
    <r>
      <rPr>
        <sz val="11"/>
        <color theme="1"/>
        <rFont val="Calibri"/>
        <family val="2"/>
        <scheme val="minor"/>
      </rPr>
      <t xml:space="preserve">Development and communication of outage schedules.
</t>
    </r>
    <r>
      <rPr>
        <b/>
        <sz val="11"/>
        <color theme="1"/>
        <rFont val="Calibri"/>
        <family val="2"/>
        <scheme val="minor"/>
      </rPr>
      <t>1.1.2.</t>
    </r>
    <r>
      <rPr>
        <sz val="11"/>
        <color theme="1"/>
        <rFont val="Calibri"/>
        <family val="2"/>
        <scheme val="minor"/>
      </rPr>
      <t xml:space="preserve"> Assignment of coordination responsibilities for outage schedules between Transmission Operator(s) and Balancing Authority(s).
</t>
    </r>
    <r>
      <rPr>
        <b/>
        <sz val="11"/>
        <color theme="1"/>
        <rFont val="Calibri"/>
        <family val="2"/>
        <scheme val="minor"/>
      </rPr>
      <t>1.2.</t>
    </r>
    <r>
      <rPr>
        <sz val="11"/>
        <color theme="1"/>
        <rFont val="Calibri"/>
        <family val="2"/>
        <scheme val="minor"/>
      </rPr>
      <t xml:space="preserve"> Specify outage submission timing requirements.
</t>
    </r>
    <r>
      <rPr>
        <b/>
        <sz val="11"/>
        <color theme="1"/>
        <rFont val="Calibri"/>
        <family val="2"/>
        <scheme val="minor"/>
      </rPr>
      <t>1.3.</t>
    </r>
    <r>
      <rPr>
        <sz val="11"/>
        <color theme="1"/>
        <rFont val="Calibri"/>
        <family val="2"/>
        <scheme val="minor"/>
      </rPr>
      <t xml:space="preserve"> Define the process to evaluate the impact of Transmission and generation outages within its Wide Area.
</t>
    </r>
    <r>
      <rPr>
        <b/>
        <sz val="11"/>
        <color theme="1"/>
        <rFont val="Calibri"/>
        <family val="2"/>
        <scheme val="minor"/>
      </rPr>
      <t>1.4.</t>
    </r>
    <r>
      <rPr>
        <sz val="11"/>
        <color theme="1"/>
        <rFont val="Calibri"/>
        <family val="2"/>
        <scheme val="minor"/>
      </rPr>
      <t xml:space="preserve"> Define the process to coordinate the resolution of identified outage conflicts with its Transmission Operators and Balancing Authorities, and other Reliability Coordinators.
</t>
    </r>
  </si>
  <si>
    <t>IRO-018-1(i)</t>
  </si>
  <si>
    <t>TOP-001-4</t>
  </si>
  <si>
    <t>R14.</t>
  </si>
  <si>
    <t>R15.</t>
  </si>
  <si>
    <t>R16.</t>
  </si>
  <si>
    <t>R17.</t>
  </si>
  <si>
    <t>R18.</t>
  </si>
  <si>
    <t>R19.</t>
  </si>
  <si>
    <t>R20.</t>
  </si>
  <si>
    <t>R21.</t>
  </si>
  <si>
    <t>R22.</t>
  </si>
  <si>
    <t>R23.</t>
  </si>
  <si>
    <t>R24.</t>
  </si>
  <si>
    <t>TOP-002-4</t>
  </si>
  <si>
    <t>TOP-003-3</t>
  </si>
  <si>
    <t>TOP-010-1(i)</t>
  </si>
  <si>
    <t>R1. Each Reliability Coordinator shall have data exchange capabilities with its Balancing Authorities and Transmission Operators, and with other entities it deems necessary, for it to perform its Operational Planning Analyses.</t>
  </si>
  <si>
    <t>R19. Each Transmission Operator shall have data exchange capabilities with the entities it has identified it needs data from in order to perform its Operational Planning Analyses.</t>
  </si>
  <si>
    <t>R22. Each Balancing Authority shall have data exchange capabilities with the entities it has identified it needs data from in order to develop its Operating Plan for next-day operations.</t>
  </si>
  <si>
    <r>
      <rPr>
        <b/>
        <sz val="11"/>
        <color theme="1"/>
        <rFont val="Calibri"/>
        <family val="2"/>
        <scheme val="minor"/>
      </rPr>
      <t>R2.</t>
    </r>
    <r>
      <rPr>
        <sz val="11"/>
        <color theme="1"/>
        <rFont val="Calibri"/>
        <family val="2"/>
        <scheme val="minor"/>
      </rPr>
      <t xml:space="preserve"> Each Reliability Coordinator shall implement an Operating Process or Operating Procedure to address the quality of analysis used in its Real-time Assessments. The Operating Process or Operating Procedure shall include:
2.1. Criteria for evaluating the quality of analysis used in its Real-time Assessments;
2.2. Provisions to indicate the quality of analysis used in its Real-time Assessments; and
2.3. Actions to address analysis quality issues affecting its Real-time Assessments.
</t>
    </r>
  </si>
  <si>
    <r>
      <rPr>
        <b/>
        <sz val="11"/>
        <color theme="1"/>
        <rFont val="Calibri"/>
        <family val="2"/>
        <scheme val="minor"/>
      </rPr>
      <t>R1.</t>
    </r>
    <r>
      <rPr>
        <sz val="11"/>
        <color theme="1"/>
        <rFont val="Calibri"/>
        <family val="2"/>
        <scheme val="minor"/>
      </rPr>
      <t xml:space="preserve">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r>
  </si>
  <si>
    <r>
      <rPr>
        <b/>
        <sz val="11"/>
        <color theme="1"/>
        <rFont val="Calibri"/>
        <family val="2"/>
        <scheme val="minor"/>
      </rPr>
      <t>R3.</t>
    </r>
    <r>
      <rPr>
        <sz val="11"/>
        <color theme="1"/>
        <rFont val="Calibri"/>
        <family val="2"/>
        <scheme val="minor"/>
      </rPr>
      <t xml:space="preserve"> Each Reliability Coordinator shall have an alarm process monitor that provides notification(s) to its System Operators when a failure of its Real-time monitoring alarm processor has occurred.</t>
    </r>
  </si>
  <si>
    <r>
      <rPr>
        <b/>
        <sz val="11"/>
        <color theme="1"/>
        <rFont val="Calibri"/>
        <family val="2"/>
        <scheme val="minor"/>
      </rPr>
      <t>R1.</t>
    </r>
    <r>
      <rPr>
        <sz val="11"/>
        <color theme="1"/>
        <rFont val="Calibri"/>
        <family val="2"/>
        <scheme val="minor"/>
      </rPr>
      <t xml:space="preserve"> Each Transmission Operator shall act to maintain the reliability of its Transmission Operator Area via its own actions or by issuing Operating Instructions.</t>
    </r>
  </si>
  <si>
    <r>
      <rPr>
        <b/>
        <sz val="11"/>
        <color theme="1"/>
        <rFont val="Calibri"/>
        <family val="2"/>
        <scheme val="minor"/>
      </rPr>
      <t>R2.</t>
    </r>
    <r>
      <rPr>
        <sz val="11"/>
        <color theme="1"/>
        <rFont val="Calibri"/>
        <family val="2"/>
        <scheme val="minor"/>
      </rPr>
      <t xml:space="preserve"> Each Balancing Authority shall act to maintain the reliability of its Balancing Authority Area via its own actions or by issuing Operating Instructions.</t>
    </r>
  </si>
  <si>
    <r>
      <rPr>
        <b/>
        <sz val="11"/>
        <color theme="1"/>
        <rFont val="Calibri"/>
        <family val="2"/>
        <scheme val="minor"/>
      </rPr>
      <t>R3.</t>
    </r>
    <r>
      <rPr>
        <sz val="11"/>
        <color theme="1"/>
        <rFont val="Calibri"/>
        <family val="2"/>
        <scheme val="minor"/>
      </rPr>
      <t xml:space="preserve"> Each Balancing Authority, Generator Operator, and Distribution Provider shall comply with each Operating Instruction issued by its Transmission Operator(s), unless such action cannot be physically implemented or it would violate safety, equipment, regulatory, or statutory requirements.</t>
    </r>
  </si>
  <si>
    <r>
      <rPr>
        <b/>
        <sz val="11"/>
        <color theme="1"/>
        <rFont val="Calibri"/>
        <family val="2"/>
        <scheme val="minor"/>
      </rPr>
      <t>R4.</t>
    </r>
    <r>
      <rPr>
        <sz val="11"/>
        <color theme="1"/>
        <rFont val="Calibri"/>
        <family val="2"/>
        <scheme val="minor"/>
      </rPr>
      <t xml:space="preserve"> Each Balancing Authority, Generator Operator, and Distribution Provider shall inform its Transmission Operator of its inability to comply with an Operating Instruction issued by its Transmission Operator.</t>
    </r>
  </si>
  <si>
    <r>
      <rPr>
        <b/>
        <sz val="11"/>
        <color theme="1"/>
        <rFont val="Calibri"/>
        <family val="2"/>
        <scheme val="minor"/>
      </rPr>
      <t>R5.</t>
    </r>
    <r>
      <rPr>
        <sz val="11"/>
        <color theme="1"/>
        <rFont val="Calibri"/>
        <family val="2"/>
        <scheme val="minor"/>
      </rPr>
      <t xml:space="preserve"> Each Transmission Operator, Generator Operator, and Distribution Provider shall comply with each Operating Instruction issued by its Balancing Authority, unless such action cannot be physically implemented or it would violate safety, equipment, regulatory, or statutory requirements.</t>
    </r>
  </si>
  <si>
    <r>
      <rPr>
        <b/>
        <sz val="11"/>
        <color theme="1"/>
        <rFont val="Calibri"/>
        <family val="2"/>
        <scheme val="minor"/>
      </rPr>
      <t>R6.</t>
    </r>
    <r>
      <rPr>
        <sz val="11"/>
        <color theme="1"/>
        <rFont val="Calibri"/>
        <family val="2"/>
        <scheme val="minor"/>
      </rPr>
      <t xml:space="preserve"> Each Transmission Operator, Generator Operator, and Distribution Provider shall inform its Balancing Authority of its inability to comply with an Operating Instruction issued by its Balancing Authority.</t>
    </r>
  </si>
  <si>
    <r>
      <rPr>
        <b/>
        <sz val="11"/>
        <color theme="1"/>
        <rFont val="Calibri"/>
        <family val="2"/>
        <scheme val="minor"/>
      </rPr>
      <t>R7.</t>
    </r>
    <r>
      <rPr>
        <sz val="11"/>
        <color theme="1"/>
        <rFont val="Calibri"/>
        <family val="2"/>
        <scheme val="minor"/>
      </rPr>
      <t xml:space="preserve"> 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t>
    </r>
  </si>
  <si>
    <r>
      <rPr>
        <b/>
        <sz val="11"/>
        <color theme="1"/>
        <rFont val="Calibri"/>
        <family val="2"/>
        <scheme val="minor"/>
      </rPr>
      <t>R8.</t>
    </r>
    <r>
      <rPr>
        <sz val="11"/>
        <color theme="1"/>
        <rFont val="Calibri"/>
        <family val="2"/>
        <scheme val="minor"/>
      </rPr>
      <t xml:space="preserve"> Each Transmission Operator shall inform its Reliability Coordinator, known impacted Balancing Authorities, and known impacted Transmission Operators of its actual or expected operations that result in, or could result in, an Emergency.</t>
    </r>
  </si>
  <si>
    <r>
      <rPr>
        <b/>
        <sz val="11"/>
        <color theme="1"/>
        <rFont val="Calibri"/>
        <family val="2"/>
        <scheme val="minor"/>
      </rPr>
      <t>R9.</t>
    </r>
    <r>
      <rPr>
        <sz val="11"/>
        <color theme="1"/>
        <rFont val="Calibri"/>
        <family val="2"/>
        <scheme val="minor"/>
      </rPr>
      <t xml:space="preserve"> 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r>
  </si>
  <si>
    <r>
      <rPr>
        <b/>
        <sz val="11"/>
        <color theme="1"/>
        <rFont val="Calibri"/>
        <family val="2"/>
        <scheme val="minor"/>
      </rPr>
      <t>R7.</t>
    </r>
    <r>
      <rPr>
        <sz val="11"/>
        <color theme="1"/>
        <rFont val="Calibri"/>
        <family val="2"/>
        <scheme val="minor"/>
      </rPr>
      <t xml:space="preserve"> Each Balancing Authority shall provide its Operating Plan(s) for next-day operations identified in Requirement R4 to its Reliability Coordinator.</t>
    </r>
  </si>
  <si>
    <r>
      <rPr>
        <b/>
        <sz val="11"/>
        <color theme="1"/>
        <rFont val="Calibri"/>
        <family val="2"/>
        <scheme val="minor"/>
      </rPr>
      <t>R6.</t>
    </r>
    <r>
      <rPr>
        <sz val="11"/>
        <color theme="1"/>
        <rFont val="Calibri"/>
        <family val="2"/>
        <scheme val="minor"/>
      </rPr>
      <t xml:space="preserve"> Each Transmission Operator shall provide its Operating Plan(s) for next-day operations identified in Requirement R2 to its Reliability Coordinator.</t>
    </r>
  </si>
  <si>
    <r>
      <rPr>
        <b/>
        <sz val="11"/>
        <color theme="1"/>
        <rFont val="Calibri"/>
        <family val="2"/>
        <scheme val="minor"/>
      </rPr>
      <t xml:space="preserve">R5. </t>
    </r>
    <r>
      <rPr>
        <sz val="11"/>
        <color theme="1"/>
        <rFont val="Calibri"/>
        <family val="2"/>
        <scheme val="minor"/>
      </rPr>
      <t>Each Balancing Authority shall notify entities identified in the Operating Plan(s) cited in Requirement R4 as to their role in those plan(s).</t>
    </r>
  </si>
  <si>
    <r>
      <rPr>
        <b/>
        <sz val="11"/>
        <color theme="1"/>
        <rFont val="Calibri"/>
        <family val="2"/>
        <scheme val="minor"/>
      </rPr>
      <t>R4.</t>
    </r>
    <r>
      <rPr>
        <sz val="11"/>
        <color theme="1"/>
        <rFont val="Calibri"/>
        <family val="2"/>
        <scheme val="minor"/>
      </rPr>
      <t xml:space="preserve"> Each Balancing Authority shall have an Operating Plan(s) for the next-day that addresses:
4.1. Expected generation resource commitment and dispatch
4.2. Interchange scheduling
4.3. Demand patterns
4.4. Capacity and energy reserve requirements, including deliverability capability
</t>
    </r>
  </si>
  <si>
    <r>
      <rPr>
        <b/>
        <sz val="11"/>
        <color theme="1"/>
        <rFont val="Calibri"/>
        <family val="2"/>
        <scheme val="minor"/>
      </rPr>
      <t>R3.</t>
    </r>
    <r>
      <rPr>
        <sz val="11"/>
        <color theme="1"/>
        <rFont val="Calibri"/>
        <family val="2"/>
        <scheme val="minor"/>
      </rPr>
      <t xml:space="preserve"> Each Transmission Operator shall notify entities identified in the Operating Plan(s) cited in Requirement R2 as to their role in those plan(s).</t>
    </r>
  </si>
  <si>
    <r>
      <rPr>
        <b/>
        <sz val="11"/>
        <color theme="1"/>
        <rFont val="Calibri"/>
        <family val="2"/>
        <scheme val="minor"/>
      </rPr>
      <t xml:space="preserve">R2. </t>
    </r>
    <r>
      <rPr>
        <sz val="11"/>
        <color theme="1"/>
        <rFont val="Calibri"/>
        <family val="2"/>
        <scheme val="minor"/>
      </rPr>
      <t>Each Transmission Operator shall have an Operating Plan(s) for next-day operations to address potential System Operating Limit (SOL) exceedances identified as a result of its Operational Planning Analysis as required in Requirement R1.</t>
    </r>
  </si>
  <si>
    <r>
      <rPr>
        <b/>
        <sz val="11"/>
        <color theme="1"/>
        <rFont val="Calibri"/>
        <family val="2"/>
        <scheme val="minor"/>
      </rPr>
      <t>R3.</t>
    </r>
    <r>
      <rPr>
        <sz val="11"/>
        <color theme="1"/>
        <rFont val="Calibri"/>
        <family val="2"/>
        <scheme val="minor"/>
      </rPr>
      <t xml:space="preserve"> Each Transmission Operator shall distribute its data specification to entities that have data required by the Transmission Operator’s Operational Planning Analyses, Real-time monitoring, and Real-time Assessment.</t>
    </r>
  </si>
  <si>
    <r>
      <rPr>
        <b/>
        <sz val="11"/>
        <color theme="1"/>
        <rFont val="Calibri"/>
        <family val="2"/>
        <scheme val="minor"/>
      </rPr>
      <t xml:space="preserve">R4. </t>
    </r>
    <r>
      <rPr>
        <sz val="11"/>
        <color theme="1"/>
        <rFont val="Calibri"/>
        <family val="2"/>
        <scheme val="minor"/>
      </rPr>
      <t>Each Balancing Authority shall distribute its data specification to entities that have data required by the Balancing Authority’s analysis functions and Real-time monitoring.</t>
    </r>
  </si>
  <si>
    <r>
      <rPr>
        <b/>
        <sz val="11"/>
        <color theme="1"/>
        <rFont val="Calibri"/>
        <family val="2"/>
        <scheme val="minor"/>
      </rPr>
      <t>R5.</t>
    </r>
    <r>
      <rPr>
        <sz val="11"/>
        <color theme="1"/>
        <rFont val="Calibri"/>
        <family val="2"/>
        <scheme val="minor"/>
      </rPr>
      <t xml:space="preserve"> Each Transmission Operator, Balancing Authority, Generator Owner, Generator Operator,  Load-Serving Entity, Transmission Owner, and Distribution Provider receiving a data specification in Requirement R3 or R4 shall satisfy the obligations of the documented specifications using: [See standard for additional information.]
5.1. A mutually agreeable format
5.2. A mutually agreeable process for resolving data conflicts
5.3. A mutually agreeable security protocol
</t>
    </r>
  </si>
  <si>
    <r>
      <rPr>
        <b/>
        <sz val="11"/>
        <color theme="1"/>
        <rFont val="Calibri"/>
        <family val="2"/>
        <scheme val="minor"/>
      </rPr>
      <t xml:space="preserve">R1. </t>
    </r>
    <r>
      <rPr>
        <sz val="11"/>
        <color theme="1"/>
        <rFont val="Calibri"/>
        <family val="2"/>
        <scheme val="minor"/>
      </rPr>
      <t xml:space="preserve">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r>
  </si>
  <si>
    <r>
      <rPr>
        <b/>
        <sz val="11"/>
        <color theme="1"/>
        <rFont val="Calibri"/>
        <family val="2"/>
        <scheme val="minor"/>
      </rPr>
      <t>R2.</t>
    </r>
    <r>
      <rPr>
        <sz val="11"/>
        <color theme="1"/>
        <rFont val="Calibri"/>
        <family val="2"/>
        <scheme val="minor"/>
      </rPr>
      <t xml:space="preserve">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r>
  </si>
  <si>
    <r>
      <rPr>
        <b/>
        <sz val="11"/>
        <color theme="1"/>
        <rFont val="Calibri"/>
        <family val="2"/>
        <scheme val="minor"/>
      </rPr>
      <t>R3.</t>
    </r>
    <r>
      <rPr>
        <sz val="11"/>
        <color theme="1"/>
        <rFont val="Calibri"/>
        <family val="2"/>
        <scheme val="minor"/>
      </rPr>
      <t xml:space="preserve">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r>
  </si>
  <si>
    <r>
      <rPr>
        <b/>
        <sz val="11"/>
        <color theme="1"/>
        <rFont val="Calibri"/>
        <family val="2"/>
        <scheme val="minor"/>
      </rPr>
      <t>R4.</t>
    </r>
    <r>
      <rPr>
        <sz val="11"/>
        <color theme="1"/>
        <rFont val="Calibri"/>
        <family val="2"/>
        <scheme val="minor"/>
      </rPr>
      <t xml:space="preserve"> Each Transmission Operator and Balancing Authority shall have an alarm process monitor that provides notification(s) to its System Operators when a failure of its Real-time monitoring alarm processor has occurred.</t>
    </r>
  </si>
  <si>
    <r>
      <rPr>
        <b/>
        <sz val="11"/>
        <color theme="1"/>
        <rFont val="Calibri"/>
        <family val="2"/>
        <scheme val="minor"/>
      </rPr>
      <t xml:space="preserve">R1. </t>
    </r>
    <r>
      <rPr>
        <sz val="11"/>
        <color theme="1"/>
        <rFont val="Calibri"/>
        <family val="2"/>
        <scheme val="minor"/>
      </rPr>
      <t>Each Transmission Operator shall have an Operational Planning Analysis that will allow it to assess whether its planned operations for the next day within its Transmission Operator Area will exceed any of its System Operating Limits (SOLs).</t>
    </r>
  </si>
  <si>
    <r>
      <rPr>
        <b/>
        <sz val="11"/>
        <color theme="1"/>
        <rFont val="Calibri"/>
        <family val="2"/>
        <scheme val="minor"/>
      </rPr>
      <t>R24.</t>
    </r>
    <r>
      <rPr>
        <sz val="11"/>
        <color theme="1"/>
        <rFont val="Calibri"/>
        <family val="2"/>
        <scheme val="minor"/>
      </rPr>
      <t xml:space="preserve"> 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t>
    </r>
  </si>
  <si>
    <r>
      <rPr>
        <b/>
        <sz val="11"/>
        <color theme="1"/>
        <rFont val="Calibri"/>
        <family val="2"/>
        <scheme val="minor"/>
      </rPr>
      <t>R23.</t>
    </r>
    <r>
      <rPr>
        <sz val="11"/>
        <color theme="1"/>
        <rFont val="Calibri"/>
        <family val="2"/>
        <scheme val="minor"/>
      </rPr>
      <t xml:space="preserve"> 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t>
    </r>
  </si>
  <si>
    <r>
      <rPr>
        <b/>
        <sz val="11"/>
        <color theme="1"/>
        <rFont val="Calibri"/>
        <family val="2"/>
        <scheme val="minor"/>
      </rPr>
      <t>R21.</t>
    </r>
    <r>
      <rPr>
        <sz val="11"/>
        <color theme="1"/>
        <rFont val="Calibri"/>
        <family val="2"/>
        <scheme val="minor"/>
      </rPr>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t>
    </r>
  </si>
  <si>
    <r>
      <rPr>
        <b/>
        <sz val="11"/>
        <color theme="1"/>
        <rFont val="Calibri"/>
        <family val="2"/>
        <scheme val="minor"/>
      </rPr>
      <t>R20.</t>
    </r>
    <r>
      <rPr>
        <sz val="11"/>
        <color theme="1"/>
        <rFont val="Calibri"/>
        <family val="2"/>
        <scheme val="minor"/>
      </rPr>
      <t xml:space="preserve"> 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t>
    </r>
  </si>
  <si>
    <r>
      <rPr>
        <b/>
        <sz val="11"/>
        <color theme="1"/>
        <rFont val="Calibri"/>
        <family val="2"/>
        <scheme val="minor"/>
      </rPr>
      <t xml:space="preserve">R18. </t>
    </r>
    <r>
      <rPr>
        <sz val="11"/>
        <color theme="1"/>
        <rFont val="Calibri"/>
        <family val="2"/>
        <scheme val="minor"/>
      </rPr>
      <t>Each Transmission Operator shall operate to the most limiting parameter in instances where there is a difference in SOLs.</t>
    </r>
  </si>
  <si>
    <r>
      <rPr>
        <b/>
        <sz val="11"/>
        <color theme="1"/>
        <rFont val="Calibri"/>
        <family val="2"/>
        <scheme val="minor"/>
      </rPr>
      <t xml:space="preserve">R17. </t>
    </r>
    <r>
      <rPr>
        <sz val="11"/>
        <color theme="1"/>
        <rFont val="Calibri"/>
        <family val="2"/>
        <scheme val="minor"/>
      </rPr>
      <t>Each Balancing Authority shall provide its System Operators with the authority to approve planned outages and maintenance of its telemetering and control equipment, monitoring and assessment capabilities, and associated communication channels between affected entities.</t>
    </r>
  </si>
  <si>
    <r>
      <rPr>
        <b/>
        <sz val="11"/>
        <color theme="1"/>
        <rFont val="Calibri"/>
        <family val="2"/>
        <scheme val="minor"/>
      </rPr>
      <t>R16.</t>
    </r>
    <r>
      <rPr>
        <sz val="11"/>
        <color theme="1"/>
        <rFont val="Calibri"/>
        <family val="2"/>
        <scheme val="minor"/>
      </rPr>
      <t xml:space="preserve"> Each Transmission Operator shall provide its System Operators with the authority to approve planned outages and maintenance of its telemetering and control equipment, monitoring and assessment capabilities, and associated communication channels between affected entities.</t>
    </r>
  </si>
  <si>
    <r>
      <rPr>
        <b/>
        <sz val="11"/>
        <color theme="1"/>
        <rFont val="Calibri"/>
        <family val="2"/>
        <scheme val="minor"/>
      </rPr>
      <t xml:space="preserve">R15. </t>
    </r>
    <r>
      <rPr>
        <sz val="11"/>
        <color theme="1"/>
        <rFont val="Calibri"/>
        <family val="2"/>
        <scheme val="minor"/>
      </rPr>
      <t>Each Transmission Operator shall inform its Reliability Coordinator of actions taken to return the System to within limits when a SOL has been exceeded.</t>
    </r>
  </si>
  <si>
    <r>
      <rPr>
        <b/>
        <sz val="11"/>
        <color theme="1"/>
        <rFont val="Calibri"/>
        <family val="2"/>
        <scheme val="minor"/>
      </rPr>
      <t>R14.</t>
    </r>
    <r>
      <rPr>
        <sz val="11"/>
        <color theme="1"/>
        <rFont val="Calibri"/>
        <family val="2"/>
        <scheme val="minor"/>
      </rPr>
      <t xml:space="preserve"> Each Transmission Operator shall initiate its Operating Plan to mitigate a SOL exceedance identified as part of its Real-time monitoring or Real-time Assessment.</t>
    </r>
  </si>
  <si>
    <r>
      <rPr>
        <b/>
        <sz val="11"/>
        <color theme="1"/>
        <rFont val="Calibri"/>
        <family val="2"/>
        <scheme val="minor"/>
      </rPr>
      <t>R13.</t>
    </r>
    <r>
      <rPr>
        <sz val="11"/>
        <color theme="1"/>
        <rFont val="Calibri"/>
        <family val="2"/>
        <scheme val="minor"/>
      </rPr>
      <t xml:space="preserve"> Each Transmission Operator shall ensure that a Real-time Assessment is performed at least once every 30 minutes.</t>
    </r>
  </si>
  <si>
    <r>
      <rPr>
        <b/>
        <sz val="11"/>
        <color theme="1"/>
        <rFont val="Calibri"/>
        <family val="2"/>
        <scheme val="minor"/>
      </rPr>
      <t>R12.</t>
    </r>
    <r>
      <rPr>
        <sz val="11"/>
        <color theme="1"/>
        <rFont val="Calibri"/>
        <family val="2"/>
        <scheme val="minor"/>
      </rPr>
      <t xml:space="preserve"> Each Transmission Operator shall not operate outside any identified Interconnection Reliability Operating Limit (IROL) for a continuous duration exceeding its associated IROL Tv.</t>
    </r>
  </si>
  <si>
    <r>
      <rPr>
        <b/>
        <sz val="11"/>
        <color theme="1"/>
        <rFont val="Calibri"/>
        <family val="2"/>
        <scheme val="minor"/>
      </rPr>
      <t>R11.</t>
    </r>
    <r>
      <rPr>
        <sz val="11"/>
        <color theme="1"/>
        <rFont val="Calibri"/>
        <family val="2"/>
        <scheme val="minor"/>
      </rPr>
      <t xml:space="preserve"> Each Balancing Authority shall monitor its Balancing Authority Area, including the status of Remedial Action Schemes that impact generation or Load, in order to maintain generation-Load-interchange balance within its Balancing Authority Area and support Interconnection frequency.</t>
    </r>
  </si>
  <si>
    <r>
      <rPr>
        <b/>
        <sz val="11"/>
        <color theme="1"/>
        <rFont val="Calibri"/>
        <family val="2"/>
        <scheme val="minor"/>
      </rPr>
      <t>R10.</t>
    </r>
    <r>
      <rPr>
        <sz val="11"/>
        <color theme="1"/>
        <rFont val="Calibri"/>
        <family val="2"/>
        <scheme val="minor"/>
      </rPr>
      <t xml:space="preserve">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r>
  </si>
  <si>
    <r>
      <rPr>
        <b/>
        <sz val="11"/>
        <color theme="1"/>
        <rFont val="Calibri"/>
        <family val="2"/>
        <scheme val="minor"/>
      </rPr>
      <t xml:space="preserve">R2. </t>
    </r>
    <r>
      <rPr>
        <sz val="11"/>
        <color theme="1"/>
        <rFont val="Calibri"/>
        <family val="2"/>
        <scheme val="minor"/>
      </rPr>
      <t>Each Transmission Operator and Balancing Authority shall perform the functions specified in its Reliability Coordinator’s outage coordination process.</t>
    </r>
  </si>
  <si>
    <r>
      <rPr>
        <b/>
        <sz val="11"/>
        <color theme="1"/>
        <rFont val="Calibri"/>
        <family val="2"/>
        <scheme val="minor"/>
      </rPr>
      <t>R3.</t>
    </r>
    <r>
      <rPr>
        <sz val="11"/>
        <color theme="1"/>
        <rFont val="Calibri"/>
        <family val="2"/>
        <scheme val="minor"/>
      </rPr>
      <t xml:space="preserve"> Each Planning Coordinator and Transmission Planner shall provide its Planning Assessment to impacted Reliability Coordinators.</t>
    </r>
  </si>
  <si>
    <r>
      <rPr>
        <b/>
        <sz val="11"/>
        <color theme="1"/>
        <rFont val="Calibri"/>
        <family val="2"/>
        <scheme val="minor"/>
      </rPr>
      <t xml:space="preserve">R4. </t>
    </r>
    <r>
      <rPr>
        <sz val="11"/>
        <color theme="1"/>
        <rFont val="Calibri"/>
        <family val="2"/>
        <scheme val="minor"/>
      </rPr>
      <t>Each Planning Coordinator and Transmission Planner shall jointly develop solutions with its respective Reliability Coordinator(s) for identified issues or conflicts with planned outages in its Planning Assessment for the Near-Term Transmission Planning Horizon.</t>
    </r>
  </si>
  <si>
    <r>
      <rPr>
        <b/>
        <sz val="11"/>
        <color theme="1"/>
        <rFont val="Calibri"/>
        <family val="2"/>
        <scheme val="minor"/>
      </rPr>
      <t xml:space="preserve">R7. </t>
    </r>
    <r>
      <rPr>
        <sz val="11"/>
        <color theme="1"/>
        <rFont val="Calibri"/>
        <family val="2"/>
        <scheme val="minor"/>
      </rPr>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r>
  </si>
  <si>
    <r>
      <rPr>
        <b/>
        <sz val="11"/>
        <color theme="1"/>
        <rFont val="Calibri"/>
        <family val="2"/>
        <scheme val="minor"/>
      </rPr>
      <t>R6.</t>
    </r>
    <r>
      <rPr>
        <sz val="11"/>
        <color theme="1"/>
        <rFont val="Calibri"/>
        <family val="2"/>
        <scheme val="minor"/>
      </rPr>
      <t xml:space="preserve"> 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r>
  </si>
  <si>
    <r>
      <rPr>
        <b/>
        <sz val="11"/>
        <color theme="1"/>
        <rFont val="Calibri"/>
        <family val="2"/>
        <scheme val="minor"/>
      </rPr>
      <t xml:space="preserve">R5. </t>
    </r>
    <r>
      <rPr>
        <sz val="11"/>
        <color theme="1"/>
        <rFont val="Calibri"/>
        <family val="2"/>
        <scheme val="minor"/>
      </rPr>
      <t>Each Reliability Coordinator that Identifies an Emergency in its Reliability Coordinator Area shall develop an action plan to resolve the Emergency during those instances where impacted Reliability Coordinators disagree on the existence of an Emergency.</t>
    </r>
  </si>
  <si>
    <r>
      <rPr>
        <b/>
        <sz val="11"/>
        <color theme="1"/>
        <rFont val="Calibri"/>
        <family val="2"/>
        <scheme val="minor"/>
      </rPr>
      <t>R6.</t>
    </r>
    <r>
      <rPr>
        <sz val="11"/>
        <color theme="1"/>
        <rFont val="Calibri"/>
        <family val="2"/>
        <scheme val="minor"/>
      </rPr>
      <t xml:space="preserve"> 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r>
  </si>
  <si>
    <r>
      <rPr>
        <b/>
        <sz val="11"/>
        <color theme="1"/>
        <rFont val="Calibri"/>
        <family val="2"/>
        <scheme val="minor"/>
      </rPr>
      <t xml:space="preserve">R5. </t>
    </r>
    <r>
      <rPr>
        <sz val="11"/>
        <color theme="1"/>
        <rFont val="Calibri"/>
        <family val="2"/>
        <scheme val="minor"/>
      </rPr>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r>
  </si>
  <si>
    <r>
      <rPr>
        <b/>
        <sz val="11"/>
        <color theme="1"/>
        <rFont val="Calibri"/>
        <family val="2"/>
        <scheme val="minor"/>
      </rPr>
      <t>R4.</t>
    </r>
    <r>
      <rPr>
        <sz val="11"/>
        <color theme="1"/>
        <rFont val="Calibri"/>
        <family val="2"/>
        <scheme val="minor"/>
      </rPr>
      <t xml:space="preserve"> Each Reliability Coordinator shall ensure that a Real-time Assessment is performed at least once every 30 minutes.</t>
    </r>
  </si>
  <si>
    <r>
      <rPr>
        <b/>
        <sz val="11"/>
        <color theme="1"/>
        <rFont val="Calibri"/>
        <family val="2"/>
        <scheme val="minor"/>
      </rPr>
      <t>R2.</t>
    </r>
    <r>
      <rPr>
        <sz val="11"/>
        <color theme="1"/>
        <rFont val="Calibri"/>
        <family val="2"/>
        <scheme val="minor"/>
      </rPr>
      <t xml:space="preserve"> 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r>
  </si>
  <si>
    <r>
      <rPr>
        <b/>
        <sz val="11"/>
        <color theme="1"/>
        <rFont val="Calibri"/>
        <family val="2"/>
        <scheme val="minor"/>
      </rPr>
      <t>R1</t>
    </r>
    <r>
      <rPr>
        <sz val="11"/>
        <color theme="1"/>
        <rFont val="Calibri"/>
        <family val="2"/>
        <scheme val="minor"/>
      </rPr>
      <t>. Each Reliability Coordinator shall perform an Operational Planning Analysis that will allow it to assess whether the planned operations for the next-day will exceed System Operating Limits (SOLs) and Interconnection Operating Reliability Limits (IROLs) within its Wide Area.</t>
    </r>
  </si>
  <si>
    <r>
      <rPr>
        <b/>
        <sz val="11"/>
        <color theme="1"/>
        <rFont val="Calibri"/>
        <family val="2"/>
        <scheme val="minor"/>
      </rPr>
      <t>R6.</t>
    </r>
    <r>
      <rPr>
        <sz val="11"/>
        <color theme="1"/>
        <rFont val="Calibri"/>
        <family val="2"/>
        <scheme val="minor"/>
      </rPr>
      <t xml:space="preserve"> 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t>
    </r>
  </si>
  <si>
    <r>
      <rPr>
        <b/>
        <sz val="11"/>
        <color theme="1"/>
        <rFont val="Calibri"/>
        <family val="2"/>
        <scheme val="minor"/>
      </rPr>
      <t>R5.</t>
    </r>
    <r>
      <rPr>
        <sz val="11"/>
        <color theme="1"/>
        <rFont val="Calibri"/>
        <family val="2"/>
        <scheme val="minor"/>
      </rPr>
      <t xml:space="preserve"> 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t>
    </r>
  </si>
  <si>
    <r>
      <rPr>
        <b/>
        <sz val="11"/>
        <color theme="1"/>
        <rFont val="Calibri"/>
        <family val="2"/>
        <scheme val="minor"/>
      </rPr>
      <t>R4.</t>
    </r>
    <r>
      <rPr>
        <sz val="11"/>
        <color theme="1"/>
        <rFont val="Calibri"/>
        <family val="2"/>
        <scheme val="minor"/>
      </rPr>
      <t xml:space="preserve"> Each Reliability Coordinator shall provide its System Operators with the authority to approve planned outages and maintenance of its telecommunication, monitoring and analysis capabilities.</t>
    </r>
  </si>
  <si>
    <r>
      <rPr>
        <b/>
        <sz val="11"/>
        <color theme="1"/>
        <rFont val="Calibri"/>
        <family val="2"/>
        <scheme val="minor"/>
      </rPr>
      <t xml:space="preserve">R3. </t>
    </r>
    <r>
      <rPr>
        <sz val="11"/>
        <color theme="1"/>
        <rFont val="Calibri"/>
        <family val="2"/>
        <scheme val="minor"/>
      </rPr>
      <t>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t>
    </r>
  </si>
  <si>
    <r>
      <rPr>
        <b/>
        <sz val="11"/>
        <color theme="1"/>
        <rFont val="Calibri"/>
        <family val="2"/>
        <scheme val="minor"/>
      </rPr>
      <t>R3.</t>
    </r>
    <r>
      <rPr>
        <sz val="11"/>
        <color theme="1"/>
        <rFont val="Calibri"/>
        <family val="2"/>
        <scheme val="minor"/>
      </rPr>
      <t xml:space="preserve"> Each Reliability Coordinator, upon identification of an expected or actual Emergency in its Reliability Coordinator Area, shall notify other impacted Reliability Coordinators.</t>
    </r>
  </si>
  <si>
    <r>
      <rPr>
        <b/>
        <sz val="11"/>
        <color theme="1"/>
        <rFont val="Calibri"/>
        <family val="2"/>
        <scheme val="minor"/>
      </rPr>
      <t>R4.</t>
    </r>
    <r>
      <rPr>
        <sz val="11"/>
        <color theme="1"/>
        <rFont val="Calibri"/>
        <family val="2"/>
        <scheme val="minor"/>
      </rPr>
      <t xml:space="preserve"> Each impacted Reliability Coordinator shall operate as though the Emergency exists during each instance where Reliability Coordinators disagree on the existence of an Emergency.</t>
    </r>
  </si>
  <si>
    <t>Questions:</t>
  </si>
  <si>
    <t xml:space="preserve">Supporting Resource(s): </t>
  </si>
  <si>
    <t>https://www.nerc.com/pa/Stand/Resources/Documents/Reliability_Principles.pdf</t>
  </si>
  <si>
    <t>https://www.nerc.com/pa/Stand/Pages/FunctionalModel.aspx</t>
  </si>
  <si>
    <t>Q2. Does this standard meet any of the three criteria for a results-based standard (RBS) (performance, risk (prevention) or capability)?</t>
  </si>
  <si>
    <t>https://www.nerc.com/pa/Stand/Resources/Documents/Results-Based_Reliability_Standard_Development_Guidance.pdf</t>
  </si>
  <si>
    <t>Q4. Are the expectation(s) of each applicable functional entity clear?</t>
  </si>
  <si>
    <t>https://www.nerc.com/pa/Stand/Resources/Documents/Ten_Benchmarks_of_an_Excellent_Reliability_Standard.pdf</t>
  </si>
  <si>
    <t>Q5. Does the requirement align with the standard's purpose statement?</t>
  </si>
  <si>
    <t>Q6. Does the requirement provide more than adequate protection of BPS?</t>
  </si>
  <si>
    <t>Q7. Can compliance be objectively measured?</t>
  </si>
  <si>
    <t xml:space="preserve">https://www.nerc.com/pa/comp/Pages/ERO-Enterprise-Compliance-Auditor-Manual.aspx
https://www.nerc.com/pa/Stand/Resources/Documents/Ten_Benchmarks_of_an_Excellent_Reliability_Standard.pdf
</t>
  </si>
  <si>
    <t>Q8. Can it be practically implemented?</t>
  </si>
  <si>
    <t>Q9. Does it have a technical basis in engineering and operations?</t>
  </si>
  <si>
    <t>Q10. Does the requirement depend on external information to determine the required level of performance?</t>
  </si>
  <si>
    <t>Q11. Is the requirement language clear and unambiguous?</t>
  </si>
  <si>
    <t>Q12. Does it use consistent and current terminology?</t>
  </si>
  <si>
    <t>https://www.nerc.com/files/glossary_of_terms.pdf
https://www.nerc.com/pa/Stand/Resources/Documents/Ten_Benchmarks_of_an_Excellent_Reliability_Standard.pdf</t>
  </si>
  <si>
    <t>Q13. Does the requirement language support the least cost solution that achieves the reliability objective?</t>
  </si>
  <si>
    <t>https://www.nerc.com/pa/Stand/Pages/Cost-Effective-Analysis-Process-CEAP-for-NERC-ERO-Standards.aspx</t>
  </si>
  <si>
    <t xml:space="preserve">C3. Does the requirement clearly state the action(s) required to achieve the reliability outcome?
</t>
  </si>
  <si>
    <t>Q1. Should this requirement remain as a separate requirement within this standard? (Should not be consolidated with another requirement)</t>
  </si>
  <si>
    <t>Content Score
(0-4)</t>
  </si>
  <si>
    <t>Supports a Reliability Objective (as defined by the Reliability Principles)?</t>
  </si>
  <si>
    <t>C1. Is the content of the requirement technically correct?</t>
  </si>
  <si>
    <t xml:space="preserve">C4. Is it clear when the action needs to be taken within the standard?
</t>
  </si>
  <si>
    <t>2020 Standard Grading Summary</t>
  </si>
  <si>
    <r>
      <rPr>
        <b/>
        <sz val="11"/>
        <color theme="1"/>
        <rFont val="Calibri"/>
        <family val="2"/>
        <scheme val="minor"/>
      </rPr>
      <t>R1.</t>
    </r>
    <r>
      <rPr>
        <sz val="11"/>
        <color theme="1"/>
        <rFont val="Calibri"/>
        <family val="2"/>
        <scheme val="minor"/>
      </rPr>
      <t xml:space="preserve"> Each Reliability Coordinator shall act to address the reliability of its Reliability Coordinator Area via direct actions or by issuing Operating Instructions. </t>
    </r>
  </si>
  <si>
    <r>
      <rPr>
        <b/>
        <sz val="11"/>
        <color theme="1"/>
        <rFont val="Calibri"/>
        <family val="2"/>
        <scheme val="minor"/>
      </rPr>
      <t>R3.</t>
    </r>
    <r>
      <rPr>
        <sz val="11"/>
        <color theme="1"/>
        <rFont val="Calibri"/>
        <family val="2"/>
        <scheme val="minor"/>
      </rPr>
      <t xml:space="preserve"> Each Reliability Coordinator shall notify impacted entities identified in its Operating Plan(s) cited in Requirement R2 as to their role in such plan(s).  </t>
    </r>
  </si>
  <si>
    <t>Q2. Does this standard meet any of the three criteria for a results-based standard (RBS) (performance, risk (prevention) or competency)?</t>
  </si>
  <si>
    <r>
      <rPr>
        <b/>
        <sz val="11"/>
        <color theme="1"/>
        <rFont val="Calibri"/>
        <family val="2"/>
        <scheme val="minor"/>
      </rPr>
      <t>R2.</t>
    </r>
    <r>
      <rPr>
        <sz val="11"/>
        <color theme="1"/>
        <rFont val="Calibri"/>
        <family val="2"/>
        <scheme val="minor"/>
      </rPr>
      <t xml:space="preserve"> 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r>
  </si>
  <si>
    <r>
      <rPr>
        <b/>
        <sz val="11"/>
        <color theme="1"/>
        <rFont val="Calibri"/>
        <family val="2"/>
        <scheme val="minor"/>
      </rPr>
      <t>R1.</t>
    </r>
    <r>
      <rPr>
        <sz val="11"/>
        <color theme="1"/>
        <rFont val="Calibri"/>
        <family val="2"/>
        <scheme val="minor"/>
      </rPr>
      <t xml:space="preserve"> 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t>
    </r>
    <r>
      <rPr>
        <b/>
        <sz val="11"/>
        <color theme="1"/>
        <rFont val="Calibri"/>
        <family val="2"/>
        <scheme val="minor"/>
      </rPr>
      <t>1.1.</t>
    </r>
    <r>
      <rPr>
        <sz val="11"/>
        <color theme="1"/>
        <rFont val="Calibri"/>
        <family val="2"/>
        <scheme val="minor"/>
      </rPr>
      <t xml:space="preserve"> Criteria and processes for notifications.
</t>
    </r>
    <r>
      <rPr>
        <b/>
        <sz val="11"/>
        <color theme="1"/>
        <rFont val="Calibri"/>
        <family val="2"/>
        <scheme val="minor"/>
      </rPr>
      <t>1.2.</t>
    </r>
    <r>
      <rPr>
        <sz val="11"/>
        <color theme="1"/>
        <rFont val="Calibri"/>
        <family val="2"/>
        <scheme val="minor"/>
      </rPr>
      <t xml:space="preserve"> Energy and capacity shortages.
</t>
    </r>
    <r>
      <rPr>
        <b/>
        <sz val="11"/>
        <color theme="1"/>
        <rFont val="Calibri"/>
        <family val="2"/>
        <scheme val="minor"/>
      </rPr>
      <t>1.3.</t>
    </r>
    <r>
      <rPr>
        <sz val="11"/>
        <color theme="1"/>
        <rFont val="Calibri"/>
        <family val="2"/>
        <scheme val="minor"/>
      </rPr>
      <t xml:space="preserve"> Control of voltage, including the coordination of reactive resources.
</t>
    </r>
    <r>
      <rPr>
        <b/>
        <sz val="11"/>
        <color theme="1"/>
        <rFont val="Calibri"/>
        <family val="2"/>
        <scheme val="minor"/>
      </rPr>
      <t>1.4.</t>
    </r>
    <r>
      <rPr>
        <sz val="11"/>
        <color theme="1"/>
        <rFont val="Calibri"/>
        <family val="2"/>
        <scheme val="minor"/>
      </rPr>
      <t xml:space="preserve"> Exchange of information including planned and unplanned outage information to support its Operational Planning Analyses and Real-time Assessments.
</t>
    </r>
    <r>
      <rPr>
        <b/>
        <sz val="11"/>
        <color theme="1"/>
        <rFont val="Calibri"/>
        <family val="2"/>
        <scheme val="minor"/>
      </rPr>
      <t>1.5.</t>
    </r>
    <r>
      <rPr>
        <sz val="11"/>
        <color theme="1"/>
        <rFont val="Calibri"/>
        <family val="2"/>
        <scheme val="minor"/>
      </rPr>
      <t xml:space="preserve"> Provisions for periodic communications to support reliable operations.
</t>
    </r>
  </si>
  <si>
    <r>
      <rPr>
        <b/>
        <sz val="11"/>
        <color theme="1"/>
        <rFont val="Calibri"/>
        <family val="2"/>
        <scheme val="minor"/>
      </rPr>
      <t xml:space="preserve">R2. </t>
    </r>
    <r>
      <rPr>
        <sz val="11"/>
        <color theme="1"/>
        <rFont val="Calibri"/>
        <family val="2"/>
        <scheme val="minor"/>
      </rPr>
      <t xml:space="preserve">Each Reliability Coordinator shall maintain its Operating Procedures, Operating Processes, or Operating Plans identified in Requirement R1 as follows: 
</t>
    </r>
    <r>
      <rPr>
        <b/>
        <sz val="11"/>
        <color theme="1"/>
        <rFont val="Calibri"/>
        <family val="2"/>
        <scheme val="minor"/>
      </rPr>
      <t>2.1.</t>
    </r>
    <r>
      <rPr>
        <sz val="11"/>
        <color theme="1"/>
        <rFont val="Calibri"/>
        <family val="2"/>
        <scheme val="minor"/>
      </rPr>
      <t xml:space="preserve"> Review and update annually with no more than 15 months between reviews.
</t>
    </r>
    <r>
      <rPr>
        <b/>
        <sz val="11"/>
        <color theme="1"/>
        <rFont val="Calibri"/>
        <family val="2"/>
        <scheme val="minor"/>
      </rPr>
      <t>2.2.</t>
    </r>
    <r>
      <rPr>
        <sz val="11"/>
        <color theme="1"/>
        <rFont val="Calibri"/>
        <family val="2"/>
        <scheme val="minor"/>
      </rPr>
      <t xml:space="preserve"> Obtain written agreement from all of the Reliability Coordinators required to take the indicated action(s) for each update.
</t>
    </r>
    <r>
      <rPr>
        <b/>
        <sz val="11"/>
        <color theme="1"/>
        <rFont val="Calibri"/>
        <family val="2"/>
        <scheme val="minor"/>
      </rPr>
      <t>2.3.</t>
    </r>
    <r>
      <rPr>
        <sz val="11"/>
        <color theme="1"/>
        <rFont val="Calibri"/>
        <family val="2"/>
        <scheme val="minor"/>
      </rPr>
      <t xml:space="preserve"> Distribute to all Reliability Coordinators that are required to take the indicated action(s) within 30 days of an update.
</t>
    </r>
  </si>
  <si>
    <r>
      <rPr>
        <b/>
        <sz val="11"/>
        <color theme="1"/>
        <rFont val="Calibri"/>
        <family val="2"/>
        <scheme val="minor"/>
      </rPr>
      <t>R1.</t>
    </r>
    <r>
      <rPr>
        <sz val="11"/>
        <color theme="1"/>
        <rFont val="Calibri"/>
        <family val="2"/>
        <scheme val="minor"/>
      </rPr>
      <t xml:space="preserve"> Each Transmission Operator shall maintain a documented specification for the data necessary for it to perform its Operational Planning Analyses, Real-time monitoring, and Real-time Assessments.  The data specification shall include, but not be limited to:
</t>
    </r>
    <r>
      <rPr>
        <b/>
        <sz val="11"/>
        <color theme="1"/>
        <rFont val="Calibri"/>
        <family val="2"/>
        <scheme val="minor"/>
      </rPr>
      <t>1.1.</t>
    </r>
    <r>
      <rPr>
        <sz val="11"/>
        <color theme="1"/>
        <rFont val="Calibri"/>
        <family val="2"/>
        <scheme val="minor"/>
      </rPr>
      <t xml:space="preserve"> A list of data and information needed by the Transmission Operator to support its Operational Planning Analyses, Real-time monitoring, and Real-time Assessments including non-BES data and external network data as deemed necessary by the Transmission Operator.
</t>
    </r>
    <r>
      <rPr>
        <b/>
        <sz val="11"/>
        <color theme="1"/>
        <rFont val="Calibri"/>
        <family val="2"/>
        <scheme val="minor"/>
      </rPr>
      <t>1.2.</t>
    </r>
    <r>
      <rPr>
        <sz val="11"/>
        <color theme="1"/>
        <rFont val="Calibri"/>
        <family val="2"/>
        <scheme val="minor"/>
      </rPr>
      <t xml:space="preserve"> Provisions for notification of current Protection System and Special Protection System status or degradation that impacts System reliability.
</t>
    </r>
    <r>
      <rPr>
        <b/>
        <sz val="11"/>
        <color theme="1"/>
        <rFont val="Calibri"/>
        <family val="2"/>
        <scheme val="minor"/>
      </rPr>
      <t>1.3.</t>
    </r>
    <r>
      <rPr>
        <sz val="11"/>
        <color theme="1"/>
        <rFont val="Calibri"/>
        <family val="2"/>
        <scheme val="minor"/>
      </rPr>
      <t xml:space="preserve"> A periodicity for providing data.
</t>
    </r>
    <r>
      <rPr>
        <b/>
        <sz val="11"/>
        <color theme="1"/>
        <rFont val="Calibri"/>
        <family val="2"/>
        <scheme val="minor"/>
      </rPr>
      <t xml:space="preserve">1.4. </t>
    </r>
    <r>
      <rPr>
        <sz val="11"/>
        <color theme="1"/>
        <rFont val="Calibri"/>
        <family val="2"/>
        <scheme val="minor"/>
      </rPr>
      <t xml:space="preserve">The deadline by which the respondent is to provide the indicated data.
</t>
    </r>
  </si>
  <si>
    <r>
      <rPr>
        <b/>
        <sz val="11"/>
        <color theme="1"/>
        <rFont val="Calibri"/>
        <family val="2"/>
        <scheme val="minor"/>
      </rPr>
      <t>R2.</t>
    </r>
    <r>
      <rPr>
        <sz val="11"/>
        <color theme="1"/>
        <rFont val="Calibri"/>
        <family val="2"/>
        <scheme val="minor"/>
      </rPr>
      <t xml:space="preserve"> Each Balancing Authority shall maintain a documented specification for the data necessary for it to perform its analysis functions and Real-time monitoring.  The data specification shall include, but not be limited to: 
</t>
    </r>
    <r>
      <rPr>
        <b/>
        <sz val="11"/>
        <color theme="1"/>
        <rFont val="Calibri"/>
        <family val="2"/>
        <scheme val="minor"/>
      </rPr>
      <t>2.1</t>
    </r>
    <r>
      <rPr>
        <sz val="11"/>
        <color theme="1"/>
        <rFont val="Calibri"/>
        <family val="2"/>
        <scheme val="minor"/>
      </rPr>
      <t xml:space="preserve">. A list of data and information needed by the Balancing Authority to support its analysis functions and Real-time monitoring.
</t>
    </r>
    <r>
      <rPr>
        <b/>
        <sz val="11"/>
        <color theme="1"/>
        <rFont val="Calibri"/>
        <family val="2"/>
        <scheme val="minor"/>
      </rPr>
      <t xml:space="preserve">2.2. </t>
    </r>
    <r>
      <rPr>
        <sz val="11"/>
        <color theme="1"/>
        <rFont val="Calibri"/>
        <family val="2"/>
        <scheme val="minor"/>
      </rPr>
      <t xml:space="preserve">Provisions for notification of current Protection System and Special Protection System status or degradation that impacts System reliability.
</t>
    </r>
    <r>
      <rPr>
        <b/>
        <sz val="11"/>
        <color theme="1"/>
        <rFont val="Calibri"/>
        <family val="2"/>
        <scheme val="minor"/>
      </rPr>
      <t>2.3.</t>
    </r>
    <r>
      <rPr>
        <sz val="11"/>
        <color theme="1"/>
        <rFont val="Calibri"/>
        <family val="2"/>
        <scheme val="minor"/>
      </rPr>
      <t xml:space="preserve"> A periodicity for providing data.
</t>
    </r>
    <r>
      <rPr>
        <b/>
        <sz val="11"/>
        <color theme="1"/>
        <rFont val="Calibri"/>
        <family val="2"/>
        <scheme val="minor"/>
      </rPr>
      <t xml:space="preserve">2.4. </t>
    </r>
    <r>
      <rPr>
        <sz val="11"/>
        <color theme="1"/>
        <rFont val="Calibri"/>
        <family val="2"/>
        <scheme val="minor"/>
      </rPr>
      <t xml:space="preserve">The deadline by which the respondent is to provide the indicated data.
</t>
    </r>
  </si>
  <si>
    <t>Q10. Is the Reliability Standard complete and self-contained (not dependent on external information to determine the required level of performance)?</t>
  </si>
  <si>
    <r>
      <rPr>
        <b/>
        <sz val="11"/>
        <color theme="1"/>
        <rFont val="Calibri"/>
        <family val="2"/>
        <scheme val="minor"/>
      </rPr>
      <t>R1.</t>
    </r>
    <r>
      <rPr>
        <sz val="11"/>
        <color theme="1"/>
        <rFont val="Calibri"/>
        <family val="2"/>
        <scheme val="minor"/>
      </rPr>
      <t xml:space="preserve"> Each Transmission Operator shall maintain a documented specification for the data necessary for it to perform its Operational Planning Analyses, Real-time monitoring, and Real-time Assessments.  The data specification shall include, but not be limited to:
</t>
    </r>
    <r>
      <rPr>
        <b/>
        <sz val="11"/>
        <color theme="1"/>
        <rFont val="Calibri"/>
        <family val="2"/>
        <scheme val="minor"/>
      </rPr>
      <t>1.1</t>
    </r>
    <r>
      <rPr>
        <sz val="11"/>
        <color theme="1"/>
        <rFont val="Calibri"/>
        <family val="2"/>
        <scheme val="minor"/>
      </rPr>
      <t xml:space="preserve">. A list of data and information needed by the Transmission Operator to support its Operational Planning Analyses, Real-time monitoring, and Real-time Assessments including non-BES data and external network data as deemed necessary by the Transmission Operator.
</t>
    </r>
    <r>
      <rPr>
        <b/>
        <sz val="11"/>
        <color theme="1"/>
        <rFont val="Calibri"/>
        <family val="2"/>
        <scheme val="minor"/>
      </rPr>
      <t>1.2.</t>
    </r>
    <r>
      <rPr>
        <sz val="11"/>
        <color theme="1"/>
        <rFont val="Calibri"/>
        <family val="2"/>
        <scheme val="minor"/>
      </rPr>
      <t xml:space="preserve"> Provisions for notification of current Protection System and Special Protection System status or degradation that impacts System reliability.
</t>
    </r>
    <r>
      <rPr>
        <b/>
        <sz val="11"/>
        <color theme="1"/>
        <rFont val="Calibri"/>
        <family val="2"/>
        <scheme val="minor"/>
      </rPr>
      <t>1.3.</t>
    </r>
    <r>
      <rPr>
        <sz val="11"/>
        <color theme="1"/>
        <rFont val="Calibri"/>
        <family val="2"/>
        <scheme val="minor"/>
      </rPr>
      <t xml:space="preserve"> A periodicity for providing data.
</t>
    </r>
    <r>
      <rPr>
        <b/>
        <sz val="11"/>
        <color theme="1"/>
        <rFont val="Calibri"/>
        <family val="2"/>
        <scheme val="minor"/>
      </rPr>
      <t>1.4.</t>
    </r>
    <r>
      <rPr>
        <sz val="11"/>
        <color theme="1"/>
        <rFont val="Calibri"/>
        <family val="2"/>
        <scheme val="minor"/>
      </rPr>
      <t xml:space="preserve"> The deadline by which the respondent is to provide the indicated data.
</t>
    </r>
  </si>
  <si>
    <t>Q8:  Many entitites cannot perform RTA as specified with EMS down, which is occasionally inevitable. It is debatable whether an alternative RTA performed by the respective RC or an adjacent TOP meets the intent during an EMS outage.</t>
  </si>
  <si>
    <t>C4:  Not explicity stated when the action has to be taken.</t>
  </si>
  <si>
    <r>
      <rPr>
        <u/>
        <sz val="11"/>
        <color theme="1"/>
        <rFont val="Calibri"/>
        <family val="2"/>
        <scheme val="minor"/>
      </rPr>
      <t>Q4:</t>
    </r>
    <r>
      <rPr>
        <sz val="11"/>
        <color theme="1"/>
        <rFont val="Calibri"/>
        <family val="2"/>
        <scheme val="minor"/>
      </rPr>
      <t xml:space="preserve"> The expectation for "performance" of RTA is not clear in the standard requirement. TOP-001, R13 is corollary requirement for TOP.  What is the difference between the RC's RTA and the TOP's RTA?  Are they interchangeable? </t>
    </r>
  </si>
  <si>
    <r>
      <rPr>
        <u/>
        <sz val="11"/>
        <color theme="1"/>
        <rFont val="Calibri"/>
        <family val="2"/>
        <scheme val="minor"/>
      </rPr>
      <t>Q10:</t>
    </r>
    <r>
      <rPr>
        <sz val="11"/>
        <color theme="1"/>
        <rFont val="Calibri"/>
        <family val="2"/>
        <scheme val="minor"/>
      </rPr>
      <t xml:space="preserve">  the Reliability Coordinator’s outage coordination process specifies what performance is required; the requirement is digital with respect to level of perfomance</t>
    </r>
  </si>
  <si>
    <r>
      <rPr>
        <u/>
        <sz val="11"/>
        <color theme="1"/>
        <rFont val="Calibri"/>
        <family val="2"/>
        <scheme val="minor"/>
      </rPr>
      <t>Q1:</t>
    </r>
    <r>
      <rPr>
        <sz val="11"/>
        <color theme="1"/>
        <rFont val="Calibri"/>
        <family val="2"/>
        <scheme val="minor"/>
      </rPr>
      <t xml:space="preserve"> R3 and R4 could be combined to focus on what the Reliability Coordinator's obligations are with respect to the Planning Analysis
</t>
    </r>
    <r>
      <rPr>
        <u/>
        <sz val="11"/>
        <color theme="1"/>
        <rFont val="Calibri"/>
        <family val="2"/>
        <scheme val="minor"/>
      </rPr>
      <t>Q11:</t>
    </r>
    <r>
      <rPr>
        <sz val="11"/>
        <color theme="1"/>
        <rFont val="Calibri"/>
        <family val="2"/>
        <scheme val="minor"/>
      </rPr>
      <t xml:space="preserve">  The clear, unambiguous language should state that the Reliability Coordinator should provide available system adjustments such as Transmission configuration changes and re-dispatch of generation if such adjustments are realistic mitigation for SOL or IROL exceedances and can be used as Corrective Actions to be studied in the planning horizon.</t>
    </r>
  </si>
  <si>
    <r>
      <rPr>
        <u/>
        <sz val="11"/>
        <color theme="1"/>
        <rFont val="Calibri"/>
        <family val="2"/>
        <scheme val="minor"/>
      </rPr>
      <t>C4:</t>
    </r>
    <r>
      <rPr>
        <sz val="11"/>
        <color theme="1"/>
        <rFont val="Calibri"/>
        <family val="2"/>
        <scheme val="minor"/>
      </rPr>
      <t xml:space="preserve"> the requirement relies on an understood meaning of "implement"</t>
    </r>
  </si>
  <si>
    <r>
      <rPr>
        <u/>
        <sz val="11"/>
        <color theme="1"/>
        <rFont val="Calibri"/>
        <family val="2"/>
        <scheme val="minor"/>
      </rPr>
      <t>C4:</t>
    </r>
    <r>
      <rPr>
        <sz val="11"/>
        <color theme="1"/>
        <rFont val="Calibri"/>
        <family val="2"/>
        <scheme val="minor"/>
      </rPr>
      <t xml:space="preserve"> the requirement relies on an understood meaning of "implement"
</t>
    </r>
    <r>
      <rPr>
        <u/>
        <sz val="11"/>
        <color theme="1"/>
        <rFont val="Calibri"/>
        <family val="2"/>
        <scheme val="minor"/>
      </rPr>
      <t>Q4:</t>
    </r>
    <r>
      <rPr>
        <sz val="11"/>
        <color theme="1"/>
        <rFont val="Calibri"/>
        <family val="2"/>
        <scheme val="minor"/>
      </rPr>
      <t xml:space="preserve"> R2.3 is incomplete in the expectation for system operator awareness as it impacts RTA; the requirement does not align with the expectations stated in the rationale.</t>
    </r>
  </si>
  <si>
    <r>
      <rPr>
        <u/>
        <sz val="11"/>
        <color theme="1"/>
        <rFont val="Calibri"/>
        <family val="2"/>
        <scheme val="minor"/>
      </rPr>
      <t>C4:</t>
    </r>
    <r>
      <rPr>
        <sz val="11"/>
        <color theme="1"/>
        <rFont val="Calibri"/>
        <family val="2"/>
        <scheme val="minor"/>
      </rPr>
      <t xml:space="preserve"> The requirement is unclear when the OPA should be performed and under what conditions the OPA should be re-performed/updated. (meaning an OPA performed on Friday for Saturday, Sunday, and Monday could be valid)
</t>
    </r>
    <r>
      <rPr>
        <u/>
        <sz val="11"/>
        <color theme="1"/>
        <rFont val="Calibri"/>
        <family val="2"/>
        <scheme val="minor"/>
      </rPr>
      <t>Q10:</t>
    </r>
    <r>
      <rPr>
        <sz val="11"/>
        <color theme="1"/>
        <rFont val="Calibri"/>
        <family val="2"/>
        <scheme val="minor"/>
      </rPr>
      <t xml:space="preserve"> The determiniation of SOL and IROL is dependent on each RC's methodology (developed in FAC-011), therefore monitoring for exceedance of the limit depends on the limit having first been determined (FAC-014).  Requirement should be evaluated upon conclusion of Project 2015-09  Establish and Communicate System Operating Limits - FAC-010, FAC-011, FAC-014 (drafting estimated to be completed by May 2020)
</t>
    </r>
  </si>
  <si>
    <r>
      <rPr>
        <u/>
        <sz val="11"/>
        <rFont val="Calibri"/>
        <family val="2"/>
        <scheme val="minor"/>
      </rPr>
      <t>Q5:</t>
    </r>
    <r>
      <rPr>
        <sz val="11"/>
        <rFont val="Calibri"/>
        <family val="2"/>
        <scheme val="minor"/>
      </rPr>
      <t xml:space="preserve">  Since IRO-014, IRO-015 and IRO-016 were consolidated into a revised IRO-014, the concept of "reliability directive" has changed with COM-002 and "Joint Operating Agreement" concepts for RC-to-RC coordination have been widely adopted.  This requirement could be better aligned with its purpose statement to explicitly require Joint Operating Agreements among RC's to address coordination of actions that may impact adjacent Reliability Coordinator Areas in support of Interconnection reliability and should address the use of "Operating Instructions" as a tool when communicating with other RC's.</t>
    </r>
  </si>
  <si>
    <r>
      <rPr>
        <u/>
        <sz val="11"/>
        <color theme="1"/>
        <rFont val="Calibri"/>
        <family val="2"/>
        <scheme val="minor"/>
      </rPr>
      <t>Q10</t>
    </r>
    <r>
      <rPr>
        <sz val="11"/>
        <color theme="1"/>
        <rFont val="Calibri"/>
        <family val="2"/>
        <scheme val="minor"/>
      </rPr>
      <t>: The determiniation of  SOL and IROL is dependent on each RC's methodology (developed in FAC-011), therefore monitoring for exceedance of the limit depends on the limit having first been determined (FAC-014).</t>
    </r>
  </si>
  <si>
    <r>
      <rPr>
        <u/>
        <sz val="11"/>
        <color theme="1"/>
        <rFont val="Calibri"/>
        <family val="2"/>
        <scheme val="minor"/>
      </rPr>
      <t>C4/Q4/Q11</t>
    </r>
    <r>
      <rPr>
        <sz val="11"/>
        <color theme="1"/>
        <rFont val="Calibri"/>
        <family val="2"/>
        <scheme val="minor"/>
      </rPr>
      <t>: The expectations are unclear as to whether data exchange "infrastructure" or "capability" is to be redundant.  In response to a directive in FERC Order 817, NERC revised IRO-002-4 to clarify that Reliability Coordinators shall have redundant and diversely routed data exchange capabilities and explains in its rationale that redundant and diversely routed data exchange capabilities consist of data exchange infrastructure components that would provide continued functionality despite failure or malfunction of an individual component within the applicable entity’s primary Control Center. “Redundant infrastructure” is equivalent to redundant and diversely routed data exchange capabilities but "redundant and diversely routed data exchange capabilities" may not always require “Redundant infrastructure” of every part.</t>
    </r>
  </si>
  <si>
    <r>
      <rPr>
        <u/>
        <sz val="11"/>
        <color theme="1"/>
        <rFont val="Calibri"/>
        <family val="2"/>
        <scheme val="minor"/>
      </rPr>
      <t>C4:</t>
    </r>
    <r>
      <rPr>
        <sz val="11"/>
        <color theme="1"/>
        <rFont val="Calibri"/>
        <family val="2"/>
        <scheme val="minor"/>
      </rPr>
      <t xml:space="preserve"> the requirement is not clear when the action needs to be taken within the standard; TPL-001-5 provides for "within 90 calendar days of completing its Planning Assessment" it is unclear whether the two requirements have the same timing need.
</t>
    </r>
    <r>
      <rPr>
        <u/>
        <sz val="11"/>
        <color theme="1"/>
        <rFont val="Calibri"/>
        <family val="2"/>
        <scheme val="minor"/>
      </rPr>
      <t>Q4</t>
    </r>
    <r>
      <rPr>
        <sz val="11"/>
        <color theme="1"/>
        <rFont val="Calibri"/>
        <family val="2"/>
        <scheme val="minor"/>
      </rPr>
      <t>:  What is the Reliability Coordinator supposed to do with the Planning Assessment? Some Planning Assessments sent to RC's are not being used.</t>
    </r>
  </si>
  <si>
    <t xml:space="preserve">Q1: This seems to be a redundant requirement to R1, R4, R5 &amp; R8. Also, Does Generator Operator mean every plant or a common location?  
</t>
  </si>
  <si>
    <t>C4: Ambiguity around what is required for a Real-time Assessment.</t>
  </si>
  <si>
    <t>C4, Q7: Difficult to prove the negative</t>
  </si>
  <si>
    <t>Q4, Q7: Unclear on what "monitor" means,</t>
  </si>
  <si>
    <t>Q7, Q11: Unclear on how redundant and diversely routed is achieved</t>
  </si>
  <si>
    <t>Q11: Unclear on how redundant and diversely routed is achieved</t>
  </si>
  <si>
    <t>C4: Unclear exactly what kind notification should be made.</t>
  </si>
  <si>
    <t>Q4, Q6: Just providing this to the RC does not increase reliability unless the RC is actively reviewing plans - no actions around that.</t>
  </si>
  <si>
    <t>Q10: Relies on OPA completion to develop plans</t>
  </si>
  <si>
    <t>C4: No time frame for Notification</t>
  </si>
  <si>
    <t>Q10: RTA relies on data quality from IRO-018</t>
  </si>
  <si>
    <t>C4: No time frame for Notification
Q11: The phrase "or could result in" is unclear. It could be assumed that this phrase is addressing the post-contingency aspect of the Real-time Assessment. If this is the intent, then it should be reworded to improve clarity. It is our understanding that the FAC DT is taking steps that may address this concern</t>
  </si>
  <si>
    <t xml:space="preserve">C4: When does RC have to distribute, including after modifications?
Q10: This requires the entities to have the external document from R1. </t>
  </si>
  <si>
    <t>Q10: In light of the requirements in IRO-017 related to the RC's outage coordination process, this requirement can be improved by adding "outage coordination responsibilities" to the list of items to subpart 1.4. Operational Planning Analyses per the definition are an assessment of the next day's operations. The RC needs data that is separate and unique from the OPA that is specific to the outage coordination process.</t>
  </si>
  <si>
    <t xml:space="preserve">C4: when does revised operation have to begin?
Q7: It may be hard to measure whether the impacted RC acts as if the Emergency existed.
Q11 It is unclear as to what constitues "disagreement." </t>
  </si>
  <si>
    <t>C4: How quickly must the RC implement?</t>
  </si>
  <si>
    <t>Q10: TOP and BA must rely on the process developed in R1 but there is no requirement in R1 for the RC to distribute the process.</t>
  </si>
  <si>
    <t xml:space="preserve">C4: No time frame for developing the solutions.
</t>
  </si>
  <si>
    <t>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t>
  </si>
  <si>
    <t xml:space="preserve">C4: No time frame for TOP actions. 
Q11: shall act is vague. </t>
  </si>
  <si>
    <r>
      <t>C4: No time fram for the BA to act. 
Q11: shall act is vague. Should the language from other requirements "</t>
    </r>
    <r>
      <rPr>
        <sz val="11"/>
        <color rgb="FFFF0000"/>
        <rFont val="Calibri"/>
        <family val="2"/>
        <scheme val="minor"/>
      </rPr>
      <t>unless such actions would violate safety, equipment, regulatory, or statutory  requirements"</t>
    </r>
    <r>
      <rPr>
        <sz val="11"/>
        <color theme="1"/>
        <rFont val="Calibri"/>
        <family val="2"/>
        <scheme val="minor"/>
      </rPr>
      <t xml:space="preserve"> be added?</t>
    </r>
  </si>
  <si>
    <t>C4: No time frame that the BA, GOP, and DP must comply. Is that included in the Operating Instruction?
Q4: Uncertain when they must be implemented</t>
  </si>
  <si>
    <t>C4: No time frame that the BA, GOP, and DP must notify the RC.
Q4: Uncertain when they must notify</t>
  </si>
  <si>
    <t>C4: No time frame that the TOP, GOP, and DP must comply. Is that included in the Operating Instruction?
Q4: Uncertain when they must be implemented</t>
  </si>
  <si>
    <t>C4: No time frame that the TOP, GOP, and DP must notify the RC.
Q4: Uncertain when they must notify</t>
  </si>
  <si>
    <t>C4: How quickly must the TOP inform its RC and impacted BAs?
Q11: The phrase "or could result in" is unclear. It could be assumed that this phrase is addressing the post-contingency aspect of the Real-time Assessment. If this is the intent, then it should be reworded to improve clarity.</t>
  </si>
  <si>
    <t>C4: How quickly must the BA and TOP notify the RC</t>
  </si>
  <si>
    <t>C4: How quickly must OP be initiated. Is this identified in the OP?
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t>
  </si>
  <si>
    <t>C4: No time frame for the TOP notification to the RC
Q4 &amp;Q11: Ambiguous as to how quickly they must act and how quickly they must inform the RC.</t>
  </si>
  <si>
    <t>Q1: This could be combined with R16 "each TOP and BA"</t>
  </si>
  <si>
    <t>Q11: Unclear as to who the difference is between. Two TOPs is assumed but not stated.</t>
  </si>
  <si>
    <t>C3: There is ambiguity with using the term Control Center to delineate the boundary for where redundant/diverse paths must exist.  The glossary definition of Control Center refers to ‘facilities’, which is undefined.  There has been much discussion/debate regarding where the edge of a Control Center is, which has led to confusion about how far the redundant/diverse routes need to extend (for example, communications equipment outside of the PSP datacenter, but still within the same building).
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t>
  </si>
  <si>
    <t>C4: No time frame for the TOP to notify the entities. Is that included in the OP?</t>
  </si>
  <si>
    <t>C1 &amp; Q11: Discussions with several individuals indicate that there is confusion with the meaning and intent of the phrase "including deliverability capability" (4.4). The ability to deliver energy to a load is a transmission system assessment, and accordingly cannot be performed by a BA, who may have no knowledge of the transmission system. The assessments to determine whether generation can be delivered to the load through the transmission system should be performed by a TOP. If this phrase isn't addressing the transmission system's ability to deliver the energy to the load, then what is it talking about? It needs to be addressed or clarified.</t>
  </si>
  <si>
    <t>C4: No time frame for the BA to notify the entities. Is that included in the OP</t>
  </si>
  <si>
    <t>C4: No time frame for  the TOP to provide its OP to its RC.</t>
  </si>
  <si>
    <t>C4: No time frame for the BA to provide its OP to its RC.</t>
  </si>
  <si>
    <t>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t>
  </si>
  <si>
    <r>
      <t xml:space="preserve">C4: No time frame for development
</t>
    </r>
    <r>
      <rPr>
        <b/>
        <sz val="11"/>
        <color theme="1"/>
        <rFont val="Calibri"/>
        <family val="2"/>
        <scheme val="minor"/>
      </rPr>
      <t>Q12: "I"dentifies should not be capitalized.</t>
    </r>
  </si>
  <si>
    <t>C4: No time frame for complying with Operating Instructions</t>
  </si>
  <si>
    <r>
      <rPr>
        <b/>
        <sz val="11"/>
        <color theme="1"/>
        <rFont val="Calibri"/>
        <family val="2"/>
        <scheme val="minor"/>
      </rPr>
      <t>R3.</t>
    </r>
    <r>
      <rPr>
        <sz val="11"/>
        <color theme="1"/>
        <rFont val="Calibri"/>
        <family val="2"/>
        <scheme val="minor"/>
      </rPr>
      <t xml:space="preserve"> Each Transmission Operator, Balancing Authority, Generator Operator, and Distribution Provider shall inform its Reliability Coordinator of its inability to perform the Operating Instruction issued by its Reliability Coordinator in Requirement R1.</t>
    </r>
  </si>
  <si>
    <t>C4: No time frame for notification
Q11: SOL exceedances include both pre- and post-contingency states for thermal, voltage (low and high) and stability. There is little reliability benefit in requiring an RC to notify the TOP every time a high-voltage limit exceedance is prevented or mitigated. RCs should have flexibility in determining when it is appropriate to notify its TOPs and BAs of such preventions and mitigations.</t>
  </si>
  <si>
    <t>Q11: Consider review of EOP-011 R5, to revising R5 to say "impacted" rather than neighboring RCs</t>
  </si>
  <si>
    <t>C2: This is a mirror image of R3.  In order to make this more clear the entities that the RC is addressing should be identified.</t>
  </si>
  <si>
    <t>C1: The language is confusing.  Does this refer to an OPA or a real time assessment?  The Operating Plan and Real Time Assessment will have different results.</t>
  </si>
  <si>
    <t>C2: Need to include GOP</t>
  </si>
  <si>
    <t>Q8: A deadline for a joint solution is not identified.</t>
  </si>
  <si>
    <t>Q1: This might be more appropriate to move to BAL-006</t>
  </si>
  <si>
    <t>C4: The requirement implies that a BA/GOP/DP has 1 TOP to report to.  In cases today the RC and BA have the same footprint so there might be multiple TOPs to report to.</t>
  </si>
  <si>
    <t>C2: IRO-017 requires that the RC develop an outage methodology.</t>
  </si>
  <si>
    <t>Quality
Score
(0-13)</t>
  </si>
  <si>
    <t>Combined (OC/PC/RE/NERC)
Comment/Rationale</t>
  </si>
  <si>
    <t>Content
Score
(0-4)</t>
  </si>
  <si>
    <t>Content Delta</t>
  </si>
  <si>
    <t>Quality Delta</t>
  </si>
  <si>
    <t xml:space="preserve">C4: It is unclear how quickly the RC must act.
Q4, Q7, and Q11: "Shall act" is vague. All actions RC take support reliablity.  What value is this requirement adding.  What specific reliablity issues are being addressed?  </t>
  </si>
  <si>
    <t>OC echoes RE/NERC comments on "shall act" verbiage</t>
  </si>
  <si>
    <t>C3: Would it improve the requirement to require a confirmation that the RC received and understood the inability to perform the instruction?</t>
  </si>
  <si>
    <t>OC echoes RE/NERC comments on language with diversly routed. Implementation Guidance drafted for requirement</t>
  </si>
  <si>
    <t xml:space="preserve">C3/Q2: It is unclear what notification entails. Is this just posting the information (file share, website) for the entities to review or does it require a notification? This Requirement seems administrative in nature. </t>
  </si>
  <si>
    <t xml:space="preserve">C4: Unclear when the notification needs to take place. </t>
  </si>
  <si>
    <t xml:space="preserve">Q12: Special Protection System (SPS) should be Remedial Action Scheme (RAS)
Q11: The term Real-time monitoring is unclear. Should this be a defined term.
</t>
  </si>
  <si>
    <t>Q11: OC echoes comments regarding the ambiguity of RTM.</t>
  </si>
  <si>
    <r>
      <t xml:space="preserve">C2: Include UFLS-only DP to list of applicable entities?
</t>
    </r>
    <r>
      <rPr>
        <sz val="11"/>
        <color theme="1"/>
        <rFont val="Calibri"/>
        <family val="2"/>
        <scheme val="minor"/>
      </rPr>
      <t xml:space="preserve">
</t>
    </r>
  </si>
  <si>
    <t>NERC echoes concern about the term "assist" and when the RC is obligated to assist</t>
  </si>
  <si>
    <t>Echo comments from OC/RE</t>
  </si>
  <si>
    <t>Q4, Q7, Q8,: It is unclear as to what "assist" means.  
C4: how quickly must the RC provide the assistance?</t>
  </si>
  <si>
    <t>Q4, Q7, Q8, and Q11: (OC echoes comment from RE) It is unclear as to what "assist" means.  It does not clearly state what action needs to be taken.
C4: how quickly must the RC provide the assistance?</t>
  </si>
  <si>
    <t>Q4, Q7, Q8: (OC echoes comments from RE) It is unclear as to what "assist" means.  
C4: how quickly Must the TOP provide the assistance?</t>
  </si>
  <si>
    <t>Q4, Q7, Q8: It is unclear as to what "assist" means.  
C4: how quickly Must the TOP provide the assistance?</t>
  </si>
  <si>
    <t>R8. Each Transmission Operator shall inform its Reliability Coordinator, known impacted Balancing Authorities, and known impacted Transmission Operators of its actual or expected operations that result in, or could result in, an Emergency.</t>
  </si>
  <si>
    <t>C3, C4, TOP can impact neighboring TOPs, but not know until after the fact. Agree with RE comments about whether this relates to post-contingency analysis.</t>
  </si>
  <si>
    <t>C3, C4, Q7, Q11: Confusing language on the distinction between a planned or unplanned outage.  The timing requirement is difficult to objectively measure due to the "unplanned" nature. There is also a lack of defined terminology, such as "telemetering and control equipment". Example with RTU outage or data quality issue, when would this issue need to be flagged and communicated to RC.</t>
  </si>
  <si>
    <t xml:space="preserve">C2/Q11: Should also define most limiting parameter between any entity, not just TOP. Meaning TOP-RC or TOP-TOP?  </t>
  </si>
  <si>
    <t>C3: Should the BA have to notify the RC if the test is unsuccessful?</t>
  </si>
  <si>
    <t>Q7 &amp; Q11:  Real-time monitoring needs fuller definition to recognize what parameters are necessary.  Periodicity of data provided gives some clarity for RTM, but RTM is not a defined term.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t>
  </si>
  <si>
    <t xml:space="preserve">Q6, Q7, Q8, Q11 This is difficult to maintain at the TOP level. Many TOPs already provided this data on a schedule to their RC.  The RC should be the one maintaining the data spec. This does not increase BPS reliability. </t>
  </si>
  <si>
    <t xml:space="preserve">Q6, Q7, Q8, Q11  This does not increase BPS reliability. </t>
  </si>
  <si>
    <t xml:space="preserve">C4: No time frame for distribution to the entities or requirement for updating.
</t>
  </si>
  <si>
    <t>Q8/Q11: With Measure for R5, does an attestation from the requesting entity saying that the sender satisfied obligations meet the intent.</t>
  </si>
  <si>
    <t xml:space="preserve">Q2: Burdensome, and seemingly administrative in nature, to entities to track when to send data request to other entities, because there is too much to keep track of especially if entities have differing data requirements than the RC. </t>
  </si>
  <si>
    <t xml:space="preserve">C3, C4, &amp;Q10: There seems to be a gap.  Nothing is required beyond notifying the System Operator of a failure of the alarm processor.  Should some type of notification be given to the RC for a specific duration of the suspected failure before it is restored? should there be some action required to address the lack of alarm(s) in the Operating Plan to operate more conservatively? 
Q4: Should there be a requirement to adddress the failure rather than just be notified of it.
</t>
  </si>
  <si>
    <t>Action to address the failure (and notifying RC) of alarm process monitor is implied and not explicitely stated.</t>
  </si>
  <si>
    <t>Echo comments from OC/RE/NERC</t>
  </si>
  <si>
    <t>Comments from Review</t>
  </si>
  <si>
    <t xml:space="preserve">Q1, Q4: This seems to be a redundant requirement to R12.  This could be combined with R12.  C3: A small DP may not have a control center, voice recordings, etc.   
</t>
  </si>
  <si>
    <t>C2/Q4: Should also include data exchange with GOPs.</t>
  </si>
  <si>
    <t xml:space="preserve">C3: There is ambiguity with using the term Control Center to delineate the boundary for where redundant/diverse paths must exist.  The glossary definition of Control Center refers to ‘facilities’, which is undefined. 
Q7, Q9- The "diversely routed" language provided does not provide clarity on what an entity is being asked to do which causes issues in determining compliance.  Routing invariably implies physical relationships which is covered in NIST 400-53 PE-9.  
Q11 - Real-time monitoring needs fuller definition to recognize what parameters are necessary.  </t>
  </si>
  <si>
    <t>Q7/Q8: Echo comments from RE about the word "assist"</t>
  </si>
  <si>
    <t>Q8/Q11: Could be difficult to distinguish between planned and unplanned outage, and example being an intermittent RTU issue that occurs then has a planned fix for the next day.</t>
  </si>
  <si>
    <t>Q8/Q12: agree with discussion on if RTM needs to be a defined term</t>
  </si>
  <si>
    <t>Q7/Q11: concerns around ambiguity of OPA/RTA/RTM and what can and cannot be requested in data specificiation is outline in SER Operational Data Simplification SAR. The Guidelines and Technical Basis (GTB) for TOP-010 does include a description for Real-time monitoring, but it is not in the Glossary of Terms.</t>
  </si>
  <si>
    <t>Q7/Q11: concerns around ambiguity of OPA/RTA/RTM and what can and cannot be requested in data specificiation is outline in SER Operational Data Simplification SAR.  The Guidelines and Technical Basis (GTB) for TOP-010 does include a description for Real-time monitoring, but it is not in the Glossary of Terms. 
Real-time monitoring may include the following activities performed in Real-time:
• Acquisition of operating data;
• Display of operating data as needed for visualization of system conditions;
• Audible or visual alerting when warranted by system conditions; and
• Audible or visual alerting when monitoring and analysis capabilities degrade or become unavailable.</t>
  </si>
  <si>
    <t>Q7, Q11 What does the definition of quality mean?  This could mean a wide range of things to different entities.  Dependent on how a Real-time assessment is defined.</t>
  </si>
  <si>
    <t>Q7, Q11 What does the definition of quality mean? This could mean a wide range of things to different entities.  Dependent on how a Real-time assessment is defined.</t>
  </si>
  <si>
    <t>Q7, Q11 What does the definition of quality mean? Example Implementation Guidance for TOP-010 R3 (approved in May 2019) was a 13 page document to address this ambiguity. This could mean a wide range of things to different entities.  Dependent on how a Real-time assessment is defined.</t>
  </si>
  <si>
    <t>Q11 The meaning of 'quality' of data can have wide interpretation. The Requirement allows flexibility for entity to create quality criteria. See TOP-010 GTB for data quality issues.
The criteria support identification of applicable data quality issues, which may include:
• Data outside of a prescribed data range;
• Analog data not updated within a predetermined time period;
• Data entered manually to override telemetered information; or
• Data otherwise identified as invalid or suspect.</t>
  </si>
  <si>
    <t>Q11: The meaning of 'quality' of data can have wide interpretation. The Requirement allows flexibility for entity to create quality criteria. See TOP-010 GTB for data quality issues.</t>
  </si>
  <si>
    <t>See comments from OC</t>
  </si>
  <si>
    <t>C1 (Tech correct): Scott-The requirement reads that internal Interpersonal Communication "capabilities" is required, but the Measure reads that the entity had a "capability" (singular). The Requirement implies that more than one capability is required since is uses the plural. 
Q13: Since having interpersonal communications are needed in order to issue/receive and comply with Operating Instructions, this requirement may be duplicative with with several TOP/IRO requirements. (industry comment)</t>
  </si>
  <si>
    <r>
      <rPr>
        <u/>
        <sz val="11"/>
        <color theme="1"/>
        <rFont val="Calibri"/>
        <family val="2"/>
        <scheme val="minor"/>
      </rPr>
      <t>C4/Q11</t>
    </r>
    <r>
      <rPr>
        <sz val="11"/>
        <color theme="1"/>
        <rFont val="Calibri"/>
        <family val="2"/>
        <scheme val="minor"/>
      </rPr>
      <t xml:space="preserve">: "shall act"; (verb used without object); the actions and trigger for action are ubiquitous and all-encompassing; This language was drafted in response to "Authority" gaps identified by the Independent Experts in their 2013 report.  No change recommended.
</t>
    </r>
  </si>
  <si>
    <t>C1 (Tech correct): Scott-The requirement reads that internal Interpersonal Communication "capabilities" is required, but the Measure reads that the entity had a "capability" (singular). The Requirement implies that more than one capability is required since is uses the plural.
Q13: Since having interpersonal communications are needed in order to issue/receive and comply with Operating Instructions, this requirement may be duplicative with with several TOP/IRO requirements. (industry comment)</t>
  </si>
  <si>
    <t>C4: Required testing every 90 days implies quarterly, but in order to be compliant there could be an instance 5 tests per year are required, first test is done Jan. 1-5. (industry comment)</t>
  </si>
  <si>
    <t xml:space="preserve">C4: No time frame for the PC and TP to provide their Planning Assessment.
Q1:Consider moving this under TPL-001. The Technical Basis section of IRO-017-1 states that such coordination should take place in the TPL standards. In a draft SAR for TPL-001-4 that would revise Requirement R8 to make the Reliability Coordinator an explicit party in the review process described there. (industry comment)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</si>
</sst>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0"/>
      <color rgb="FF000000"/>
      <name val="Arial"/>
      <family val="2"/>
    </font>
    <font>
      <b/>
      <sz val="14"/>
      <color theme="0"/>
      <name val="Calibri"/>
      <family val="2"/>
      <scheme val="minor"/>
    </font>
    <font>
      <b/>
      <sz val="11"/>
      <color theme="1"/>
      <name val="Calibri"/>
      <family val="2"/>
      <scheme val="minor"/>
    </font>
    <font>
      <sz val="18"/>
      <color theme="3"/>
      <name val="Calibri Light"/>
      <family val="2"/>
      <scheme val="major"/>
    </font>
    <font>
      <b/>
      <sz val="18"/>
      <color theme="4" tint="-0.499984740745262"/>
      <name val="Calibri Light"/>
      <family val="2"/>
      <scheme val="major"/>
    </font>
    <font>
      <b/>
      <sz val="18"/>
      <color theme="4" tint="-0.499984740745262"/>
      <name val="Calibri"/>
      <family val="2"/>
      <scheme val="minor"/>
    </font>
    <font>
      <b/>
      <sz val="11"/>
      <color theme="0"/>
      <name val="Calibri"/>
      <family val="2"/>
      <scheme val="minor"/>
    </font>
    <font>
      <b/>
      <sz val="11"/>
      <name val="Calibri"/>
      <family val="2"/>
      <scheme val="minor"/>
    </font>
    <font>
      <sz val="14"/>
      <color theme="0"/>
      <name val="Calibri"/>
      <family val="2"/>
      <scheme val="minor"/>
    </font>
    <font>
      <b/>
      <sz val="12"/>
      <color theme="0"/>
      <name val="Calibri"/>
      <family val="2"/>
      <scheme val="minor"/>
    </font>
    <font>
      <b/>
      <sz val="9"/>
      <color indexed="81"/>
      <name val="Tahoma"/>
      <family val="2"/>
    </font>
    <font>
      <sz val="9"/>
      <color indexed="81"/>
      <name val="Tahoma"/>
      <family val="2"/>
    </font>
    <font>
      <b/>
      <u/>
      <sz val="16"/>
      <color theme="1"/>
      <name val="Calibri"/>
      <family val="2"/>
      <scheme val="minor"/>
    </font>
    <font>
      <u/>
      <sz val="11"/>
      <color theme="10"/>
      <name val="Calibri"/>
      <family val="2"/>
      <scheme val="minor"/>
    </font>
    <font>
      <b/>
      <u/>
      <sz val="11"/>
      <color theme="0"/>
      <name val="Calibri"/>
      <family val="2"/>
      <scheme val="minor"/>
    </font>
    <font>
      <b/>
      <u/>
      <sz val="11"/>
      <name val="Calibri"/>
      <family val="2"/>
      <scheme val="minor"/>
    </font>
    <font>
      <u/>
      <sz val="11"/>
      <color theme="1"/>
      <name val="Calibri"/>
      <family val="2"/>
      <scheme val="minor"/>
    </font>
    <font>
      <sz val="11"/>
      <name val="Calibri"/>
      <family val="2"/>
      <scheme val="minor"/>
    </font>
    <font>
      <u/>
      <sz val="11"/>
      <name val="Calibri"/>
      <family val="2"/>
      <scheme val="minor"/>
    </font>
    <font>
      <sz val="11"/>
      <color rgb="FFFF0000"/>
      <name val="Calibri"/>
      <family val="2"/>
      <scheme val="minor"/>
    </font>
    <font>
      <sz val="11"/>
      <color theme="1"/>
      <name val="Calibri"/>
      <family val="2"/>
      <scheme val="minor"/>
    </font>
    <font>
      <b/>
      <sz val="9"/>
      <color indexed="81"/>
      <name val="Tahoma"/>
      <charset val="1"/>
    </font>
    <font>
      <sz val="9"/>
      <color indexed="81"/>
      <name val="Tahoma"/>
      <charset val="1"/>
    </font>
    <font>
      <b/>
      <sz val="12"/>
      <name val="Calibri"/>
      <family val="2"/>
      <scheme val="minor"/>
    </font>
    <font>
      <sz val="12"/>
      <color theme="1"/>
      <name val="Calibri"/>
      <family val="2"/>
      <scheme val="minor"/>
    </font>
  </fonts>
  <fills count="22">
    <fill>
      <patternFill patternType="none"/>
    </fill>
    <fill>
      <patternFill patternType="gray125"/>
    </fill>
    <fill>
      <patternFill patternType="solid">
        <fgColor theme="5" tint="0.39997558519241921"/>
        <bgColor rgb="FF000000"/>
      </patternFill>
    </fill>
    <fill>
      <patternFill patternType="solid">
        <fgColor theme="7" tint="0.39997558519241921"/>
        <bgColor rgb="FF000000"/>
      </patternFill>
    </fill>
    <fill>
      <patternFill patternType="solid">
        <fgColor theme="7" tint="-0.249977111117893"/>
        <bgColor rgb="FF000000"/>
      </patternFill>
    </fill>
    <fill>
      <patternFill patternType="solid">
        <fgColor rgb="FF2860A4"/>
        <bgColor rgb="FF000000"/>
      </patternFill>
    </fill>
    <fill>
      <patternFill patternType="solid">
        <fgColor theme="4" tint="-0.249977111117893"/>
        <bgColor rgb="FF000000"/>
      </patternFill>
    </fill>
    <fill>
      <patternFill patternType="solid">
        <fgColor theme="5" tint="-0.499984740745262"/>
        <bgColor indexed="64"/>
      </patternFill>
    </fill>
    <fill>
      <patternFill patternType="solid">
        <fgColor theme="9" tint="-0.499984740745262"/>
        <bgColor indexed="64"/>
      </patternFill>
    </fill>
    <fill>
      <patternFill patternType="solid">
        <fgColor theme="5" tint="-0.249977111117893"/>
        <bgColor rgb="FF000000"/>
      </patternFill>
    </fill>
    <fill>
      <patternFill patternType="solid">
        <fgColor theme="9" tint="-0.249977111117893"/>
        <bgColor rgb="FF000000"/>
      </patternFill>
    </fill>
    <fill>
      <patternFill patternType="solid">
        <fgColor theme="4" tint="0.79998168889431442"/>
        <bgColor indexed="64"/>
      </patternFill>
    </fill>
    <fill>
      <patternFill patternType="solid">
        <fgColor theme="5" tint="0.59999389629810485"/>
        <bgColor rgb="FF000000"/>
      </patternFill>
    </fill>
    <fill>
      <patternFill patternType="solid">
        <fgColor theme="9" tint="-0.249977111117893"/>
        <bgColor indexed="64"/>
      </patternFill>
    </fill>
    <fill>
      <patternFill patternType="solid">
        <fgColor theme="9" tint="0.39997558519241921"/>
        <bgColor indexed="64"/>
      </patternFill>
    </fill>
    <fill>
      <patternFill patternType="solid">
        <fgColor rgb="FFDDEBF7"/>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1" fillId="0" borderId="0"/>
    <xf numFmtId="0" fontId="4" fillId="0" borderId="0" applyNumberFormat="0" applyFill="0" applyBorder="0" applyAlignment="0" applyProtection="0"/>
    <xf numFmtId="0" fontId="14" fillId="0" borderId="0" applyNumberFormat="0" applyFill="0" applyBorder="0" applyAlignment="0" applyProtection="0"/>
  </cellStyleXfs>
  <cellXfs count="109">
    <xf numFmtId="0" fontId="0" fillId="0" borderId="0" xfId="0"/>
    <xf numFmtId="0" fontId="0" fillId="0" borderId="0" xfId="0" applyFill="1"/>
    <xf numFmtId="0" fontId="0" fillId="0" borderId="0" xfId="0" applyAlignment="1">
      <alignment wrapText="1"/>
    </xf>
    <xf numFmtId="0" fontId="0" fillId="0" borderId="0" xfId="0" applyAlignment="1">
      <alignment vertical="top" wrapText="1"/>
    </xf>
    <xf numFmtId="0" fontId="0" fillId="0" borderId="5" xfId="0" applyBorder="1" applyAlignment="1">
      <alignment vertical="top" wrapText="1"/>
    </xf>
    <xf numFmtId="0" fontId="3" fillId="11" borderId="5" xfId="0" applyFont="1" applyFill="1" applyBorder="1" applyAlignment="1">
      <alignment horizontal="center" vertical="top"/>
    </xf>
    <xf numFmtId="0" fontId="3" fillId="15" borderId="5" xfId="0" applyFont="1" applyFill="1" applyBorder="1" applyAlignment="1">
      <alignment horizontal="center" vertical="top"/>
    </xf>
    <xf numFmtId="0" fontId="0" fillId="0" borderId="0" xfId="0" applyAlignment="1">
      <alignment vertical="top"/>
    </xf>
    <xf numFmtId="1" fontId="0" fillId="0" borderId="5" xfId="0" applyNumberFormat="1" applyFill="1" applyBorder="1" applyAlignment="1">
      <alignment horizontal="center" vertical="top"/>
    </xf>
    <xf numFmtId="0" fontId="7" fillId="6" borderId="1" xfId="1" applyNumberFormat="1" applyFont="1" applyFill="1" applyBorder="1" applyAlignment="1">
      <alignment horizontal="center" vertical="center" wrapText="1"/>
    </xf>
    <xf numFmtId="0" fontId="7" fillId="6" borderId="6" xfId="1" applyNumberFormat="1" applyFont="1" applyFill="1" applyBorder="1" applyAlignment="1">
      <alignment horizontal="center" vertical="center" wrapText="1"/>
    </xf>
    <xf numFmtId="0" fontId="7" fillId="9" borderId="5" xfId="1" applyNumberFormat="1" applyFont="1" applyFill="1" applyBorder="1" applyAlignment="1">
      <alignment horizontal="center" vertical="center" wrapText="1"/>
    </xf>
    <xf numFmtId="0" fontId="7" fillId="6" borderId="4" xfId="1" applyNumberFormat="1" applyFont="1" applyFill="1" applyBorder="1" applyAlignment="1">
      <alignment horizontal="center" vertical="center" wrapText="1"/>
    </xf>
    <xf numFmtId="1" fontId="7" fillId="9" borderId="1" xfId="1" applyNumberFormat="1" applyFont="1" applyFill="1" applyBorder="1" applyAlignment="1">
      <alignment horizontal="center" vertical="center" wrapText="1"/>
    </xf>
    <xf numFmtId="1" fontId="7" fillId="10" borderId="1" xfId="1" applyNumberFormat="1" applyFont="1" applyFill="1" applyBorder="1" applyAlignment="1">
      <alignment horizontal="center" vertical="center" wrapText="1"/>
    </xf>
    <xf numFmtId="0" fontId="8" fillId="11" borderId="1" xfId="1" applyNumberFormat="1" applyFont="1" applyFill="1" applyBorder="1" applyAlignment="1">
      <alignment horizontal="center" vertical="center" wrapText="1"/>
    </xf>
    <xf numFmtId="1" fontId="7" fillId="9" borderId="4" xfId="1" applyNumberFormat="1" applyFont="1" applyFill="1" applyBorder="1" applyAlignment="1">
      <alignment horizontal="center" vertical="center" wrapText="1"/>
    </xf>
    <xf numFmtId="1" fontId="7" fillId="10" borderId="4" xfId="1" applyNumberFormat="1" applyFont="1" applyFill="1" applyBorder="1" applyAlignment="1">
      <alignment horizontal="center" vertical="center" wrapText="1"/>
    </xf>
    <xf numFmtId="0" fontId="8" fillId="11" borderId="4" xfId="1" applyNumberFormat="1" applyFont="1" applyFill="1" applyBorder="1" applyAlignment="1">
      <alignment horizontal="center" vertical="center" wrapText="1"/>
    </xf>
    <xf numFmtId="1" fontId="7" fillId="9" borderId="6" xfId="1" applyNumberFormat="1" applyFont="1" applyFill="1" applyBorder="1" applyAlignment="1">
      <alignment horizontal="center" vertical="center" wrapText="1"/>
    </xf>
    <xf numFmtId="1" fontId="7" fillId="10" borderId="6" xfId="1" applyNumberFormat="1" applyFont="1" applyFill="1" applyBorder="1" applyAlignment="1">
      <alignment horizontal="center" vertical="center" wrapText="1"/>
    </xf>
    <xf numFmtId="0" fontId="8" fillId="11" borderId="6" xfId="1" applyNumberFormat="1" applyFont="1" applyFill="1" applyBorder="1" applyAlignment="1">
      <alignment horizontal="center" vertical="center" wrapText="1"/>
    </xf>
    <xf numFmtId="0" fontId="0" fillId="0" borderId="5" xfId="0" applyBorder="1" applyAlignment="1" applyProtection="1">
      <alignment vertical="top" wrapText="1"/>
      <protection locked="0"/>
    </xf>
    <xf numFmtId="0" fontId="0" fillId="0" borderId="5" xfId="0" applyFill="1" applyBorder="1" applyAlignment="1" applyProtection="1">
      <alignment vertical="top" wrapText="1"/>
      <protection locked="0"/>
    </xf>
    <xf numFmtId="2" fontId="0" fillId="15" borderId="5" xfId="0" applyNumberFormat="1" applyFont="1" applyFill="1" applyBorder="1" applyAlignment="1">
      <alignment horizontal="center" vertical="top"/>
    </xf>
    <xf numFmtId="1" fontId="0" fillId="15" borderId="5" xfId="0" applyNumberFormat="1" applyFont="1" applyFill="1" applyBorder="1" applyAlignment="1">
      <alignment horizontal="center" vertical="top"/>
    </xf>
    <xf numFmtId="1" fontId="0" fillId="0" borderId="5" xfId="0" applyNumberFormat="1" applyFont="1" applyFill="1" applyBorder="1" applyAlignment="1">
      <alignment horizontal="center" vertical="top"/>
    </xf>
    <xf numFmtId="0" fontId="0" fillId="0" borderId="5" xfId="0" applyBorder="1" applyAlignment="1">
      <alignment wrapText="1"/>
    </xf>
    <xf numFmtId="0" fontId="0" fillId="0" borderId="5" xfId="0" applyBorder="1"/>
    <xf numFmtId="0" fontId="7" fillId="5" borderId="10" xfId="1" applyNumberFormat="1" applyFont="1" applyFill="1" applyBorder="1" applyAlignment="1">
      <alignment horizontal="center" vertical="center" wrapText="1"/>
    </xf>
    <xf numFmtId="0" fontId="7" fillId="5" borderId="11" xfId="1" applyNumberFormat="1" applyFont="1" applyFill="1" applyBorder="1" applyAlignment="1">
      <alignment horizontal="center" vertical="center" wrapText="1"/>
    </xf>
    <xf numFmtId="0" fontId="0" fillId="0" borderId="7" xfId="0" applyBorder="1" applyAlignment="1" applyProtection="1">
      <alignment vertical="top" wrapText="1"/>
      <protection locked="0"/>
    </xf>
    <xf numFmtId="0" fontId="8" fillId="2" borderId="5" xfId="1" applyNumberFormat="1"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0" fontId="7" fillId="4" borderId="5" xfId="1" applyFont="1" applyFill="1" applyBorder="1" applyAlignment="1">
      <alignment horizontal="center" vertical="center" wrapText="1"/>
    </xf>
    <xf numFmtId="0" fontId="8" fillId="2" borderId="5" xfId="1" applyNumberFormat="1" applyFont="1" applyFill="1" applyBorder="1" applyAlignment="1">
      <alignment horizontal="center" vertical="center" textRotation="180" wrapText="1"/>
    </xf>
    <xf numFmtId="0" fontId="8" fillId="3" borderId="5" xfId="1" applyNumberFormat="1" applyFont="1" applyFill="1" applyBorder="1" applyAlignment="1">
      <alignment horizontal="center" vertical="center" textRotation="180" wrapText="1"/>
    </xf>
    <xf numFmtId="0" fontId="2" fillId="4" borderId="5" xfId="1" applyFont="1" applyFill="1" applyBorder="1" applyAlignment="1">
      <alignment horizontal="center" vertical="center" wrapText="1"/>
    </xf>
    <xf numFmtId="0" fontId="0" fillId="0" borderId="5" xfId="0" applyBorder="1" applyAlignment="1">
      <alignment horizontal="left" vertical="top" wrapText="1"/>
    </xf>
    <xf numFmtId="0" fontId="0" fillId="16" borderId="5" xfId="0" applyFill="1" applyBorder="1" applyAlignment="1">
      <alignment horizontal="left" vertical="top" wrapText="1"/>
    </xf>
    <xf numFmtId="0" fontId="0" fillId="17" borderId="5" xfId="0" applyFill="1" applyBorder="1" applyAlignment="1">
      <alignment horizontal="left" vertical="top" wrapText="1"/>
    </xf>
    <xf numFmtId="0" fontId="10" fillId="7" borderId="5" xfId="0" applyFont="1" applyFill="1" applyBorder="1" applyAlignment="1">
      <alignment horizontal="center"/>
    </xf>
    <xf numFmtId="0" fontId="2" fillId="8" borderId="5" xfId="0" applyFont="1" applyFill="1" applyBorder="1" applyAlignment="1">
      <alignment horizontal="center"/>
    </xf>
    <xf numFmtId="0" fontId="13" fillId="18" borderId="12" xfId="0" applyFont="1" applyFill="1" applyBorder="1"/>
    <xf numFmtId="0" fontId="13" fillId="18" borderId="13" xfId="0" applyFont="1" applyFill="1" applyBorder="1"/>
    <xf numFmtId="0" fontId="15" fillId="5" borderId="6" xfId="3" applyNumberFormat="1" applyFont="1" applyFill="1" applyBorder="1" applyAlignment="1">
      <alignment horizontal="center" vertical="center" wrapText="1"/>
    </xf>
    <xf numFmtId="0" fontId="14" fillId="0" borderId="0" xfId="3"/>
    <xf numFmtId="0" fontId="15" fillId="9" borderId="5" xfId="3" applyNumberFormat="1" applyFont="1" applyFill="1" applyBorder="1" applyAlignment="1">
      <alignment horizontal="center" vertical="center" wrapText="1"/>
    </xf>
    <xf numFmtId="0" fontId="15" fillId="13" borderId="5" xfId="3" applyNumberFormat="1" applyFont="1" applyFill="1" applyBorder="1" applyAlignment="1">
      <alignment horizontal="center" vertical="center" wrapText="1"/>
    </xf>
    <xf numFmtId="0" fontId="14" fillId="0" borderId="0" xfId="3" applyAlignment="1">
      <alignment wrapText="1"/>
    </xf>
    <xf numFmtId="0" fontId="15" fillId="6" borderId="6" xfId="3" applyNumberFormat="1" applyFont="1" applyFill="1" applyBorder="1" applyAlignment="1">
      <alignment horizontal="center" vertical="center" wrapText="1"/>
    </xf>
    <xf numFmtId="0" fontId="7" fillId="9" borderId="5" xfId="1" applyNumberFormat="1" applyFont="1" applyFill="1" applyBorder="1" applyAlignment="1">
      <alignment horizontal="left" vertical="center" wrapText="1"/>
    </xf>
    <xf numFmtId="0" fontId="7" fillId="13" borderId="5" xfId="1" applyNumberFormat="1" applyFont="1" applyFill="1" applyBorder="1" applyAlignment="1">
      <alignment horizontal="left" vertical="center" wrapText="1"/>
    </xf>
    <xf numFmtId="0" fontId="16" fillId="14" borderId="5" xfId="1" applyNumberFormat="1" applyFont="1" applyFill="1" applyBorder="1" applyAlignment="1">
      <alignment horizontal="left" vertical="center" wrapText="1"/>
    </xf>
    <xf numFmtId="0" fontId="15" fillId="13" borderId="5" xfId="3" applyNumberFormat="1" applyFont="1" applyFill="1" applyBorder="1" applyAlignment="1">
      <alignment horizontal="left" vertical="center" wrapText="1"/>
    </xf>
    <xf numFmtId="0" fontId="16" fillId="14" borderId="5" xfId="3" applyNumberFormat="1" applyFont="1" applyFill="1" applyBorder="1" applyAlignment="1">
      <alignment horizontal="left" vertical="center" wrapText="1"/>
    </xf>
    <xf numFmtId="0" fontId="8" fillId="12" borderId="5" xfId="1" applyNumberFormat="1" applyFont="1" applyFill="1" applyBorder="1" applyAlignment="1">
      <alignment horizontal="left" vertical="center" wrapText="1"/>
    </xf>
    <xf numFmtId="0" fontId="16" fillId="19" borderId="5" xfId="3" applyNumberFormat="1" applyFont="1" applyFill="1" applyBorder="1" applyAlignment="1">
      <alignment horizontal="left" vertical="center" wrapText="1"/>
    </xf>
    <xf numFmtId="0" fontId="0" fillId="17" borderId="5" xfId="0" applyFill="1" applyBorder="1" applyAlignment="1">
      <alignment vertical="top" wrapText="1"/>
    </xf>
    <xf numFmtId="0" fontId="0" fillId="0" borderId="5" xfId="0" applyFont="1" applyBorder="1" applyAlignment="1">
      <alignment horizontal="left" vertical="top" wrapText="1"/>
    </xf>
    <xf numFmtId="0" fontId="18" fillId="0" borderId="5" xfId="0" applyFont="1" applyBorder="1" applyAlignment="1">
      <alignment vertical="top" wrapText="1"/>
    </xf>
    <xf numFmtId="0" fontId="10" fillId="7" borderId="5" xfId="0" applyFont="1" applyFill="1" applyBorder="1" applyAlignment="1">
      <alignment horizontal="center"/>
    </xf>
    <xf numFmtId="0" fontId="2" fillId="8" borderId="5" xfId="0" applyFont="1" applyFill="1" applyBorder="1" applyAlignment="1">
      <alignment horizontal="center"/>
    </xf>
    <xf numFmtId="0" fontId="0" fillId="0" borderId="5" xfId="0" applyFill="1" applyBorder="1" applyAlignment="1">
      <alignment vertical="top" wrapText="1"/>
    </xf>
    <xf numFmtId="0" fontId="10" fillId="7" borderId="5" xfId="0" applyFont="1" applyFill="1" applyBorder="1" applyAlignment="1">
      <alignment horizontal="center"/>
    </xf>
    <xf numFmtId="0" fontId="2" fillId="8" borderId="5" xfId="0" applyFont="1" applyFill="1" applyBorder="1" applyAlignment="1">
      <alignment horizontal="center"/>
    </xf>
    <xf numFmtId="0" fontId="0" fillId="0" borderId="5" xfId="0" applyFill="1" applyBorder="1" applyAlignment="1">
      <alignment horizontal="left" vertical="top" wrapText="1"/>
    </xf>
    <xf numFmtId="0" fontId="0" fillId="17" borderId="7" xfId="0" applyFill="1" applyBorder="1" applyAlignment="1" applyProtection="1">
      <alignment vertical="top" wrapText="1"/>
      <protection locked="0"/>
    </xf>
    <xf numFmtId="0" fontId="0" fillId="17" borderId="5" xfId="0" applyFill="1" applyBorder="1" applyAlignment="1" applyProtection="1">
      <alignment vertical="top" wrapText="1"/>
      <protection locked="0"/>
    </xf>
    <xf numFmtId="0" fontId="0" fillId="17" borderId="0" xfId="0" applyFill="1" applyAlignment="1">
      <alignment vertical="top" wrapText="1"/>
    </xf>
    <xf numFmtId="0" fontId="0" fillId="16" borderId="5" xfId="0" applyFill="1" applyBorder="1" applyAlignment="1" applyProtection="1">
      <alignment vertical="top" wrapText="1"/>
      <protection locked="0"/>
    </xf>
    <xf numFmtId="1" fontId="7" fillId="10" borderId="14" xfId="1" applyNumberFormat="1" applyFont="1" applyFill="1" applyBorder="1" applyAlignment="1">
      <alignment horizontal="center" vertical="center" wrapText="1"/>
    </xf>
    <xf numFmtId="1" fontId="7" fillId="10" borderId="15" xfId="1" applyNumberFormat="1" applyFont="1" applyFill="1" applyBorder="1" applyAlignment="1">
      <alignment horizontal="center" vertical="center" wrapText="1"/>
    </xf>
    <xf numFmtId="1" fontId="7" fillId="10" borderId="2" xfId="1" applyNumberFormat="1" applyFont="1" applyFill="1" applyBorder="1" applyAlignment="1">
      <alignment horizontal="center" vertical="center" wrapText="1"/>
    </xf>
    <xf numFmtId="0" fontId="21" fillId="0" borderId="0" xfId="0" applyFont="1"/>
    <xf numFmtId="0" fontId="0" fillId="0" borderId="0" xfId="0" applyBorder="1" applyAlignment="1">
      <alignment wrapText="1"/>
    </xf>
    <xf numFmtId="0" fontId="21" fillId="17" borderId="5" xfId="0" applyFont="1" applyFill="1" applyBorder="1" applyAlignment="1">
      <alignment vertical="top" wrapText="1"/>
    </xf>
    <xf numFmtId="0" fontId="21" fillId="17" borderId="8" xfId="0" applyFont="1" applyFill="1" applyBorder="1" applyAlignment="1">
      <alignment vertical="top" wrapText="1"/>
    </xf>
    <xf numFmtId="0" fontId="8" fillId="11" borderId="14" xfId="1" applyNumberFormat="1" applyFont="1" applyFill="1" applyBorder="1" applyAlignment="1">
      <alignment horizontal="center" vertical="center" wrapText="1"/>
    </xf>
    <xf numFmtId="0" fontId="8" fillId="11" borderId="15" xfId="1" applyNumberFormat="1" applyFont="1" applyFill="1" applyBorder="1" applyAlignment="1">
      <alignment horizontal="center" vertical="center" wrapText="1"/>
    </xf>
    <xf numFmtId="0" fontId="24" fillId="11" borderId="2" xfId="1" applyNumberFormat="1" applyFont="1" applyFill="1" applyBorder="1" applyAlignment="1">
      <alignment horizontal="center" vertical="center" wrapText="1"/>
    </xf>
    <xf numFmtId="0" fontId="0" fillId="17" borderId="8" xfId="0" applyFont="1" applyFill="1" applyBorder="1" applyAlignment="1">
      <alignment vertical="top" wrapText="1"/>
    </xf>
    <xf numFmtId="0" fontId="0" fillId="20" borderId="8" xfId="0" applyFont="1" applyFill="1" applyBorder="1" applyAlignment="1">
      <alignment vertical="top" wrapText="1"/>
    </xf>
    <xf numFmtId="1" fontId="7" fillId="9" borderId="5" xfId="1" applyNumberFormat="1" applyFont="1" applyFill="1" applyBorder="1" applyAlignment="1">
      <alignment horizontal="center" vertical="center" wrapText="1"/>
    </xf>
    <xf numFmtId="1" fontId="7" fillId="10" borderId="5" xfId="1" applyNumberFormat="1" applyFont="1" applyFill="1" applyBorder="1" applyAlignment="1">
      <alignment horizontal="center" vertical="center" wrapText="1"/>
    </xf>
    <xf numFmtId="1" fontId="0" fillId="0" borderId="5" xfId="0" applyNumberFormat="1" applyBorder="1"/>
    <xf numFmtId="0" fontId="3" fillId="21" borderId="5" xfId="0" applyFont="1" applyFill="1" applyBorder="1" applyAlignment="1">
      <alignment horizontal="center"/>
    </xf>
    <xf numFmtId="1" fontId="3" fillId="0" borderId="5" xfId="0" applyNumberFormat="1" applyFont="1" applyBorder="1"/>
    <xf numFmtId="0" fontId="0" fillId="17" borderId="5" xfId="0" applyFont="1" applyFill="1" applyBorder="1" applyAlignment="1">
      <alignment horizontal="left" vertical="top" wrapText="1"/>
    </xf>
    <xf numFmtId="0" fontId="0" fillId="17" borderId="5" xfId="0" applyFill="1" applyBorder="1" applyAlignment="1">
      <alignment wrapText="1"/>
    </xf>
    <xf numFmtId="0" fontId="18" fillId="20" borderId="8" xfId="0" applyFont="1" applyFill="1" applyBorder="1" applyAlignment="1">
      <alignment vertical="top" wrapText="1"/>
    </xf>
    <xf numFmtId="0" fontId="25" fillId="20" borderId="8" xfId="0" applyFont="1" applyFill="1" applyBorder="1" applyAlignment="1">
      <alignment vertical="top" wrapText="1"/>
    </xf>
    <xf numFmtId="0" fontId="3" fillId="15" borderId="9" xfId="0" applyFont="1" applyFill="1" applyBorder="1" applyAlignment="1">
      <alignment horizontal="center" vertical="top"/>
    </xf>
    <xf numFmtId="0" fontId="0" fillId="0" borderId="9" xfId="0" applyBorder="1" applyAlignment="1">
      <alignment horizontal="center" vertical="top"/>
    </xf>
    <xf numFmtId="0" fontId="0" fillId="0" borderId="7" xfId="0" applyBorder="1" applyAlignment="1">
      <alignment horizontal="center" vertical="top"/>
    </xf>
    <xf numFmtId="0" fontId="3" fillId="15" borderId="8" xfId="0" applyFont="1" applyFill="1" applyBorder="1" applyAlignment="1">
      <alignment horizontal="center" vertical="top"/>
    </xf>
    <xf numFmtId="0" fontId="0" fillId="15" borderId="9" xfId="0" applyFill="1" applyBorder="1" applyAlignment="1">
      <alignment horizontal="center" vertical="top"/>
    </xf>
    <xf numFmtId="0" fontId="5" fillId="15" borderId="2" xfId="2" applyFont="1" applyFill="1" applyBorder="1" applyAlignment="1">
      <alignment horizontal="center" vertical="top"/>
    </xf>
    <xf numFmtId="0" fontId="0" fillId="0" borderId="3" xfId="0" applyBorder="1" applyAlignment="1">
      <alignment horizontal="center" vertical="top"/>
    </xf>
    <xf numFmtId="0" fontId="6" fillId="15" borderId="1" xfId="2" applyFont="1" applyFill="1" applyBorder="1" applyAlignment="1">
      <alignment horizontal="center" vertical="top"/>
    </xf>
    <xf numFmtId="0" fontId="0" fillId="15" borderId="1" xfId="0" applyFill="1" applyBorder="1" applyAlignment="1">
      <alignment horizontal="center" vertical="top"/>
    </xf>
    <xf numFmtId="0" fontId="10" fillId="7" borderId="5" xfId="0" applyFont="1" applyFill="1" applyBorder="1" applyAlignment="1">
      <alignment horizontal="center"/>
    </xf>
    <xf numFmtId="0" fontId="2" fillId="8" borderId="5" xfId="0" applyFont="1" applyFill="1" applyBorder="1" applyAlignment="1">
      <alignment horizontal="center"/>
    </xf>
    <xf numFmtId="0" fontId="2" fillId="8" borderId="8" xfId="0" applyFont="1" applyFill="1" applyBorder="1" applyAlignment="1">
      <alignment horizontal="center"/>
    </xf>
    <xf numFmtId="0" fontId="2" fillId="8" borderId="9" xfId="0" applyFont="1" applyFill="1" applyBorder="1" applyAlignment="1">
      <alignment horizontal="center"/>
    </xf>
    <xf numFmtId="0" fontId="2" fillId="8" borderId="7" xfId="0" applyFont="1" applyFill="1" applyBorder="1" applyAlignment="1">
      <alignment horizontal="center"/>
    </xf>
    <xf numFmtId="0" fontId="10" fillId="7" borderId="8" xfId="0" applyFont="1" applyFill="1" applyBorder="1" applyAlignment="1">
      <alignment horizontal="center"/>
    </xf>
    <xf numFmtId="0" fontId="10" fillId="7" borderId="9" xfId="0" applyFont="1" applyFill="1" applyBorder="1" applyAlignment="1">
      <alignment horizontal="center"/>
    </xf>
    <xf numFmtId="0" fontId="10" fillId="7" borderId="7" xfId="0" applyFont="1" applyFill="1" applyBorder="1" applyAlignment="1">
      <alignment horizontal="center"/>
    </xf>
  </cellXfs>
  <cellStyles count="4">
    <cellStyle name="Hyperlink" xfId="3" builtinId="8"/>
    <cellStyle name="Normal" xfId="0" builtinId="0"/>
    <cellStyle name="Normal_Sheet1" xfId="1"/>
    <cellStyle name="Title" xfId="2" builtinId="1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theme="0" tint="-4.9989318521683403E-2"/>
        </patternFill>
      </fill>
    </dxf>
    <dxf>
      <font>
        <color rgb="FF9C0006"/>
      </font>
      <fill>
        <patternFill>
          <bgColor rgb="FFFFFFB9"/>
        </patternFill>
      </fill>
    </dxf>
    <dxf>
      <font>
        <color rgb="FF9C0006"/>
      </font>
      <fill>
        <patternFill>
          <bgColor rgb="FFFFC000"/>
        </patternFill>
      </fill>
    </dxf>
    <dxf>
      <font>
        <color rgb="FF9C0006"/>
      </font>
      <fill>
        <patternFill>
          <bgColor rgb="FFFF8F8F"/>
        </patternFill>
      </fill>
    </dxf>
  </dxfs>
  <tableStyles count="0" defaultTableStyle="TableStyleMedium2" defaultPivotStyle="PivotStyleLight16"/>
  <colors>
    <mruColors>
      <color rgb="FFFF8F8F"/>
      <color rgb="FFFFAFAF"/>
      <color rgb="FFFFFFB9"/>
      <color rgb="FFFEC200"/>
      <color rgb="FFFBFBCB"/>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3.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5" Type="http://schemas.openxmlformats.org/officeDocument/2006/relationships/comments" Target="../comments3.xm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 Id="rId1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4.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5" Type="http://schemas.openxmlformats.org/officeDocument/2006/relationships/comments" Target="../comments4.xm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 Id="rId1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5.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comp/Pages/ERO-Enterprise-Compliance-Auditor-Manual.aspx" TargetMode="External"/><Relationship Id="rId12" Type="http://schemas.openxmlformats.org/officeDocument/2006/relationships/hyperlink" Target="https://www.nerc.com/pa/Stand/Resources/Documents/Reliability_Principles.pdf" TargetMode="External"/><Relationship Id="rId2" Type="http://schemas.openxmlformats.org/officeDocument/2006/relationships/hyperlink" Target="https://www.nerc.com/files/glossary_of_terms.pdf" TargetMode="External"/><Relationship Id="rId1" Type="http://schemas.openxmlformats.org/officeDocument/2006/relationships/hyperlink" Target="https://www.nerc.com/pa/Stand/Pages/Cost-Effective-Analysis-Process-CEAP-for-NERC-ERO-Standards.aspx" TargetMode="External"/><Relationship Id="rId6" Type="http://schemas.openxmlformats.org/officeDocument/2006/relationships/hyperlink" Target="https://www.nerc.com/pa/Stand/Resources/Documents/Ten_Benchmarks_of_an_Excellent_Reliability_Standard.pdf" TargetMode="External"/><Relationship Id="rId11" Type="http://schemas.openxmlformats.org/officeDocument/2006/relationships/hyperlink" Target="https://www.nerc.com/pa/Stand/Resources/Documents/Results-Based_Reliability_Standard_Development_Guidance.pdf" TargetMode="External"/><Relationship Id="rId5" Type="http://schemas.openxmlformats.org/officeDocument/2006/relationships/hyperlink" Target="https://www.nerc.com/pa/Stand/Resources/Documents/Ten_Benchmarks_of_an_Excellent_Reliability_Standard.pdf" TargetMode="External"/><Relationship Id="rId15" Type="http://schemas.openxmlformats.org/officeDocument/2006/relationships/comments" Target="../comments5.xm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 Id="rId1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6.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5" Type="http://schemas.openxmlformats.org/officeDocument/2006/relationships/comments" Target="../comments6.xm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 Id="rId1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8" Type="http://schemas.openxmlformats.org/officeDocument/2006/relationships/hyperlink" Target="https://www.nerc.com/pa/comp/Pages/ERO-Enterprise-Compliance-Auditor-Manual.aspx" TargetMode="External"/><Relationship Id="rId13" Type="http://schemas.openxmlformats.org/officeDocument/2006/relationships/hyperlink" Target="https://www.nerc.com/pa/Stand/Resources/Documents/Ten_Benchmarks_of_an_Excellent_Reliability_Standard.pdf" TargetMode="External"/><Relationship Id="rId18" Type="http://schemas.openxmlformats.org/officeDocument/2006/relationships/hyperlink" Target="https://www.nerc.com/pa/Stand/Pages/Cost-Effective-Analysis-Process-CEAP-for-NERC-ERO-Standards.aspx" TargetMode="External"/><Relationship Id="rId3" Type="http://schemas.openxmlformats.org/officeDocument/2006/relationships/hyperlink" Target="https://www.nerc.com/pa/Stand/Resources/Documents/Reliability_Principles.pdf" TargetMode="External"/><Relationship Id="rId21"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comp/Pages/ERO-Enterprise-Compliance-Auditor-Manual.aspx" TargetMode="External"/><Relationship Id="rId12" Type="http://schemas.openxmlformats.org/officeDocument/2006/relationships/hyperlink" Target="https://www.nerc.com/pa/Stand/Resources/Documents/Ten_Benchmarks_of_an_Excellent_Reliability_Standard.pdf" TargetMode="External"/><Relationship Id="rId17" Type="http://schemas.openxmlformats.org/officeDocument/2006/relationships/hyperlink" Target="https://www.nerc.com/pa/Stand/Pages/Cost-Effective-Analysis-Process-CEAP-for-NERC-ERO-Standards.aspx" TargetMode="External"/><Relationship Id="rId25" Type="http://schemas.openxmlformats.org/officeDocument/2006/relationships/hyperlink" Target="https://www.nerc.com/pa/Stand/Resources/Documents/Ten_Benchmarks_of_an_Excellent_Reliability_Standard.pdf" TargetMode="External"/><Relationship Id="rId2" Type="http://schemas.openxmlformats.org/officeDocument/2006/relationships/hyperlink" Target="https://www.nerc.com/pa/Stand/Pages/FunctionalModel.aspx" TargetMode="External"/><Relationship Id="rId16" Type="http://schemas.openxmlformats.org/officeDocument/2006/relationships/hyperlink" Target="https://www.nerc.com/files/glossary_of_terms.pdf" TargetMode="External"/><Relationship Id="rId20" Type="http://schemas.openxmlformats.org/officeDocument/2006/relationships/hyperlink" Target="https://www.nerc.com/pa/Stand/Resources/Documents/Ten_Benchmarks_of_an_Excellent_Reliability_Standard.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Stand/Resources/Documents/Results-Based_Reliability_Standard_Development_Guidance.pdf" TargetMode="External"/><Relationship Id="rId11" Type="http://schemas.openxmlformats.org/officeDocument/2006/relationships/hyperlink" Target="https://www.nerc.com/pa/Stand/Resources/Documents/Ten_Benchmarks_of_an_Excellent_Reliability_Standard.pdf" TargetMode="External"/><Relationship Id="rId24" Type="http://schemas.openxmlformats.org/officeDocument/2006/relationships/hyperlink" Target="https://www.nerc.com/pa/Stand/Resources/Documents/Ten_Benchmarks_of_an_Excellent_Reliability_Standard.pdf" TargetMode="External"/><Relationship Id="rId5" Type="http://schemas.openxmlformats.org/officeDocument/2006/relationships/hyperlink" Target="https://www.nerc.com/pa/Stand/Resources/Documents/Results-Based_Reliability_Standard_Development_Guidance.pdf" TargetMode="External"/><Relationship Id="rId15" Type="http://schemas.openxmlformats.org/officeDocument/2006/relationships/hyperlink" Target="https://www.nerc.com/files/glossary_of_terms.pdf" TargetMode="External"/><Relationship Id="rId23"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19"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Pages/FunctionalModel.aspx" TargetMode="External"/><Relationship Id="rId9" Type="http://schemas.openxmlformats.org/officeDocument/2006/relationships/hyperlink" Target="https://www.nerc.com/pa/Stand/Resources/Documents/Ten_Benchmarks_of_an_Excellent_Reliability_Standard.pdf" TargetMode="External"/><Relationship Id="rId14" Type="http://schemas.openxmlformats.org/officeDocument/2006/relationships/hyperlink" Target="https://www.nerc.com/pa/Stand/Resources/Documents/Ten_Benchmarks_of_an_Excellent_Reliability_Standard.pdf" TargetMode="External"/><Relationship Id="rId22" Type="http://schemas.openxmlformats.org/officeDocument/2006/relationships/hyperlink" Target="https://www.nerc.com/pa/Stand/Resources/Documents/Ten_Benchmarks_of_an_Excellent_Reliability_Standard.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N77"/>
  <sheetViews>
    <sheetView tabSelected="1" zoomScale="110" zoomScaleNormal="110" workbookViewId="0">
      <pane ySplit="3" topLeftCell="A4" activePane="bottomLeft" state="frozen"/>
      <selection activeCell="B1" sqref="B1"/>
      <selection pane="bottomLeft" activeCell="A74" sqref="A74"/>
    </sheetView>
  </sheetViews>
  <sheetFormatPr defaultColWidth="8.85546875" defaultRowHeight="15" x14ac:dyDescent="0.25"/>
  <cols>
    <col min="1" max="1" width="12.28515625" style="7" bestFit="1" customWidth="1"/>
    <col min="2" max="2" width="7.140625" style="7" customWidth="1"/>
    <col min="3" max="14" width="8.28515625" style="7" customWidth="1"/>
    <col min="15" max="16384" width="8.85546875" style="7"/>
  </cols>
  <sheetData>
    <row r="1" spans="1:14" ht="23.25" x14ac:dyDescent="0.25">
      <c r="A1" s="99" t="s">
        <v>152</v>
      </c>
      <c r="B1" s="100"/>
      <c r="C1" s="100"/>
      <c r="D1" s="100"/>
      <c r="E1" s="100"/>
      <c r="F1" s="100"/>
      <c r="G1" s="100"/>
      <c r="H1" s="100"/>
      <c r="I1" s="100"/>
      <c r="J1" s="100"/>
      <c r="K1" s="100"/>
      <c r="L1" s="100"/>
      <c r="M1" s="100"/>
      <c r="N1" s="100"/>
    </row>
    <row r="2" spans="1:14" ht="14.45" customHeight="1" x14ac:dyDescent="0.25">
      <c r="A2" s="97"/>
      <c r="B2" s="98"/>
      <c r="C2" s="95" t="s">
        <v>11</v>
      </c>
      <c r="D2" s="96"/>
      <c r="E2" s="96"/>
      <c r="F2" s="96"/>
      <c r="G2" s="93"/>
      <c r="H2" s="94"/>
      <c r="I2" s="92" t="s">
        <v>12</v>
      </c>
      <c r="J2" s="93"/>
      <c r="K2" s="93"/>
      <c r="L2" s="93"/>
      <c r="M2" s="93"/>
      <c r="N2" s="94"/>
    </row>
    <row r="3" spans="1:14" ht="15" customHeight="1" x14ac:dyDescent="0.25">
      <c r="A3" s="6" t="s">
        <v>26</v>
      </c>
      <c r="B3" s="5" t="s">
        <v>27</v>
      </c>
      <c r="C3" s="5" t="s">
        <v>7</v>
      </c>
      <c r="D3" s="5" t="s">
        <v>8</v>
      </c>
      <c r="E3" s="5" t="s">
        <v>9</v>
      </c>
      <c r="F3" s="5" t="s">
        <v>10</v>
      </c>
      <c r="G3" s="5" t="s">
        <v>14</v>
      </c>
      <c r="H3" s="6" t="s">
        <v>13</v>
      </c>
      <c r="I3" s="5" t="s">
        <v>7</v>
      </c>
      <c r="J3" s="5" t="s">
        <v>8</v>
      </c>
      <c r="K3" s="5" t="s">
        <v>9</v>
      </c>
      <c r="L3" s="5" t="s">
        <v>10</v>
      </c>
      <c r="M3" s="5" t="s">
        <v>14</v>
      </c>
      <c r="N3" s="6" t="s">
        <v>13</v>
      </c>
    </row>
    <row r="4" spans="1:14" ht="15" customHeight="1" x14ac:dyDescent="0.25">
      <c r="A4" s="38" t="s">
        <v>34</v>
      </c>
      <c r="B4" s="38" t="s">
        <v>35</v>
      </c>
      <c r="C4" s="8">
        <f>OC!W4</f>
        <v>4</v>
      </c>
      <c r="D4" s="8">
        <f>PC!W4</f>
        <v>4</v>
      </c>
      <c r="E4" s="8">
        <f>RE!W4</f>
        <v>4</v>
      </c>
      <c r="F4" s="8">
        <f>NERC!W4</f>
        <v>3</v>
      </c>
      <c r="G4" s="24">
        <f>AVERAGE(C4:F4)</f>
        <v>3.75</v>
      </c>
      <c r="H4" s="25">
        <f>(MAX(C4:F4)-MIN(C4:F4))</f>
        <v>1</v>
      </c>
      <c r="I4" s="26">
        <f>OC!X4</f>
        <v>11</v>
      </c>
      <c r="J4" s="26">
        <f>PC!X4</f>
        <v>13</v>
      </c>
      <c r="K4" s="26">
        <f>RE!X4</f>
        <v>13</v>
      </c>
      <c r="L4" s="26">
        <f>NERC!X4</f>
        <v>12</v>
      </c>
      <c r="M4" s="24">
        <f t="shared" ref="M4:M41" si="0">AVERAGE(I4:L4)</f>
        <v>12.25</v>
      </c>
      <c r="N4" s="25">
        <f>(MAX(I4:L4)-MIN(I4:L4))</f>
        <v>2</v>
      </c>
    </row>
    <row r="5" spans="1:14" ht="15" customHeight="1" x14ac:dyDescent="0.25">
      <c r="A5" s="38" t="s">
        <v>34</v>
      </c>
      <c r="B5" s="38" t="s">
        <v>37</v>
      </c>
      <c r="C5" s="8">
        <f>OC!W5</f>
        <v>3</v>
      </c>
      <c r="D5" s="8">
        <f>PC!W5</f>
        <v>4</v>
      </c>
      <c r="E5" s="8">
        <f>RE!W5</f>
        <v>4</v>
      </c>
      <c r="F5" s="8">
        <f>NERC!W5</f>
        <v>3</v>
      </c>
      <c r="G5" s="24">
        <f t="shared" ref="G5:G42" si="1">AVERAGE(C5:F5)</f>
        <v>3.5</v>
      </c>
      <c r="H5" s="25">
        <f t="shared" ref="H5:H68" si="2">(MAX(C5:F5)-MIN(C5:F5))</f>
        <v>1</v>
      </c>
      <c r="I5" s="26">
        <f>OC!X5</f>
        <v>11</v>
      </c>
      <c r="J5" s="26">
        <f>PC!X5</f>
        <v>13</v>
      </c>
      <c r="K5" s="26">
        <f>RE!X5</f>
        <v>13</v>
      </c>
      <c r="L5" s="26">
        <f>NERC!X5</f>
        <v>12</v>
      </c>
      <c r="M5" s="24">
        <f t="shared" si="0"/>
        <v>12.25</v>
      </c>
      <c r="N5" s="25">
        <f t="shared" ref="N5:N68" si="3">(MAX(I5:L5)-MIN(I5:L5))</f>
        <v>2</v>
      </c>
    </row>
    <row r="6" spans="1:14" ht="15" customHeight="1" x14ac:dyDescent="0.25">
      <c r="A6" s="38" t="s">
        <v>39</v>
      </c>
      <c r="B6" s="38" t="s">
        <v>15</v>
      </c>
      <c r="C6" s="8">
        <f>OC!W6</f>
        <v>4</v>
      </c>
      <c r="D6" s="8">
        <f>PC!W6</f>
        <v>3</v>
      </c>
      <c r="E6" s="8">
        <f>RE!W6</f>
        <v>3</v>
      </c>
      <c r="F6" s="8">
        <f>NERC!W6</f>
        <v>3</v>
      </c>
      <c r="G6" s="24">
        <f t="shared" si="1"/>
        <v>3.25</v>
      </c>
      <c r="H6" s="25">
        <f t="shared" si="2"/>
        <v>1</v>
      </c>
      <c r="I6" s="26">
        <f>OC!X6</f>
        <v>13</v>
      </c>
      <c r="J6" s="26">
        <f>PC!X6</f>
        <v>13</v>
      </c>
      <c r="K6" s="26">
        <f>RE!X6</f>
        <v>11</v>
      </c>
      <c r="L6" s="26">
        <f>NERC!X6</f>
        <v>12</v>
      </c>
      <c r="M6" s="24">
        <f t="shared" si="0"/>
        <v>12.25</v>
      </c>
      <c r="N6" s="25">
        <f t="shared" si="3"/>
        <v>2</v>
      </c>
    </row>
    <row r="7" spans="1:14" ht="15" customHeight="1" x14ac:dyDescent="0.25">
      <c r="A7" s="38" t="s">
        <v>39</v>
      </c>
      <c r="B7" s="38" t="s">
        <v>16</v>
      </c>
      <c r="C7" s="8">
        <f>OC!W7</f>
        <v>4</v>
      </c>
      <c r="D7" s="8">
        <f>PC!W7</f>
        <v>4</v>
      </c>
      <c r="E7" s="8">
        <f>RE!W7</f>
        <v>3</v>
      </c>
      <c r="F7" s="8">
        <f>NERC!W7</f>
        <v>4</v>
      </c>
      <c r="G7" s="24">
        <f t="shared" si="1"/>
        <v>3.75</v>
      </c>
      <c r="H7" s="25">
        <f t="shared" si="2"/>
        <v>1</v>
      </c>
      <c r="I7" s="26">
        <f>OC!X7</f>
        <v>13</v>
      </c>
      <c r="J7" s="26">
        <f>PC!X7</f>
        <v>13</v>
      </c>
      <c r="K7" s="26">
        <f>RE!X7</f>
        <v>13</v>
      </c>
      <c r="L7" s="26">
        <f>NERC!X7</f>
        <v>13</v>
      </c>
      <c r="M7" s="24">
        <f t="shared" si="0"/>
        <v>13</v>
      </c>
      <c r="N7" s="25">
        <f t="shared" si="3"/>
        <v>0</v>
      </c>
    </row>
    <row r="8" spans="1:14" ht="15" customHeight="1" x14ac:dyDescent="0.25">
      <c r="A8" s="38" t="s">
        <v>39</v>
      </c>
      <c r="B8" s="38" t="s">
        <v>17</v>
      </c>
      <c r="C8" s="8">
        <f>OC!W8</f>
        <v>4</v>
      </c>
      <c r="D8" s="8">
        <f>PC!W8</f>
        <v>4</v>
      </c>
      <c r="E8" s="8">
        <f>RE!W8</f>
        <v>3</v>
      </c>
      <c r="F8" s="8">
        <f>NERC!W8</f>
        <v>4</v>
      </c>
      <c r="G8" s="24">
        <f t="shared" si="1"/>
        <v>3.75</v>
      </c>
      <c r="H8" s="25">
        <f t="shared" si="2"/>
        <v>1</v>
      </c>
      <c r="I8" s="26">
        <f>OC!X8</f>
        <v>13</v>
      </c>
      <c r="J8" s="26">
        <f>PC!X8</f>
        <v>13</v>
      </c>
      <c r="K8" s="26">
        <f>RE!X8</f>
        <v>13</v>
      </c>
      <c r="L8" s="26">
        <f>NERC!X8</f>
        <v>13</v>
      </c>
      <c r="M8" s="24">
        <f t="shared" si="0"/>
        <v>13</v>
      </c>
      <c r="N8" s="25">
        <f t="shared" si="3"/>
        <v>0</v>
      </c>
    </row>
    <row r="9" spans="1:14" ht="15" customHeight="1" x14ac:dyDescent="0.25">
      <c r="A9" s="39" t="s">
        <v>42</v>
      </c>
      <c r="B9" s="39" t="s">
        <v>15</v>
      </c>
      <c r="C9" s="8">
        <f>OC!W9</f>
        <v>4</v>
      </c>
      <c r="D9" s="8">
        <f>PC!W9</f>
        <v>4</v>
      </c>
      <c r="E9" s="8">
        <f>RE!W9</f>
        <v>4</v>
      </c>
      <c r="F9" s="8">
        <f>NERC!W9</f>
        <v>4</v>
      </c>
      <c r="G9" s="24">
        <f t="shared" si="1"/>
        <v>4</v>
      </c>
      <c r="H9" s="25">
        <f t="shared" si="2"/>
        <v>0</v>
      </c>
      <c r="I9" s="26">
        <f>OC!X9</f>
        <v>13</v>
      </c>
      <c r="J9" s="26">
        <f>PC!X9</f>
        <v>13</v>
      </c>
      <c r="K9" s="26">
        <f>RE!X9</f>
        <v>13</v>
      </c>
      <c r="L9" s="26">
        <f>NERC!X9</f>
        <v>13</v>
      </c>
      <c r="M9" s="24">
        <f t="shared" si="0"/>
        <v>13</v>
      </c>
      <c r="N9" s="25">
        <f t="shared" si="3"/>
        <v>0</v>
      </c>
    </row>
    <row r="10" spans="1:14" ht="15" customHeight="1" x14ac:dyDescent="0.25">
      <c r="A10" s="38" t="s">
        <v>42</v>
      </c>
      <c r="B10" s="38" t="s">
        <v>16</v>
      </c>
      <c r="C10" s="8">
        <f>OC!W10</f>
        <v>4</v>
      </c>
      <c r="D10" s="8">
        <f>PC!W10</f>
        <v>3</v>
      </c>
      <c r="E10" s="8">
        <f>RE!W10</f>
        <v>3</v>
      </c>
      <c r="F10" s="8">
        <f>NERC!W10</f>
        <v>3</v>
      </c>
      <c r="G10" s="24">
        <f t="shared" si="1"/>
        <v>3.25</v>
      </c>
      <c r="H10" s="25">
        <f t="shared" si="2"/>
        <v>1</v>
      </c>
      <c r="I10" s="26">
        <f>OC!X10</f>
        <v>12</v>
      </c>
      <c r="J10" s="26">
        <f>PC!X10</f>
        <v>12</v>
      </c>
      <c r="K10" s="26">
        <f>RE!X10</f>
        <v>10</v>
      </c>
      <c r="L10" s="26">
        <f>NERC!X10</f>
        <v>11</v>
      </c>
      <c r="M10" s="24">
        <f t="shared" si="0"/>
        <v>11.25</v>
      </c>
      <c r="N10" s="25">
        <f t="shared" si="3"/>
        <v>2</v>
      </c>
    </row>
    <row r="11" spans="1:14" ht="15" customHeight="1" x14ac:dyDescent="0.25">
      <c r="A11" s="38" t="s">
        <v>42</v>
      </c>
      <c r="B11" s="38" t="s">
        <v>17</v>
      </c>
      <c r="C11" s="8">
        <f>OC!W11</f>
        <v>4</v>
      </c>
      <c r="D11" s="8">
        <f>PC!W11</f>
        <v>4</v>
      </c>
      <c r="E11" s="8">
        <f>RE!W11</f>
        <v>3</v>
      </c>
      <c r="F11" s="8">
        <f>NERC!W11</f>
        <v>4</v>
      </c>
      <c r="G11" s="24">
        <f t="shared" si="1"/>
        <v>3.75</v>
      </c>
      <c r="H11" s="25">
        <f t="shared" si="2"/>
        <v>1</v>
      </c>
      <c r="I11" s="26">
        <f>OC!X11</f>
        <v>13</v>
      </c>
      <c r="J11" s="26">
        <f>PC!X11</f>
        <v>13</v>
      </c>
      <c r="K11" s="26">
        <f>RE!X11</f>
        <v>13</v>
      </c>
      <c r="L11" s="26">
        <f>NERC!X11</f>
        <v>13</v>
      </c>
      <c r="M11" s="24">
        <f t="shared" si="0"/>
        <v>13</v>
      </c>
      <c r="N11" s="25">
        <f t="shared" si="3"/>
        <v>0</v>
      </c>
    </row>
    <row r="12" spans="1:14" ht="15" customHeight="1" x14ac:dyDescent="0.25">
      <c r="A12" s="38" t="s">
        <v>42</v>
      </c>
      <c r="B12" s="38" t="s">
        <v>18</v>
      </c>
      <c r="C12" s="8">
        <f>OC!W12</f>
        <v>4</v>
      </c>
      <c r="D12" s="8">
        <f>PC!W12</f>
        <v>4</v>
      </c>
      <c r="E12" s="8">
        <f>RE!W12</f>
        <v>4</v>
      </c>
      <c r="F12" s="8">
        <f>NERC!W12</f>
        <v>4</v>
      </c>
      <c r="G12" s="24">
        <f t="shared" si="1"/>
        <v>4</v>
      </c>
      <c r="H12" s="25">
        <f t="shared" si="2"/>
        <v>0</v>
      </c>
      <c r="I12" s="26">
        <f>OC!X12</f>
        <v>13</v>
      </c>
      <c r="J12" s="26">
        <f>PC!X12</f>
        <v>13</v>
      </c>
      <c r="K12" s="26">
        <f>RE!X12</f>
        <v>13</v>
      </c>
      <c r="L12" s="26">
        <f>NERC!X12</f>
        <v>13</v>
      </c>
      <c r="M12" s="24">
        <f t="shared" si="0"/>
        <v>13</v>
      </c>
      <c r="N12" s="25">
        <f t="shared" si="3"/>
        <v>0</v>
      </c>
    </row>
    <row r="13" spans="1:14" ht="15" customHeight="1" x14ac:dyDescent="0.25">
      <c r="A13" s="38" t="s">
        <v>42</v>
      </c>
      <c r="B13" s="38" t="s">
        <v>19</v>
      </c>
      <c r="C13" s="8">
        <f>OC!W13</f>
        <v>4</v>
      </c>
      <c r="D13" s="8">
        <f>PC!W13</f>
        <v>4</v>
      </c>
      <c r="E13" s="8">
        <f>RE!W13</f>
        <v>4</v>
      </c>
      <c r="F13" s="8">
        <f>NERC!W13</f>
        <v>4</v>
      </c>
      <c r="G13" s="24">
        <f t="shared" si="1"/>
        <v>4</v>
      </c>
      <c r="H13" s="25">
        <f t="shared" si="2"/>
        <v>0</v>
      </c>
      <c r="I13" s="26">
        <f>OC!X13</f>
        <v>13</v>
      </c>
      <c r="J13" s="26">
        <f>PC!X13</f>
        <v>13</v>
      </c>
      <c r="K13" s="26">
        <f>RE!X13</f>
        <v>13</v>
      </c>
      <c r="L13" s="26">
        <f>NERC!X13</f>
        <v>12</v>
      </c>
      <c r="M13" s="24">
        <f t="shared" si="0"/>
        <v>12.75</v>
      </c>
      <c r="N13" s="25">
        <f t="shared" si="3"/>
        <v>1</v>
      </c>
    </row>
    <row r="14" spans="1:14" ht="15" customHeight="1" x14ac:dyDescent="0.25">
      <c r="A14" s="38" t="s">
        <v>42</v>
      </c>
      <c r="B14" s="38" t="s">
        <v>20</v>
      </c>
      <c r="C14" s="8">
        <f>OC!W14</f>
        <v>4</v>
      </c>
      <c r="D14" s="8">
        <f>PC!W14</f>
        <v>4</v>
      </c>
      <c r="E14" s="8">
        <f>RE!W14</f>
        <v>4</v>
      </c>
      <c r="F14" s="8">
        <f>NERC!W14</f>
        <v>4</v>
      </c>
      <c r="G14" s="24">
        <f t="shared" si="1"/>
        <v>4</v>
      </c>
      <c r="H14" s="25">
        <f t="shared" si="2"/>
        <v>0</v>
      </c>
      <c r="I14" s="26">
        <f>OC!X14</f>
        <v>13</v>
      </c>
      <c r="J14" s="26">
        <f>PC!X14</f>
        <v>13</v>
      </c>
      <c r="K14" s="26">
        <f>RE!X14</f>
        <v>13</v>
      </c>
      <c r="L14" s="26">
        <f>NERC!X14</f>
        <v>13</v>
      </c>
      <c r="M14" s="24">
        <f t="shared" si="0"/>
        <v>13</v>
      </c>
      <c r="N14" s="25">
        <f t="shared" si="3"/>
        <v>0</v>
      </c>
    </row>
    <row r="15" spans="1:14" ht="15" customHeight="1" x14ac:dyDescent="0.25">
      <c r="A15" s="38" t="s">
        <v>43</v>
      </c>
      <c r="B15" s="38" t="s">
        <v>15</v>
      </c>
      <c r="C15" s="8">
        <f>OC!W15</f>
        <v>4</v>
      </c>
      <c r="D15" s="8">
        <f>PC!W15</f>
        <v>4</v>
      </c>
      <c r="E15" s="8">
        <f>RE!W15</f>
        <v>4</v>
      </c>
      <c r="F15" s="8">
        <f>NERC!W15</f>
        <v>3</v>
      </c>
      <c r="G15" s="24">
        <f t="shared" si="1"/>
        <v>3.75</v>
      </c>
      <c r="H15" s="25">
        <f t="shared" si="2"/>
        <v>1</v>
      </c>
      <c r="I15" s="26">
        <f>OC!X15</f>
        <v>13</v>
      </c>
      <c r="J15" s="26">
        <f>PC!X15</f>
        <v>13</v>
      </c>
      <c r="K15" s="26">
        <f>RE!X15</f>
        <v>13</v>
      </c>
      <c r="L15" s="26">
        <f>NERC!X15</f>
        <v>12</v>
      </c>
      <c r="M15" s="24">
        <f t="shared" si="0"/>
        <v>12.75</v>
      </c>
      <c r="N15" s="25">
        <f t="shared" si="3"/>
        <v>1</v>
      </c>
    </row>
    <row r="16" spans="1:14" ht="15" customHeight="1" x14ac:dyDescent="0.25">
      <c r="A16" s="38" t="s">
        <v>43</v>
      </c>
      <c r="B16" s="38" t="s">
        <v>16</v>
      </c>
      <c r="C16" s="8">
        <f>OC!W16</f>
        <v>4</v>
      </c>
      <c r="D16" s="8">
        <f>PC!W16</f>
        <v>4</v>
      </c>
      <c r="E16" s="8">
        <f>RE!W16</f>
        <v>4</v>
      </c>
      <c r="F16" s="8">
        <f>NERC!W16</f>
        <v>4</v>
      </c>
      <c r="G16" s="24">
        <f t="shared" si="1"/>
        <v>4</v>
      </c>
      <c r="H16" s="25">
        <f t="shared" si="2"/>
        <v>0</v>
      </c>
      <c r="I16" s="26">
        <f>OC!X16</f>
        <v>13</v>
      </c>
      <c r="J16" s="26">
        <f>PC!X16</f>
        <v>13</v>
      </c>
      <c r="K16" s="26">
        <f>RE!X16</f>
        <v>12</v>
      </c>
      <c r="L16" s="26">
        <f>NERC!X16</f>
        <v>13</v>
      </c>
      <c r="M16" s="24">
        <f t="shared" si="0"/>
        <v>12.75</v>
      </c>
      <c r="N16" s="25">
        <f t="shared" si="3"/>
        <v>1</v>
      </c>
    </row>
    <row r="17" spans="1:14" ht="15" customHeight="1" x14ac:dyDescent="0.25">
      <c r="A17" s="38" t="s">
        <v>43</v>
      </c>
      <c r="B17" s="38" t="s">
        <v>17</v>
      </c>
      <c r="C17" s="8">
        <f>OC!W17</f>
        <v>3</v>
      </c>
      <c r="D17" s="8">
        <f>PC!W17</f>
        <v>4</v>
      </c>
      <c r="E17" s="8">
        <f>RE!W17</f>
        <v>3</v>
      </c>
      <c r="F17" s="8">
        <f>NERC!W17</f>
        <v>4</v>
      </c>
      <c r="G17" s="24">
        <f t="shared" si="1"/>
        <v>3.5</v>
      </c>
      <c r="H17" s="25">
        <f t="shared" si="2"/>
        <v>1</v>
      </c>
      <c r="I17" s="26">
        <f>OC!X17</f>
        <v>12</v>
      </c>
      <c r="J17" s="26">
        <f>PC!X17</f>
        <v>13</v>
      </c>
      <c r="K17" s="26">
        <f>RE!X17</f>
        <v>13</v>
      </c>
      <c r="L17" s="26">
        <f>NERC!X17</f>
        <v>13</v>
      </c>
      <c r="M17" s="24">
        <f t="shared" si="0"/>
        <v>12.75</v>
      </c>
      <c r="N17" s="25">
        <f t="shared" si="3"/>
        <v>1</v>
      </c>
    </row>
    <row r="18" spans="1:14" ht="15" customHeight="1" x14ac:dyDescent="0.25">
      <c r="A18" s="38" t="s">
        <v>43</v>
      </c>
      <c r="B18" s="38" t="s">
        <v>18</v>
      </c>
      <c r="C18" s="8">
        <f>OC!W18</f>
        <v>3</v>
      </c>
      <c r="D18" s="8">
        <f>PC!W18</f>
        <v>4</v>
      </c>
      <c r="E18" s="8">
        <f>RE!W18</f>
        <v>4</v>
      </c>
      <c r="F18" s="8">
        <f>NERC!W18</f>
        <v>4</v>
      </c>
      <c r="G18" s="24">
        <f t="shared" si="1"/>
        <v>3.75</v>
      </c>
      <c r="H18" s="25">
        <f t="shared" si="2"/>
        <v>1</v>
      </c>
      <c r="I18" s="26">
        <f>OC!X18</f>
        <v>13</v>
      </c>
      <c r="J18" s="26">
        <f>PC!X18</f>
        <v>13</v>
      </c>
      <c r="K18" s="26">
        <f>RE!X18</f>
        <v>12</v>
      </c>
      <c r="L18" s="26">
        <f>NERC!X18</f>
        <v>12</v>
      </c>
      <c r="M18" s="24">
        <f t="shared" si="0"/>
        <v>12.5</v>
      </c>
      <c r="N18" s="25">
        <f t="shared" si="3"/>
        <v>1</v>
      </c>
    </row>
    <row r="19" spans="1:14" ht="15" customHeight="1" x14ac:dyDescent="0.25">
      <c r="A19" s="38" t="s">
        <v>43</v>
      </c>
      <c r="B19" s="38" t="s">
        <v>19</v>
      </c>
      <c r="C19" s="8">
        <f>OC!W19</f>
        <v>3</v>
      </c>
      <c r="D19" s="8">
        <f>PC!W19</f>
        <v>3</v>
      </c>
      <c r="E19" s="8">
        <f>RE!W19</f>
        <v>3</v>
      </c>
      <c r="F19" s="8">
        <f>NERC!W19</f>
        <v>4</v>
      </c>
      <c r="G19" s="24">
        <f t="shared" si="1"/>
        <v>3.25</v>
      </c>
      <c r="H19" s="25">
        <f t="shared" si="2"/>
        <v>1</v>
      </c>
      <c r="I19" s="26">
        <f>OC!X19</f>
        <v>12</v>
      </c>
      <c r="J19" s="26">
        <f>PC!X19</f>
        <v>13</v>
      </c>
      <c r="K19" s="26">
        <f>RE!X19</f>
        <v>12</v>
      </c>
      <c r="L19" s="26">
        <f>NERC!X19</f>
        <v>13</v>
      </c>
      <c r="M19" s="24">
        <f t="shared" si="0"/>
        <v>12.5</v>
      </c>
      <c r="N19" s="25">
        <f t="shared" si="3"/>
        <v>1</v>
      </c>
    </row>
    <row r="20" spans="1:14" ht="15" customHeight="1" x14ac:dyDescent="0.25">
      <c r="A20" s="38" t="s">
        <v>43</v>
      </c>
      <c r="B20" s="38" t="s">
        <v>20</v>
      </c>
      <c r="C20" s="8">
        <f>OC!W20</f>
        <v>3</v>
      </c>
      <c r="D20" s="8">
        <f>PC!W20</f>
        <v>4</v>
      </c>
      <c r="E20" s="8">
        <f>RE!W20</f>
        <v>3</v>
      </c>
      <c r="F20" s="8">
        <f>NERC!W20</f>
        <v>4</v>
      </c>
      <c r="G20" s="24">
        <f t="shared" si="1"/>
        <v>3.5</v>
      </c>
      <c r="H20" s="25">
        <f t="shared" si="2"/>
        <v>1</v>
      </c>
      <c r="I20" s="26">
        <f>OC!X20</f>
        <v>12</v>
      </c>
      <c r="J20" s="26">
        <f>PC!X20</f>
        <v>13</v>
      </c>
      <c r="K20" s="26">
        <f>RE!X20</f>
        <v>12</v>
      </c>
      <c r="L20" s="26">
        <f>NERC!X20</f>
        <v>13</v>
      </c>
      <c r="M20" s="24">
        <f t="shared" si="0"/>
        <v>12.5</v>
      </c>
      <c r="N20" s="25">
        <f t="shared" si="3"/>
        <v>1</v>
      </c>
    </row>
    <row r="21" spans="1:14" ht="15" customHeight="1" x14ac:dyDescent="0.25">
      <c r="A21" s="38" t="s">
        <v>44</v>
      </c>
      <c r="B21" s="38" t="s">
        <v>15</v>
      </c>
      <c r="C21" s="8">
        <f>OC!W21</f>
        <v>4</v>
      </c>
      <c r="D21" s="8">
        <f>PC!W21</f>
        <v>4</v>
      </c>
      <c r="E21" s="8">
        <f>RE!W21</f>
        <v>4</v>
      </c>
      <c r="F21" s="8">
        <f>NERC!W21</f>
        <v>4</v>
      </c>
      <c r="G21" s="24">
        <f t="shared" si="1"/>
        <v>4</v>
      </c>
      <c r="H21" s="25">
        <f t="shared" si="2"/>
        <v>0</v>
      </c>
      <c r="I21" s="26">
        <f>OC!X21</f>
        <v>12</v>
      </c>
      <c r="J21" s="26">
        <f>PC!X21</f>
        <v>13</v>
      </c>
      <c r="K21" s="26">
        <f>RE!X21</f>
        <v>11</v>
      </c>
      <c r="L21" s="26">
        <f>NERC!X21</f>
        <v>13</v>
      </c>
      <c r="M21" s="24">
        <f t="shared" si="0"/>
        <v>12.25</v>
      </c>
      <c r="N21" s="25">
        <f t="shared" si="3"/>
        <v>2</v>
      </c>
    </row>
    <row r="22" spans="1:14" ht="15" customHeight="1" x14ac:dyDescent="0.25">
      <c r="A22" s="38" t="s">
        <v>44</v>
      </c>
      <c r="B22" s="38" t="s">
        <v>16</v>
      </c>
      <c r="C22" s="8">
        <f>OC!W22</f>
        <v>4</v>
      </c>
      <c r="D22" s="8">
        <f>PC!W22</f>
        <v>4</v>
      </c>
      <c r="E22" s="8">
        <f>RE!W22</f>
        <v>3</v>
      </c>
      <c r="F22" s="8">
        <f>NERC!W22</f>
        <v>4</v>
      </c>
      <c r="G22" s="24">
        <f t="shared" si="1"/>
        <v>3.75</v>
      </c>
      <c r="H22" s="25">
        <f t="shared" si="2"/>
        <v>1</v>
      </c>
      <c r="I22" s="26">
        <f>OC!X22</f>
        <v>13</v>
      </c>
      <c r="J22" s="26">
        <f>PC!X22</f>
        <v>13</v>
      </c>
      <c r="K22" s="26">
        <f>RE!X22</f>
        <v>12</v>
      </c>
      <c r="L22" s="26">
        <f>NERC!X22</f>
        <v>13</v>
      </c>
      <c r="M22" s="24">
        <f t="shared" si="0"/>
        <v>12.75</v>
      </c>
      <c r="N22" s="25">
        <f t="shared" si="3"/>
        <v>1</v>
      </c>
    </row>
    <row r="23" spans="1:14" ht="15" customHeight="1" x14ac:dyDescent="0.25">
      <c r="A23" s="38" t="s">
        <v>44</v>
      </c>
      <c r="B23" s="38" t="s">
        <v>17</v>
      </c>
      <c r="C23" s="8">
        <f>OC!W23</f>
        <v>4</v>
      </c>
      <c r="D23" s="8">
        <f>PC!W23</f>
        <v>4</v>
      </c>
      <c r="E23" s="8">
        <f>RE!W23</f>
        <v>3</v>
      </c>
      <c r="F23" s="8">
        <f>NERC!W23</f>
        <v>4</v>
      </c>
      <c r="G23" s="24">
        <f t="shared" si="1"/>
        <v>3.75</v>
      </c>
      <c r="H23" s="25">
        <f t="shared" si="2"/>
        <v>1</v>
      </c>
      <c r="I23" s="26">
        <f>OC!X23</f>
        <v>13</v>
      </c>
      <c r="J23" s="26">
        <f>PC!X23</f>
        <v>13</v>
      </c>
      <c r="K23" s="26">
        <f>RE!X23</f>
        <v>13</v>
      </c>
      <c r="L23" s="26">
        <f>NERC!X23</f>
        <v>13</v>
      </c>
      <c r="M23" s="24">
        <f t="shared" si="0"/>
        <v>13</v>
      </c>
      <c r="N23" s="25">
        <f t="shared" si="3"/>
        <v>0</v>
      </c>
    </row>
    <row r="24" spans="1:14" ht="15" customHeight="1" x14ac:dyDescent="0.25">
      <c r="A24" s="38" t="s">
        <v>48</v>
      </c>
      <c r="B24" s="38" t="s">
        <v>15</v>
      </c>
      <c r="C24" s="8">
        <f>OC!W24</f>
        <v>4</v>
      </c>
      <c r="D24" s="8">
        <f>PC!W24</f>
        <v>4</v>
      </c>
      <c r="E24" s="8">
        <f>RE!W24</f>
        <v>4</v>
      </c>
      <c r="F24" s="8">
        <f>NERC!W24</f>
        <v>4</v>
      </c>
      <c r="G24" s="24">
        <f t="shared" si="1"/>
        <v>4</v>
      </c>
      <c r="H24" s="25">
        <f t="shared" si="2"/>
        <v>0</v>
      </c>
      <c r="I24" s="26">
        <f>OC!X24</f>
        <v>13</v>
      </c>
      <c r="J24" s="26">
        <f>PC!X24</f>
        <v>13</v>
      </c>
      <c r="K24" s="26">
        <f>RE!X24</f>
        <v>12</v>
      </c>
      <c r="L24" s="26">
        <f>NERC!X24</f>
        <v>12</v>
      </c>
      <c r="M24" s="24">
        <f t="shared" si="0"/>
        <v>12.5</v>
      </c>
      <c r="N24" s="25">
        <f t="shared" si="3"/>
        <v>1</v>
      </c>
    </row>
    <row r="25" spans="1:14" ht="15" customHeight="1" x14ac:dyDescent="0.25">
      <c r="A25" s="38" t="s">
        <v>48</v>
      </c>
      <c r="B25" s="38" t="s">
        <v>16</v>
      </c>
      <c r="C25" s="8">
        <f>OC!W25</f>
        <v>4</v>
      </c>
      <c r="D25" s="8">
        <f>PC!W25</f>
        <v>4</v>
      </c>
      <c r="E25" s="8">
        <f>RE!W25</f>
        <v>4</v>
      </c>
      <c r="F25" s="8">
        <f>NERC!W25</f>
        <v>4</v>
      </c>
      <c r="G25" s="24">
        <f t="shared" si="1"/>
        <v>4</v>
      </c>
      <c r="H25" s="25">
        <f t="shared" si="2"/>
        <v>0</v>
      </c>
      <c r="I25" s="26">
        <f>OC!X25</f>
        <v>13</v>
      </c>
      <c r="J25" s="26">
        <f>PC!X25</f>
        <v>13</v>
      </c>
      <c r="K25" s="26">
        <f>RE!X25</f>
        <v>13</v>
      </c>
      <c r="L25" s="26">
        <f>NERC!X25</f>
        <v>13</v>
      </c>
      <c r="M25" s="24">
        <f t="shared" si="0"/>
        <v>13</v>
      </c>
      <c r="N25" s="25">
        <f t="shared" si="3"/>
        <v>0</v>
      </c>
    </row>
    <row r="26" spans="1:14" ht="15" customHeight="1" x14ac:dyDescent="0.25">
      <c r="A26" s="38" t="s">
        <v>48</v>
      </c>
      <c r="B26" s="38" t="s">
        <v>17</v>
      </c>
      <c r="C26" s="8">
        <f>OC!W26</f>
        <v>4</v>
      </c>
      <c r="D26" s="8">
        <f>PC!W26</f>
        <v>4</v>
      </c>
      <c r="E26" s="8">
        <f>RE!W26</f>
        <v>4</v>
      </c>
      <c r="F26" s="8">
        <f>NERC!W26</f>
        <v>4</v>
      </c>
      <c r="G26" s="24">
        <f t="shared" si="1"/>
        <v>4</v>
      </c>
      <c r="H26" s="25">
        <f t="shared" si="2"/>
        <v>0</v>
      </c>
      <c r="I26" s="26">
        <f>OC!X26</f>
        <v>13</v>
      </c>
      <c r="J26" s="26">
        <f>PC!X26</f>
        <v>13</v>
      </c>
      <c r="K26" s="26">
        <f>RE!X26</f>
        <v>12</v>
      </c>
      <c r="L26" s="26">
        <f>NERC!X26</f>
        <v>13</v>
      </c>
      <c r="M26" s="24">
        <f t="shared" si="0"/>
        <v>12.75</v>
      </c>
      <c r="N26" s="25">
        <f t="shared" si="3"/>
        <v>1</v>
      </c>
    </row>
    <row r="27" spans="1:14" ht="15" customHeight="1" x14ac:dyDescent="0.25">
      <c r="A27" s="38" t="s">
        <v>48</v>
      </c>
      <c r="B27" s="38" t="s">
        <v>18</v>
      </c>
      <c r="C27" s="8">
        <f>OC!W27</f>
        <v>4</v>
      </c>
      <c r="D27" s="8">
        <f>PC!W27</f>
        <v>4</v>
      </c>
      <c r="E27" s="8">
        <f>RE!W27</f>
        <v>3</v>
      </c>
      <c r="F27" s="8">
        <f>NERC!W27</f>
        <v>4</v>
      </c>
      <c r="G27" s="24">
        <f t="shared" si="1"/>
        <v>3.75</v>
      </c>
      <c r="H27" s="25">
        <f t="shared" si="2"/>
        <v>1</v>
      </c>
      <c r="I27" s="26">
        <f>OC!X27</f>
        <v>13</v>
      </c>
      <c r="J27" s="26">
        <f>PC!X27</f>
        <v>13</v>
      </c>
      <c r="K27" s="26">
        <f>RE!X27</f>
        <v>11</v>
      </c>
      <c r="L27" s="26">
        <f>NERC!X27</f>
        <v>13</v>
      </c>
      <c r="M27" s="24">
        <f t="shared" si="0"/>
        <v>12.5</v>
      </c>
      <c r="N27" s="25">
        <f t="shared" si="3"/>
        <v>2</v>
      </c>
    </row>
    <row r="28" spans="1:14" ht="15" customHeight="1" x14ac:dyDescent="0.25">
      <c r="A28" s="38" t="s">
        <v>48</v>
      </c>
      <c r="B28" s="38" t="s">
        <v>19</v>
      </c>
      <c r="C28" s="8">
        <f>OC!W28</f>
        <v>4</v>
      </c>
      <c r="D28" s="8">
        <f>PC!W28</f>
        <v>4</v>
      </c>
      <c r="E28" s="8">
        <f>RE!W28</f>
        <v>3</v>
      </c>
      <c r="F28" s="8">
        <f>NERC!W28</f>
        <v>4</v>
      </c>
      <c r="G28" s="24">
        <f t="shared" si="1"/>
        <v>3.75</v>
      </c>
      <c r="H28" s="25">
        <f t="shared" si="2"/>
        <v>1</v>
      </c>
      <c r="I28" s="26">
        <f>OC!X28</f>
        <v>13</v>
      </c>
      <c r="J28" s="26">
        <f>PC!X28</f>
        <v>13</v>
      </c>
      <c r="K28" s="26">
        <f>RE!X28</f>
        <v>12</v>
      </c>
      <c r="L28" s="26">
        <f>NERC!X28</f>
        <v>13</v>
      </c>
      <c r="M28" s="24">
        <f t="shared" si="0"/>
        <v>12.75</v>
      </c>
      <c r="N28" s="25">
        <f t="shared" si="3"/>
        <v>1</v>
      </c>
    </row>
    <row r="29" spans="1:14" ht="15" customHeight="1" x14ac:dyDescent="0.25">
      <c r="A29" s="38" t="s">
        <v>48</v>
      </c>
      <c r="B29" s="38" t="s">
        <v>20</v>
      </c>
      <c r="C29" s="8">
        <f>OC!W29</f>
        <v>4</v>
      </c>
      <c r="D29" s="8">
        <f>PC!W29</f>
        <v>4</v>
      </c>
      <c r="E29" s="8">
        <f>RE!W29</f>
        <v>3</v>
      </c>
      <c r="F29" s="8">
        <f>NERC!W29</f>
        <v>4</v>
      </c>
      <c r="G29" s="24">
        <f t="shared" si="1"/>
        <v>3.75</v>
      </c>
      <c r="H29" s="25">
        <f t="shared" si="2"/>
        <v>1</v>
      </c>
      <c r="I29" s="26">
        <f>OC!X29</f>
        <v>13</v>
      </c>
      <c r="J29" s="26">
        <f>PC!X29</f>
        <v>13</v>
      </c>
      <c r="K29" s="26">
        <f>RE!X29</f>
        <v>13</v>
      </c>
      <c r="L29" s="26">
        <f>NERC!X29</f>
        <v>13</v>
      </c>
      <c r="M29" s="24">
        <f t="shared" si="0"/>
        <v>13</v>
      </c>
      <c r="N29" s="25">
        <f t="shared" si="3"/>
        <v>0</v>
      </c>
    </row>
    <row r="30" spans="1:14" ht="15" customHeight="1" x14ac:dyDescent="0.25">
      <c r="A30" s="38" t="s">
        <v>48</v>
      </c>
      <c r="B30" s="38" t="s">
        <v>21</v>
      </c>
      <c r="C30" s="8">
        <f>OC!W30</f>
        <v>3</v>
      </c>
      <c r="D30" s="8">
        <f>PC!W30</f>
        <v>4</v>
      </c>
      <c r="E30" s="8">
        <f>RE!W30</f>
        <v>3</v>
      </c>
      <c r="F30" s="8">
        <f>NERC!W30</f>
        <v>4</v>
      </c>
      <c r="G30" s="24">
        <f t="shared" si="1"/>
        <v>3.5</v>
      </c>
      <c r="H30" s="25">
        <f t="shared" si="2"/>
        <v>1</v>
      </c>
      <c r="I30" s="26">
        <f>OC!X30</f>
        <v>9</v>
      </c>
      <c r="J30" s="26">
        <f>PC!X30</f>
        <v>10</v>
      </c>
      <c r="K30" s="26">
        <f>RE!X30</f>
        <v>10</v>
      </c>
      <c r="L30" s="26">
        <f>NERC!X30</f>
        <v>10</v>
      </c>
      <c r="M30" s="24">
        <f t="shared" si="0"/>
        <v>9.75</v>
      </c>
      <c r="N30" s="25">
        <f t="shared" si="3"/>
        <v>1</v>
      </c>
    </row>
    <row r="31" spans="1:14" ht="15" customHeight="1" x14ac:dyDescent="0.25">
      <c r="A31" s="38" t="s">
        <v>49</v>
      </c>
      <c r="B31" s="38" t="s">
        <v>15</v>
      </c>
      <c r="C31" s="8">
        <f>OC!W31</f>
        <v>4</v>
      </c>
      <c r="D31" s="8">
        <f>PC!W31</f>
        <v>4</v>
      </c>
      <c r="E31" s="8">
        <f>RE!W31</f>
        <v>4</v>
      </c>
      <c r="F31" s="8">
        <f>NERC!W31</f>
        <v>4</v>
      </c>
      <c r="G31" s="24">
        <f t="shared" si="1"/>
        <v>4</v>
      </c>
      <c r="H31" s="25">
        <f t="shared" si="2"/>
        <v>0</v>
      </c>
      <c r="I31" s="26">
        <f>OC!X31</f>
        <v>13</v>
      </c>
      <c r="J31" s="26">
        <f>PC!X31</f>
        <v>13</v>
      </c>
      <c r="K31" s="26">
        <f>RE!X31</f>
        <v>13</v>
      </c>
      <c r="L31" s="26">
        <f>NERC!X31</f>
        <v>13</v>
      </c>
      <c r="M31" s="24">
        <f t="shared" si="0"/>
        <v>13</v>
      </c>
      <c r="N31" s="25">
        <f t="shared" si="3"/>
        <v>0</v>
      </c>
    </row>
    <row r="32" spans="1:14" ht="15" customHeight="1" x14ac:dyDescent="0.25">
      <c r="A32" s="38" t="s">
        <v>49</v>
      </c>
      <c r="B32" s="38" t="s">
        <v>16</v>
      </c>
      <c r="C32" s="8">
        <f>OC!W32</f>
        <v>4</v>
      </c>
      <c r="D32" s="8">
        <f>PC!W32</f>
        <v>3</v>
      </c>
      <c r="E32" s="8">
        <f>RE!W32</f>
        <v>4</v>
      </c>
      <c r="F32" s="8">
        <f>NERC!W32</f>
        <v>4</v>
      </c>
      <c r="G32" s="24">
        <f t="shared" si="1"/>
        <v>3.75</v>
      </c>
      <c r="H32" s="25">
        <f t="shared" si="2"/>
        <v>1</v>
      </c>
      <c r="I32" s="26">
        <f>OC!X32</f>
        <v>13</v>
      </c>
      <c r="J32" s="26">
        <f>PC!X32</f>
        <v>13</v>
      </c>
      <c r="K32" s="26">
        <f>RE!X32</f>
        <v>12</v>
      </c>
      <c r="L32" s="26">
        <f>NERC!X32</f>
        <v>12</v>
      </c>
      <c r="M32" s="24">
        <f t="shared" si="0"/>
        <v>12.5</v>
      </c>
      <c r="N32" s="25">
        <f t="shared" si="3"/>
        <v>1</v>
      </c>
    </row>
    <row r="33" spans="1:14" ht="15" customHeight="1" x14ac:dyDescent="0.25">
      <c r="A33" s="38" t="s">
        <v>49</v>
      </c>
      <c r="B33" s="38" t="s">
        <v>17</v>
      </c>
      <c r="C33" s="8">
        <f>OC!W33</f>
        <v>4</v>
      </c>
      <c r="D33" s="8">
        <f>PC!W33</f>
        <v>4</v>
      </c>
      <c r="E33" s="8">
        <f>RE!W33</f>
        <v>3</v>
      </c>
      <c r="F33" s="8">
        <f>NERC!W33</f>
        <v>3</v>
      </c>
      <c r="G33" s="24">
        <f t="shared" si="1"/>
        <v>3.5</v>
      </c>
      <c r="H33" s="25">
        <f t="shared" si="2"/>
        <v>1</v>
      </c>
      <c r="I33" s="26">
        <f>OC!X33</f>
        <v>13</v>
      </c>
      <c r="J33" s="26">
        <f>PC!X33</f>
        <v>13</v>
      </c>
      <c r="K33" s="26">
        <f>RE!X33</f>
        <v>12</v>
      </c>
      <c r="L33" s="26">
        <f>NERC!X33</f>
        <v>12</v>
      </c>
      <c r="M33" s="24">
        <f t="shared" si="0"/>
        <v>12.5</v>
      </c>
      <c r="N33" s="25">
        <f t="shared" si="3"/>
        <v>1</v>
      </c>
    </row>
    <row r="34" spans="1:14" ht="15" customHeight="1" x14ac:dyDescent="0.25">
      <c r="A34" s="38" t="s">
        <v>49</v>
      </c>
      <c r="B34" s="38" t="s">
        <v>18</v>
      </c>
      <c r="C34" s="8">
        <f>OC!W34</f>
        <v>4</v>
      </c>
      <c r="D34" s="8">
        <f>PC!W34</f>
        <v>3</v>
      </c>
      <c r="E34" s="8">
        <f>RE!W34</f>
        <v>3</v>
      </c>
      <c r="F34" s="8">
        <f>NERC!W34</f>
        <v>4</v>
      </c>
      <c r="G34" s="24">
        <f t="shared" si="1"/>
        <v>3.5</v>
      </c>
      <c r="H34" s="25">
        <f t="shared" si="2"/>
        <v>1</v>
      </c>
      <c r="I34" s="26">
        <f>OC!X34</f>
        <v>13</v>
      </c>
      <c r="J34" s="26">
        <f>PC!X34</f>
        <v>12</v>
      </c>
      <c r="K34" s="26">
        <f>RE!X34</f>
        <v>13</v>
      </c>
      <c r="L34" s="26">
        <f>NERC!X34</f>
        <v>11</v>
      </c>
      <c r="M34" s="24">
        <f t="shared" si="0"/>
        <v>12.25</v>
      </c>
      <c r="N34" s="25">
        <f t="shared" si="3"/>
        <v>2</v>
      </c>
    </row>
    <row r="35" spans="1:14" ht="15" customHeight="1" x14ac:dyDescent="0.25">
      <c r="A35" s="38" t="s">
        <v>51</v>
      </c>
      <c r="B35" s="38" t="s">
        <v>15</v>
      </c>
      <c r="C35" s="8">
        <f>OC!W35</f>
        <v>4</v>
      </c>
      <c r="D35" s="8">
        <f>PC!W35</f>
        <v>4</v>
      </c>
      <c r="E35" s="8">
        <f>RE!W35</f>
        <v>4</v>
      </c>
      <c r="F35" s="8">
        <f>NERC!W35</f>
        <v>3</v>
      </c>
      <c r="G35" s="24">
        <f t="shared" si="1"/>
        <v>3.75</v>
      </c>
      <c r="H35" s="25">
        <f t="shared" si="2"/>
        <v>1</v>
      </c>
      <c r="I35" s="26">
        <f>OC!X35</f>
        <v>13</v>
      </c>
      <c r="J35" s="26">
        <f>PC!X35</f>
        <v>13</v>
      </c>
      <c r="K35" s="26">
        <f>RE!X35</f>
        <v>11</v>
      </c>
      <c r="L35" s="26">
        <f>NERC!X35</f>
        <v>13</v>
      </c>
      <c r="M35" s="24">
        <f t="shared" si="0"/>
        <v>12.5</v>
      </c>
      <c r="N35" s="25">
        <f t="shared" si="3"/>
        <v>2</v>
      </c>
    </row>
    <row r="36" spans="1:14" ht="15" customHeight="1" x14ac:dyDescent="0.25">
      <c r="A36" s="38" t="s">
        <v>51</v>
      </c>
      <c r="B36" s="38" t="s">
        <v>16</v>
      </c>
      <c r="C36" s="8">
        <f>OC!W36</f>
        <v>4</v>
      </c>
      <c r="D36" s="8">
        <f>PC!W36</f>
        <v>4</v>
      </c>
      <c r="E36" s="8">
        <f>RE!W36</f>
        <v>4</v>
      </c>
      <c r="F36" s="8">
        <f>NERC!W36</f>
        <v>3</v>
      </c>
      <c r="G36" s="24">
        <f t="shared" si="1"/>
        <v>3.75</v>
      </c>
      <c r="H36" s="25">
        <f t="shared" si="2"/>
        <v>1</v>
      </c>
      <c r="I36" s="26">
        <f>OC!X36</f>
        <v>13</v>
      </c>
      <c r="J36" s="26">
        <f>PC!X36</f>
        <v>13</v>
      </c>
      <c r="K36" s="26">
        <f>RE!X36</f>
        <v>13</v>
      </c>
      <c r="L36" s="26">
        <f>NERC!X36</f>
        <v>12</v>
      </c>
      <c r="M36" s="24">
        <f t="shared" si="0"/>
        <v>12.75</v>
      </c>
      <c r="N36" s="25">
        <f t="shared" si="3"/>
        <v>1</v>
      </c>
    </row>
    <row r="37" spans="1:14" ht="15" customHeight="1" x14ac:dyDescent="0.25">
      <c r="A37" s="38" t="s">
        <v>51</v>
      </c>
      <c r="B37" s="38" t="s">
        <v>17</v>
      </c>
      <c r="C37" s="8">
        <f>OC!W37</f>
        <v>4</v>
      </c>
      <c r="D37" s="8">
        <f>PC!W37</f>
        <v>4</v>
      </c>
      <c r="E37" s="8">
        <f>RE!W37</f>
        <v>4</v>
      </c>
      <c r="F37" s="8">
        <f>NERC!W37</f>
        <v>4</v>
      </c>
      <c r="G37" s="24">
        <f t="shared" si="1"/>
        <v>4</v>
      </c>
      <c r="H37" s="25">
        <f t="shared" si="2"/>
        <v>0</v>
      </c>
      <c r="I37" s="26">
        <f>OC!X37</f>
        <v>13</v>
      </c>
      <c r="J37" s="26">
        <f>PC!X37</f>
        <v>13</v>
      </c>
      <c r="K37" s="26">
        <f>RE!X37</f>
        <v>11</v>
      </c>
      <c r="L37" s="26">
        <f>NERC!X37</f>
        <v>13</v>
      </c>
      <c r="M37" s="24">
        <f t="shared" si="0"/>
        <v>12.5</v>
      </c>
      <c r="N37" s="25">
        <f t="shared" si="3"/>
        <v>2</v>
      </c>
    </row>
    <row r="38" spans="1:14" ht="15" customHeight="1" x14ac:dyDescent="0.25">
      <c r="A38" s="38" t="s">
        <v>52</v>
      </c>
      <c r="B38" s="38" t="s">
        <v>15</v>
      </c>
      <c r="C38" s="8">
        <f>OC!W38</f>
        <v>4</v>
      </c>
      <c r="D38" s="8">
        <f>PC!W38</f>
        <v>4</v>
      </c>
      <c r="E38" s="8">
        <f>RE!W38</f>
        <v>3</v>
      </c>
      <c r="F38" s="8">
        <f>NERC!W38</f>
        <v>4</v>
      </c>
      <c r="G38" s="24">
        <f t="shared" si="1"/>
        <v>3.75</v>
      </c>
      <c r="H38" s="25">
        <f t="shared" si="2"/>
        <v>1</v>
      </c>
      <c r="I38" s="26">
        <f>OC!X38</f>
        <v>13</v>
      </c>
      <c r="J38" s="26">
        <f>PC!X38</f>
        <v>13</v>
      </c>
      <c r="K38" s="26">
        <f>RE!X38</f>
        <v>12</v>
      </c>
      <c r="L38" s="26">
        <f>NERC!X38</f>
        <v>13</v>
      </c>
      <c r="M38" s="24">
        <f t="shared" si="0"/>
        <v>12.75</v>
      </c>
      <c r="N38" s="25">
        <f t="shared" si="3"/>
        <v>1</v>
      </c>
    </row>
    <row r="39" spans="1:14" ht="15" customHeight="1" x14ac:dyDescent="0.25">
      <c r="A39" s="38" t="s">
        <v>52</v>
      </c>
      <c r="B39" s="38" t="s">
        <v>16</v>
      </c>
      <c r="C39" s="8">
        <f>OC!W39</f>
        <v>4</v>
      </c>
      <c r="D39" s="8">
        <f>PC!W39</f>
        <v>4</v>
      </c>
      <c r="E39" s="8">
        <f>RE!W39</f>
        <v>3</v>
      </c>
      <c r="F39" s="8">
        <f>NERC!W39</f>
        <v>4</v>
      </c>
      <c r="G39" s="24">
        <f t="shared" si="1"/>
        <v>3.75</v>
      </c>
      <c r="H39" s="25">
        <f t="shared" si="2"/>
        <v>1</v>
      </c>
      <c r="I39" s="26">
        <f>OC!X39</f>
        <v>13</v>
      </c>
      <c r="J39" s="26">
        <f>PC!X39</f>
        <v>12</v>
      </c>
      <c r="K39" s="26">
        <f>RE!X39</f>
        <v>12</v>
      </c>
      <c r="L39" s="26">
        <f>NERC!X39</f>
        <v>13</v>
      </c>
      <c r="M39" s="24">
        <f t="shared" si="0"/>
        <v>12.5</v>
      </c>
      <c r="N39" s="25">
        <f t="shared" si="3"/>
        <v>1</v>
      </c>
    </row>
    <row r="40" spans="1:14" ht="15" customHeight="1" x14ac:dyDescent="0.25">
      <c r="A40" s="38" t="s">
        <v>52</v>
      </c>
      <c r="B40" s="38" t="s">
        <v>17</v>
      </c>
      <c r="C40" s="8">
        <f>OC!W40</f>
        <v>4</v>
      </c>
      <c r="D40" s="8">
        <f>PC!W40</f>
        <v>4</v>
      </c>
      <c r="E40" s="8">
        <f>RE!W40</f>
        <v>3</v>
      </c>
      <c r="F40" s="8">
        <f>NERC!W40</f>
        <v>4</v>
      </c>
      <c r="G40" s="24">
        <f t="shared" si="1"/>
        <v>3.75</v>
      </c>
      <c r="H40" s="25">
        <f t="shared" si="2"/>
        <v>1</v>
      </c>
      <c r="I40" s="26">
        <f>OC!X40</f>
        <v>13</v>
      </c>
      <c r="J40" s="26">
        <f>PC!X40</f>
        <v>13</v>
      </c>
      <c r="K40" s="26">
        <f>RE!X40</f>
        <v>12</v>
      </c>
      <c r="L40" s="26">
        <f>NERC!X40</f>
        <v>13</v>
      </c>
      <c r="M40" s="24">
        <f t="shared" si="0"/>
        <v>12.75</v>
      </c>
      <c r="N40" s="25">
        <f t="shared" si="3"/>
        <v>1</v>
      </c>
    </row>
    <row r="41" spans="1:14" ht="15" customHeight="1" x14ac:dyDescent="0.25">
      <c r="A41" s="38" t="s">
        <v>52</v>
      </c>
      <c r="B41" s="38" t="s">
        <v>18</v>
      </c>
      <c r="C41" s="8">
        <f>OC!W41</f>
        <v>3</v>
      </c>
      <c r="D41" s="8">
        <f>PC!W41</f>
        <v>3</v>
      </c>
      <c r="E41" s="8">
        <f>RE!W41</f>
        <v>3</v>
      </c>
      <c r="F41" s="8">
        <f>NERC!W41</f>
        <v>4</v>
      </c>
      <c r="G41" s="24">
        <f t="shared" si="1"/>
        <v>3.25</v>
      </c>
      <c r="H41" s="25">
        <f t="shared" si="2"/>
        <v>1</v>
      </c>
      <c r="I41" s="26">
        <f>OC!X41</f>
        <v>12</v>
      </c>
      <c r="J41" s="26">
        <f>PC!X41</f>
        <v>13</v>
      </c>
      <c r="K41" s="26">
        <f>RE!X41</f>
        <v>12</v>
      </c>
      <c r="L41" s="26">
        <f>NERC!X41</f>
        <v>13</v>
      </c>
      <c r="M41" s="24">
        <f t="shared" si="0"/>
        <v>12.5</v>
      </c>
      <c r="N41" s="25">
        <f t="shared" si="3"/>
        <v>1</v>
      </c>
    </row>
    <row r="42" spans="1:14" ht="15" customHeight="1" x14ac:dyDescent="0.25">
      <c r="A42" s="38" t="s">
        <v>52</v>
      </c>
      <c r="B42" s="38" t="s">
        <v>19</v>
      </c>
      <c r="C42" s="8">
        <f>OC!W42</f>
        <v>3</v>
      </c>
      <c r="D42" s="8">
        <f>PC!W42</f>
        <v>4</v>
      </c>
      <c r="E42" s="8">
        <f>RE!W42</f>
        <v>3</v>
      </c>
      <c r="F42" s="8">
        <f>NERC!W42</f>
        <v>4</v>
      </c>
      <c r="G42" s="24">
        <f t="shared" si="1"/>
        <v>3.5</v>
      </c>
      <c r="H42" s="25">
        <f t="shared" si="2"/>
        <v>1</v>
      </c>
      <c r="I42" s="26">
        <f>OC!X42</f>
        <v>12</v>
      </c>
      <c r="J42" s="26">
        <f>PC!X42</f>
        <v>13</v>
      </c>
      <c r="K42" s="26">
        <f>RE!X42</f>
        <v>12</v>
      </c>
      <c r="L42" s="26">
        <f>NERC!X42</f>
        <v>13</v>
      </c>
      <c r="M42" s="24">
        <f t="shared" ref="M42:M56" si="4">AVERAGE(I42:L42)</f>
        <v>12.5</v>
      </c>
      <c r="N42" s="25">
        <f t="shared" si="3"/>
        <v>1</v>
      </c>
    </row>
    <row r="43" spans="1:14" ht="15" customHeight="1" x14ac:dyDescent="0.25">
      <c r="A43" s="38" t="s">
        <v>52</v>
      </c>
      <c r="B43" s="38" t="s">
        <v>20</v>
      </c>
      <c r="C43" s="8">
        <f>OC!W43</f>
        <v>3</v>
      </c>
      <c r="D43" s="8">
        <f>PC!W43</f>
        <v>4</v>
      </c>
      <c r="E43" s="8">
        <f>RE!W43</f>
        <v>3</v>
      </c>
      <c r="F43" s="8">
        <f>NERC!W43</f>
        <v>4</v>
      </c>
      <c r="G43" s="24">
        <f t="shared" ref="G43:G56" si="5">AVERAGE(C43:F43)</f>
        <v>3.5</v>
      </c>
      <c r="H43" s="25">
        <f t="shared" si="2"/>
        <v>1</v>
      </c>
      <c r="I43" s="26">
        <f>OC!X43</f>
        <v>12</v>
      </c>
      <c r="J43" s="26">
        <f>PC!X43</f>
        <v>13</v>
      </c>
      <c r="K43" s="26">
        <f>RE!X43</f>
        <v>12</v>
      </c>
      <c r="L43" s="26">
        <f>NERC!X43</f>
        <v>13</v>
      </c>
      <c r="M43" s="24">
        <f t="shared" si="4"/>
        <v>12.5</v>
      </c>
      <c r="N43" s="25">
        <f t="shared" si="3"/>
        <v>1</v>
      </c>
    </row>
    <row r="44" spans="1:14" ht="15" customHeight="1" x14ac:dyDescent="0.25">
      <c r="A44" s="38" t="s">
        <v>52</v>
      </c>
      <c r="B44" s="38" t="s">
        <v>21</v>
      </c>
      <c r="C44" s="8">
        <f>OC!W44</f>
        <v>3</v>
      </c>
      <c r="D44" s="8">
        <f>PC!W44</f>
        <v>4</v>
      </c>
      <c r="E44" s="8">
        <f>RE!W44</f>
        <v>3</v>
      </c>
      <c r="F44" s="8">
        <f>NERC!W44</f>
        <v>4</v>
      </c>
      <c r="G44" s="24">
        <f t="shared" si="5"/>
        <v>3.5</v>
      </c>
      <c r="H44" s="25">
        <f t="shared" si="2"/>
        <v>1</v>
      </c>
      <c r="I44" s="26">
        <f>OC!X44</f>
        <v>10</v>
      </c>
      <c r="J44" s="26">
        <f>PC!X44</f>
        <v>10</v>
      </c>
      <c r="K44" s="26">
        <f>RE!X44</f>
        <v>9</v>
      </c>
      <c r="L44" s="26">
        <f>NERC!X44</f>
        <v>10</v>
      </c>
      <c r="M44" s="24">
        <f t="shared" si="4"/>
        <v>9.75</v>
      </c>
      <c r="N44" s="25">
        <f t="shared" si="3"/>
        <v>1</v>
      </c>
    </row>
    <row r="45" spans="1:14" ht="15" customHeight="1" x14ac:dyDescent="0.25">
      <c r="A45" s="38" t="s">
        <v>52</v>
      </c>
      <c r="B45" s="38" t="s">
        <v>22</v>
      </c>
      <c r="C45" s="8">
        <f>OC!W45</f>
        <v>3</v>
      </c>
      <c r="D45" s="8">
        <f>PC!W45</f>
        <v>4</v>
      </c>
      <c r="E45" s="8">
        <f>RE!W45</f>
        <v>3</v>
      </c>
      <c r="F45" s="8">
        <f>NERC!W45</f>
        <v>4</v>
      </c>
      <c r="G45" s="24">
        <f t="shared" si="5"/>
        <v>3.5</v>
      </c>
      <c r="H45" s="25">
        <f t="shared" si="2"/>
        <v>1</v>
      </c>
      <c r="I45" s="26">
        <f>OC!X45</f>
        <v>13</v>
      </c>
      <c r="J45" s="26">
        <f>PC!X45</f>
        <v>13</v>
      </c>
      <c r="K45" s="26">
        <f>RE!X45</f>
        <v>12</v>
      </c>
      <c r="L45" s="26">
        <f>NERC!X45</f>
        <v>13</v>
      </c>
      <c r="M45" s="24">
        <f t="shared" si="4"/>
        <v>12.75</v>
      </c>
      <c r="N45" s="25">
        <f t="shared" si="3"/>
        <v>1</v>
      </c>
    </row>
    <row r="46" spans="1:14" ht="15" customHeight="1" x14ac:dyDescent="0.25">
      <c r="A46" s="38" t="s">
        <v>52</v>
      </c>
      <c r="B46" s="38" t="s">
        <v>23</v>
      </c>
      <c r="C46" s="8">
        <f>OC!W46</f>
        <v>3</v>
      </c>
      <c r="D46" s="8">
        <f>PC!W46</f>
        <v>4</v>
      </c>
      <c r="E46" s="8">
        <f>RE!W46</f>
        <v>3</v>
      </c>
      <c r="F46" s="8">
        <f>NERC!W46</f>
        <v>3</v>
      </c>
      <c r="G46" s="24">
        <f t="shared" si="5"/>
        <v>3.25</v>
      </c>
      <c r="H46" s="25">
        <f t="shared" si="2"/>
        <v>1</v>
      </c>
      <c r="I46" s="26">
        <f>OC!X46</f>
        <v>11</v>
      </c>
      <c r="J46" s="26">
        <f>PC!X46</f>
        <v>13</v>
      </c>
      <c r="K46" s="26">
        <f>RE!X46</f>
        <v>13</v>
      </c>
      <c r="L46" s="26">
        <f>NERC!X46</f>
        <v>11</v>
      </c>
      <c r="M46" s="24">
        <f t="shared" si="4"/>
        <v>12</v>
      </c>
      <c r="N46" s="25">
        <f t="shared" si="3"/>
        <v>2</v>
      </c>
    </row>
    <row r="47" spans="1:14" ht="15" customHeight="1" x14ac:dyDescent="0.25">
      <c r="A47" s="38" t="s">
        <v>52</v>
      </c>
      <c r="B47" s="38" t="s">
        <v>24</v>
      </c>
      <c r="C47" s="8">
        <f>OC!W47</f>
        <v>4</v>
      </c>
      <c r="D47" s="8">
        <f>PC!W47</f>
        <v>4</v>
      </c>
      <c r="E47" s="8">
        <f>RE!W47</f>
        <v>4</v>
      </c>
      <c r="F47" s="8">
        <f>NERC!W47</f>
        <v>4</v>
      </c>
      <c r="G47" s="24">
        <f t="shared" si="5"/>
        <v>4</v>
      </c>
      <c r="H47" s="25">
        <f t="shared" si="2"/>
        <v>0</v>
      </c>
      <c r="I47" s="26">
        <f>OC!X47</f>
        <v>11</v>
      </c>
      <c r="J47" s="26">
        <f>PC!X47</f>
        <v>13</v>
      </c>
      <c r="K47" s="26">
        <f>RE!X47</f>
        <v>13</v>
      </c>
      <c r="L47" s="26">
        <f>NERC!X47</f>
        <v>13</v>
      </c>
      <c r="M47" s="24">
        <f t="shared" si="4"/>
        <v>12.5</v>
      </c>
      <c r="N47" s="25">
        <f t="shared" si="3"/>
        <v>2</v>
      </c>
    </row>
    <row r="48" spans="1:14" ht="15" customHeight="1" x14ac:dyDescent="0.25">
      <c r="A48" s="38" t="s">
        <v>52</v>
      </c>
      <c r="B48" s="38" t="s">
        <v>25</v>
      </c>
      <c r="C48" s="8">
        <f>OC!W48</f>
        <v>4</v>
      </c>
      <c r="D48" s="8">
        <f>PC!W48</f>
        <v>4</v>
      </c>
      <c r="E48" s="8">
        <f>RE!W48</f>
        <v>4</v>
      </c>
      <c r="F48" s="8">
        <f>NERC!W48</f>
        <v>4</v>
      </c>
      <c r="G48" s="24">
        <f t="shared" si="5"/>
        <v>4</v>
      </c>
      <c r="H48" s="25">
        <f t="shared" si="2"/>
        <v>0</v>
      </c>
      <c r="I48" s="26">
        <f>OC!X48</f>
        <v>13</v>
      </c>
      <c r="J48" s="26">
        <f>PC!X48</f>
        <v>13</v>
      </c>
      <c r="K48" s="26">
        <f>RE!X48</f>
        <v>13</v>
      </c>
      <c r="L48" s="26">
        <f>NERC!X48</f>
        <v>13</v>
      </c>
      <c r="M48" s="24">
        <f t="shared" si="4"/>
        <v>13</v>
      </c>
      <c r="N48" s="25">
        <f t="shared" si="3"/>
        <v>0</v>
      </c>
    </row>
    <row r="49" spans="1:14" ht="15" customHeight="1" x14ac:dyDescent="0.25">
      <c r="A49" s="38" t="s">
        <v>52</v>
      </c>
      <c r="B49" s="38" t="s">
        <v>35</v>
      </c>
      <c r="C49" s="8">
        <f>OC!W49</f>
        <v>4</v>
      </c>
      <c r="D49" s="8">
        <f>PC!W49</f>
        <v>4</v>
      </c>
      <c r="E49" s="8">
        <f>RE!W49</f>
        <v>4</v>
      </c>
      <c r="F49" s="8">
        <f>NERC!W49</f>
        <v>4</v>
      </c>
      <c r="G49" s="24">
        <f t="shared" si="5"/>
        <v>4</v>
      </c>
      <c r="H49" s="25">
        <f t="shared" si="2"/>
        <v>0</v>
      </c>
      <c r="I49" s="26">
        <f>OC!X49</f>
        <v>13</v>
      </c>
      <c r="J49" s="26">
        <f>PC!X49</f>
        <v>13</v>
      </c>
      <c r="K49" s="26">
        <f>RE!X49</f>
        <v>13</v>
      </c>
      <c r="L49" s="26">
        <f>NERC!X49</f>
        <v>13</v>
      </c>
      <c r="M49" s="24">
        <f t="shared" si="4"/>
        <v>13</v>
      </c>
      <c r="N49" s="25">
        <f t="shared" si="3"/>
        <v>0</v>
      </c>
    </row>
    <row r="50" spans="1:14" ht="15" customHeight="1" x14ac:dyDescent="0.25">
      <c r="A50" s="38" t="s">
        <v>52</v>
      </c>
      <c r="B50" s="38" t="s">
        <v>37</v>
      </c>
      <c r="C50" s="8">
        <f>OC!W50</f>
        <v>3</v>
      </c>
      <c r="D50" s="8">
        <f>PC!W50</f>
        <v>4</v>
      </c>
      <c r="E50" s="8">
        <f>RE!W50</f>
        <v>4</v>
      </c>
      <c r="F50" s="8">
        <f>NERC!W50</f>
        <v>4</v>
      </c>
      <c r="G50" s="24">
        <f t="shared" si="5"/>
        <v>3.75</v>
      </c>
      <c r="H50" s="25">
        <f t="shared" si="2"/>
        <v>1</v>
      </c>
      <c r="I50" s="26">
        <f>OC!X50</f>
        <v>13</v>
      </c>
      <c r="J50" s="26">
        <f>PC!X50</f>
        <v>13</v>
      </c>
      <c r="K50" s="26">
        <f>RE!X50</f>
        <v>13</v>
      </c>
      <c r="L50" s="26">
        <f>NERC!X50</f>
        <v>12</v>
      </c>
      <c r="M50" s="24">
        <f t="shared" si="4"/>
        <v>12.75</v>
      </c>
      <c r="N50" s="25">
        <f t="shared" si="3"/>
        <v>1</v>
      </c>
    </row>
    <row r="51" spans="1:14" ht="15" customHeight="1" x14ac:dyDescent="0.25">
      <c r="A51" s="38" t="s">
        <v>52</v>
      </c>
      <c r="B51" s="38" t="s">
        <v>53</v>
      </c>
      <c r="C51" s="8">
        <f>OC!W51</f>
        <v>4</v>
      </c>
      <c r="D51" s="8">
        <f>PC!W51</f>
        <v>4</v>
      </c>
      <c r="E51" s="8">
        <f>RE!W51</f>
        <v>3</v>
      </c>
      <c r="F51" s="8">
        <f>NERC!W51</f>
        <v>4</v>
      </c>
      <c r="G51" s="24">
        <f t="shared" si="5"/>
        <v>3.75</v>
      </c>
      <c r="H51" s="25">
        <f t="shared" si="2"/>
        <v>1</v>
      </c>
      <c r="I51" s="26">
        <f>OC!X51</f>
        <v>11</v>
      </c>
      <c r="J51" s="26">
        <f>PC!X51</f>
        <v>13</v>
      </c>
      <c r="K51" s="26">
        <f>RE!X51</f>
        <v>11</v>
      </c>
      <c r="L51" s="26">
        <f>NERC!X51</f>
        <v>13</v>
      </c>
      <c r="M51" s="24">
        <f t="shared" si="4"/>
        <v>12</v>
      </c>
      <c r="N51" s="25">
        <f t="shared" si="3"/>
        <v>2</v>
      </c>
    </row>
    <row r="52" spans="1:14" ht="15" customHeight="1" x14ac:dyDescent="0.25">
      <c r="A52" s="38" t="s">
        <v>52</v>
      </c>
      <c r="B52" s="38" t="s">
        <v>54</v>
      </c>
      <c r="C52" s="8">
        <f>OC!W52</f>
        <v>4</v>
      </c>
      <c r="D52" s="8">
        <f>PC!W52</f>
        <v>4</v>
      </c>
      <c r="E52" s="8">
        <f>RE!W52</f>
        <v>3</v>
      </c>
      <c r="F52" s="8">
        <f>NERC!W52</f>
        <v>4</v>
      </c>
      <c r="G52" s="24">
        <f t="shared" si="5"/>
        <v>3.75</v>
      </c>
      <c r="H52" s="25">
        <f t="shared" si="2"/>
        <v>1</v>
      </c>
      <c r="I52" s="26">
        <f>OC!X52</f>
        <v>11</v>
      </c>
      <c r="J52" s="26">
        <f>PC!X52</f>
        <v>13</v>
      </c>
      <c r="K52" s="26">
        <f>RE!X52</f>
        <v>11</v>
      </c>
      <c r="L52" s="26">
        <f>NERC!X52</f>
        <v>13</v>
      </c>
      <c r="M52" s="24">
        <f t="shared" si="4"/>
        <v>12</v>
      </c>
      <c r="N52" s="25">
        <f t="shared" si="3"/>
        <v>2</v>
      </c>
    </row>
    <row r="53" spans="1:14" ht="15" customHeight="1" x14ac:dyDescent="0.25">
      <c r="A53" s="38" t="s">
        <v>52</v>
      </c>
      <c r="B53" s="38" t="s">
        <v>55</v>
      </c>
      <c r="C53" s="8">
        <f>OC!W53</f>
        <v>4</v>
      </c>
      <c r="D53" s="8">
        <f>PC!W53</f>
        <v>4</v>
      </c>
      <c r="E53" s="8">
        <f>RE!W53</f>
        <v>4</v>
      </c>
      <c r="F53" s="8">
        <f>NERC!W53</f>
        <v>4</v>
      </c>
      <c r="G53" s="24">
        <f t="shared" si="5"/>
        <v>4</v>
      </c>
      <c r="H53" s="25">
        <f t="shared" si="2"/>
        <v>0</v>
      </c>
      <c r="I53" s="26">
        <f>OC!X53</f>
        <v>13</v>
      </c>
      <c r="J53" s="26">
        <f>PC!X53</f>
        <v>13</v>
      </c>
      <c r="K53" s="26">
        <f>RE!X53</f>
        <v>13</v>
      </c>
      <c r="L53" s="26">
        <f>NERC!X53</f>
        <v>13</v>
      </c>
      <c r="M53" s="24">
        <f t="shared" si="4"/>
        <v>13</v>
      </c>
      <c r="N53" s="25">
        <f t="shared" si="3"/>
        <v>0</v>
      </c>
    </row>
    <row r="54" spans="1:14" ht="15" customHeight="1" x14ac:dyDescent="0.25">
      <c r="A54" s="38" t="s">
        <v>52</v>
      </c>
      <c r="B54" s="38" t="s">
        <v>56</v>
      </c>
      <c r="C54" s="8">
        <f>OC!W54</f>
        <v>4</v>
      </c>
      <c r="D54" s="8">
        <f>PC!W54</f>
        <v>3</v>
      </c>
      <c r="E54" s="8">
        <f>RE!W54</f>
        <v>4</v>
      </c>
      <c r="F54" s="8">
        <f>NERC!W54</f>
        <v>4</v>
      </c>
      <c r="G54" s="24">
        <f t="shared" si="5"/>
        <v>3.75</v>
      </c>
      <c r="H54" s="25">
        <f t="shared" si="2"/>
        <v>1</v>
      </c>
      <c r="I54" s="26">
        <f>OC!X54</f>
        <v>13</v>
      </c>
      <c r="J54" s="26">
        <f>PC!X54</f>
        <v>13</v>
      </c>
      <c r="K54" s="26">
        <f>RE!X54</f>
        <v>12</v>
      </c>
      <c r="L54" s="26">
        <f>NERC!X54</f>
        <v>13</v>
      </c>
      <c r="M54" s="24">
        <f t="shared" si="4"/>
        <v>12.75</v>
      </c>
      <c r="N54" s="25">
        <f t="shared" si="3"/>
        <v>1</v>
      </c>
    </row>
    <row r="55" spans="1:14" ht="15" customHeight="1" x14ac:dyDescent="0.25">
      <c r="A55" s="38" t="s">
        <v>52</v>
      </c>
      <c r="B55" s="38" t="s">
        <v>57</v>
      </c>
      <c r="C55" s="8">
        <f>OC!W55</f>
        <v>3</v>
      </c>
      <c r="D55" s="8">
        <f>PC!W55</f>
        <v>4</v>
      </c>
      <c r="E55" s="8">
        <f>RE!W55</f>
        <v>4</v>
      </c>
      <c r="F55" s="8">
        <f>NERC!W55</f>
        <v>4</v>
      </c>
      <c r="G55" s="24">
        <f t="shared" si="5"/>
        <v>3.75</v>
      </c>
      <c r="H55" s="25">
        <f t="shared" si="2"/>
        <v>1</v>
      </c>
      <c r="I55" s="26">
        <f>OC!X55</f>
        <v>12</v>
      </c>
      <c r="J55" s="26">
        <f>PC!X55</f>
        <v>13</v>
      </c>
      <c r="K55" s="26">
        <f>RE!X55</f>
        <v>12</v>
      </c>
      <c r="L55" s="26">
        <f>NERC!X55</f>
        <v>13</v>
      </c>
      <c r="M55" s="24">
        <f t="shared" si="4"/>
        <v>12.5</v>
      </c>
      <c r="N55" s="25">
        <f t="shared" si="3"/>
        <v>1</v>
      </c>
    </row>
    <row r="56" spans="1:14" ht="15" customHeight="1" x14ac:dyDescent="0.25">
      <c r="A56" s="39" t="s">
        <v>52</v>
      </c>
      <c r="B56" s="39" t="s">
        <v>58</v>
      </c>
      <c r="C56" s="8">
        <f>OC!W56</f>
        <v>4</v>
      </c>
      <c r="D56" s="8">
        <f>PC!W56</f>
        <v>4</v>
      </c>
      <c r="E56" s="8">
        <f>RE!W56</f>
        <v>4</v>
      </c>
      <c r="F56" s="8">
        <f>NERC!W56</f>
        <v>4</v>
      </c>
      <c r="G56" s="24">
        <f t="shared" si="5"/>
        <v>4</v>
      </c>
      <c r="H56" s="25">
        <f t="shared" si="2"/>
        <v>0</v>
      </c>
      <c r="I56" s="26">
        <f>OC!X56</f>
        <v>13</v>
      </c>
      <c r="J56" s="26">
        <f>PC!X56</f>
        <v>13</v>
      </c>
      <c r="K56" s="26">
        <f>RE!X56</f>
        <v>13</v>
      </c>
      <c r="L56" s="26">
        <f>NERC!X56</f>
        <v>13</v>
      </c>
      <c r="M56" s="24">
        <f t="shared" si="4"/>
        <v>13</v>
      </c>
      <c r="N56" s="25">
        <f t="shared" si="3"/>
        <v>0</v>
      </c>
    </row>
    <row r="57" spans="1:14" x14ac:dyDescent="0.25">
      <c r="A57" s="38" t="s">
        <v>52</v>
      </c>
      <c r="B57" s="38" t="s">
        <v>59</v>
      </c>
      <c r="C57" s="8">
        <f>OC!W57</f>
        <v>4</v>
      </c>
      <c r="D57" s="8">
        <f>PC!W57</f>
        <v>4</v>
      </c>
      <c r="E57" s="8">
        <f>RE!W57</f>
        <v>3</v>
      </c>
      <c r="F57" s="8">
        <f>NERC!W57</f>
        <v>4</v>
      </c>
      <c r="G57" s="24">
        <f t="shared" ref="G57:G77" si="6">AVERAGE(C57:F57)</f>
        <v>3.75</v>
      </c>
      <c r="H57" s="25">
        <f t="shared" si="2"/>
        <v>1</v>
      </c>
      <c r="I57" s="26">
        <f>OC!X57</f>
        <v>11</v>
      </c>
      <c r="J57" s="26">
        <f>PC!X57</f>
        <v>13</v>
      </c>
      <c r="K57" s="26">
        <f>RE!X57</f>
        <v>11</v>
      </c>
      <c r="L57" s="26">
        <f>NERC!X57</f>
        <v>13</v>
      </c>
      <c r="M57" s="24">
        <f t="shared" ref="M57:M77" si="7">AVERAGE(I57:L57)</f>
        <v>12</v>
      </c>
      <c r="N57" s="25">
        <f t="shared" si="3"/>
        <v>2</v>
      </c>
    </row>
    <row r="58" spans="1:14" x14ac:dyDescent="0.25">
      <c r="A58" s="38" t="s">
        <v>52</v>
      </c>
      <c r="B58" s="38" t="s">
        <v>60</v>
      </c>
      <c r="C58" s="8">
        <f>OC!W58</f>
        <v>4</v>
      </c>
      <c r="D58" s="8">
        <f>PC!W58</f>
        <v>4</v>
      </c>
      <c r="E58" s="8">
        <f>RE!W58</f>
        <v>4</v>
      </c>
      <c r="F58" s="8">
        <f>NERC!W58</f>
        <v>4</v>
      </c>
      <c r="G58" s="24">
        <f t="shared" si="6"/>
        <v>4</v>
      </c>
      <c r="H58" s="25">
        <f t="shared" si="2"/>
        <v>0</v>
      </c>
      <c r="I58" s="26">
        <f>OC!X58</f>
        <v>13</v>
      </c>
      <c r="J58" s="26">
        <f>PC!X58</f>
        <v>13</v>
      </c>
      <c r="K58" s="26">
        <f>RE!X58</f>
        <v>13</v>
      </c>
      <c r="L58" s="26">
        <f>NERC!X58</f>
        <v>13</v>
      </c>
      <c r="M58" s="24">
        <f t="shared" si="7"/>
        <v>13</v>
      </c>
      <c r="N58" s="25">
        <f t="shared" si="3"/>
        <v>0</v>
      </c>
    </row>
    <row r="59" spans="1:14" x14ac:dyDescent="0.25">
      <c r="A59" s="39" t="s">
        <v>52</v>
      </c>
      <c r="B59" s="39" t="s">
        <v>61</v>
      </c>
      <c r="C59" s="8">
        <f>OC!W59</f>
        <v>4</v>
      </c>
      <c r="D59" s="8">
        <f>PC!W59</f>
        <v>4</v>
      </c>
      <c r="E59" s="8">
        <f>RE!W59</f>
        <v>4</v>
      </c>
      <c r="F59" s="8">
        <f>NERC!W59</f>
        <v>4</v>
      </c>
      <c r="G59" s="24">
        <f t="shared" si="6"/>
        <v>4</v>
      </c>
      <c r="H59" s="25">
        <f t="shared" si="2"/>
        <v>0</v>
      </c>
      <c r="I59" s="26">
        <f>OC!X59</f>
        <v>13</v>
      </c>
      <c r="J59" s="26">
        <f>PC!X59</f>
        <v>13</v>
      </c>
      <c r="K59" s="26">
        <f>RE!X59</f>
        <v>13</v>
      </c>
      <c r="L59" s="26">
        <f>NERC!X59</f>
        <v>13</v>
      </c>
      <c r="M59" s="24">
        <f t="shared" si="7"/>
        <v>13</v>
      </c>
      <c r="N59" s="25">
        <f t="shared" si="3"/>
        <v>0</v>
      </c>
    </row>
    <row r="60" spans="1:14" x14ac:dyDescent="0.25">
      <c r="A60" s="38" t="s">
        <v>52</v>
      </c>
      <c r="B60" s="38" t="s">
        <v>62</v>
      </c>
      <c r="C60" s="8">
        <f>OC!W60</f>
        <v>4</v>
      </c>
      <c r="D60" s="8">
        <f>PC!W60</f>
        <v>4</v>
      </c>
      <c r="E60" s="8">
        <f>RE!W60</f>
        <v>3</v>
      </c>
      <c r="F60" s="8">
        <f>NERC!W60</f>
        <v>4</v>
      </c>
      <c r="G60" s="24">
        <f t="shared" si="6"/>
        <v>3.75</v>
      </c>
      <c r="H60" s="25">
        <f t="shared" si="2"/>
        <v>1</v>
      </c>
      <c r="I60" s="26">
        <f>OC!X60</f>
        <v>12</v>
      </c>
      <c r="J60" s="26">
        <f>PC!X60</f>
        <v>13</v>
      </c>
      <c r="K60" s="26">
        <f>RE!X60</f>
        <v>11</v>
      </c>
      <c r="L60" s="26">
        <f>NERC!X60</f>
        <v>13</v>
      </c>
      <c r="M60" s="24">
        <f t="shared" si="7"/>
        <v>12.25</v>
      </c>
      <c r="N60" s="25">
        <f t="shared" si="3"/>
        <v>2</v>
      </c>
    </row>
    <row r="61" spans="1:14" x14ac:dyDescent="0.25">
      <c r="A61" s="38" t="s">
        <v>52</v>
      </c>
      <c r="B61" s="38" t="s">
        <v>63</v>
      </c>
      <c r="C61" s="8">
        <f>OC!W61</f>
        <v>4</v>
      </c>
      <c r="D61" s="8">
        <f>PC!W61</f>
        <v>4</v>
      </c>
      <c r="E61" s="8">
        <f>RE!W61</f>
        <v>3</v>
      </c>
      <c r="F61" s="8">
        <f>NERC!W61</f>
        <v>4</v>
      </c>
      <c r="G61" s="24">
        <f t="shared" si="6"/>
        <v>3.75</v>
      </c>
      <c r="H61" s="25">
        <f t="shared" si="2"/>
        <v>1</v>
      </c>
      <c r="I61" s="26">
        <f>OC!X61</f>
        <v>13</v>
      </c>
      <c r="J61" s="26">
        <f>PC!X61</f>
        <v>13</v>
      </c>
      <c r="K61" s="26">
        <f>RE!X61</f>
        <v>13</v>
      </c>
      <c r="L61" s="26">
        <f>NERC!X61</f>
        <v>13</v>
      </c>
      <c r="M61" s="24">
        <f t="shared" si="7"/>
        <v>13</v>
      </c>
      <c r="N61" s="25">
        <f t="shared" si="3"/>
        <v>0</v>
      </c>
    </row>
    <row r="62" spans="1:14" x14ac:dyDescent="0.25">
      <c r="A62" s="40" t="s">
        <v>64</v>
      </c>
      <c r="B62" s="40" t="s">
        <v>15</v>
      </c>
      <c r="C62" s="8">
        <f>OC!W62</f>
        <v>4</v>
      </c>
      <c r="D62" s="8">
        <f>PC!W62</f>
        <v>4</v>
      </c>
      <c r="E62" s="8">
        <f>RE!W62</f>
        <v>4</v>
      </c>
      <c r="F62" s="8">
        <f>NERC!W62</f>
        <v>4</v>
      </c>
      <c r="G62" s="24">
        <f t="shared" si="6"/>
        <v>4</v>
      </c>
      <c r="H62" s="25">
        <f t="shared" si="2"/>
        <v>0</v>
      </c>
      <c r="I62" s="26">
        <f>OC!X62</f>
        <v>13</v>
      </c>
      <c r="J62" s="26">
        <f>PC!X62</f>
        <v>13</v>
      </c>
      <c r="K62" s="26">
        <f>RE!X62</f>
        <v>13</v>
      </c>
      <c r="L62" s="26">
        <f>NERC!X62</f>
        <v>13</v>
      </c>
      <c r="M62" s="24">
        <f t="shared" si="7"/>
        <v>13</v>
      </c>
      <c r="N62" s="25">
        <f t="shared" si="3"/>
        <v>0</v>
      </c>
    </row>
    <row r="63" spans="1:14" x14ac:dyDescent="0.25">
      <c r="A63" s="40" t="s">
        <v>64</v>
      </c>
      <c r="B63" s="40" t="s">
        <v>16</v>
      </c>
      <c r="C63" s="8">
        <f>OC!W63</f>
        <v>4</v>
      </c>
      <c r="D63" s="8">
        <f>PC!W63</f>
        <v>4</v>
      </c>
      <c r="E63" s="8">
        <f>RE!W63</f>
        <v>4</v>
      </c>
      <c r="F63" s="8">
        <f>NERC!W63</f>
        <v>4</v>
      </c>
      <c r="G63" s="24">
        <f t="shared" si="6"/>
        <v>4</v>
      </c>
      <c r="H63" s="25">
        <f t="shared" si="2"/>
        <v>0</v>
      </c>
      <c r="I63" s="26">
        <f>OC!X63</f>
        <v>13</v>
      </c>
      <c r="J63" s="26">
        <f>PC!X63</f>
        <v>13</v>
      </c>
      <c r="K63" s="26">
        <f>RE!X63</f>
        <v>13</v>
      </c>
      <c r="L63" s="26">
        <f>NERC!X63</f>
        <v>13</v>
      </c>
      <c r="M63" s="24">
        <f t="shared" si="7"/>
        <v>13</v>
      </c>
      <c r="N63" s="25">
        <f t="shared" si="3"/>
        <v>0</v>
      </c>
    </row>
    <row r="64" spans="1:14" x14ac:dyDescent="0.25">
      <c r="A64" s="40" t="s">
        <v>64</v>
      </c>
      <c r="B64" s="40" t="s">
        <v>17</v>
      </c>
      <c r="C64" s="8">
        <f>OC!W64</f>
        <v>3</v>
      </c>
      <c r="D64" s="8">
        <f>PC!W64</f>
        <v>4</v>
      </c>
      <c r="E64" s="8">
        <f>RE!W64</f>
        <v>3</v>
      </c>
      <c r="F64" s="8">
        <f>NERC!W64</f>
        <v>4</v>
      </c>
      <c r="G64" s="24">
        <f t="shared" si="6"/>
        <v>3.5</v>
      </c>
      <c r="H64" s="25">
        <f t="shared" si="2"/>
        <v>1</v>
      </c>
      <c r="I64" s="26">
        <f>OC!X64</f>
        <v>13</v>
      </c>
      <c r="J64" s="26">
        <f>PC!X64</f>
        <v>13</v>
      </c>
      <c r="K64" s="26">
        <f>RE!X64</f>
        <v>13</v>
      </c>
      <c r="L64" s="26">
        <f>NERC!X64</f>
        <v>13</v>
      </c>
      <c r="M64" s="24">
        <f t="shared" si="7"/>
        <v>13</v>
      </c>
      <c r="N64" s="25">
        <f t="shared" si="3"/>
        <v>0</v>
      </c>
    </row>
    <row r="65" spans="1:14" x14ac:dyDescent="0.25">
      <c r="A65" s="40" t="s">
        <v>64</v>
      </c>
      <c r="B65" s="40" t="s">
        <v>18</v>
      </c>
      <c r="C65" s="8">
        <f>OC!W65</f>
        <v>4</v>
      </c>
      <c r="D65" s="8">
        <f>PC!W65</f>
        <v>4</v>
      </c>
      <c r="E65" s="8">
        <f>RE!W65</f>
        <v>3</v>
      </c>
      <c r="F65" s="8">
        <f>NERC!W65</f>
        <v>4</v>
      </c>
      <c r="G65" s="24">
        <f t="shared" si="6"/>
        <v>3.75</v>
      </c>
      <c r="H65" s="25">
        <f t="shared" si="2"/>
        <v>1</v>
      </c>
      <c r="I65" s="26">
        <f>OC!X65</f>
        <v>13</v>
      </c>
      <c r="J65" s="26">
        <f>PC!X65</f>
        <v>13</v>
      </c>
      <c r="K65" s="26">
        <f>RE!X65</f>
        <v>12</v>
      </c>
      <c r="L65" s="26">
        <f>NERC!X65</f>
        <v>13</v>
      </c>
      <c r="M65" s="24">
        <f t="shared" si="7"/>
        <v>12.75</v>
      </c>
      <c r="N65" s="25">
        <f t="shared" si="3"/>
        <v>1</v>
      </c>
    </row>
    <row r="66" spans="1:14" x14ac:dyDescent="0.25">
      <c r="A66" s="40" t="s">
        <v>64</v>
      </c>
      <c r="B66" s="40" t="s">
        <v>19</v>
      </c>
      <c r="C66" s="8">
        <f>OC!W66</f>
        <v>4</v>
      </c>
      <c r="D66" s="8">
        <f>PC!W66</f>
        <v>4</v>
      </c>
      <c r="E66" s="8">
        <f>RE!W66</f>
        <v>3</v>
      </c>
      <c r="F66" s="8">
        <f>NERC!W66</f>
        <v>3</v>
      </c>
      <c r="G66" s="24">
        <f t="shared" si="6"/>
        <v>3.5</v>
      </c>
      <c r="H66" s="25">
        <f t="shared" si="2"/>
        <v>1</v>
      </c>
      <c r="I66" s="26">
        <f>OC!X66</f>
        <v>13</v>
      </c>
      <c r="J66" s="26">
        <f>PC!X66</f>
        <v>13</v>
      </c>
      <c r="K66" s="26">
        <f>RE!X66</f>
        <v>13</v>
      </c>
      <c r="L66" s="26">
        <f>NERC!X66</f>
        <v>13</v>
      </c>
      <c r="M66" s="24">
        <f t="shared" si="7"/>
        <v>13</v>
      </c>
      <c r="N66" s="25">
        <f t="shared" si="3"/>
        <v>0</v>
      </c>
    </row>
    <row r="67" spans="1:14" x14ac:dyDescent="0.25">
      <c r="A67" s="40" t="s">
        <v>64</v>
      </c>
      <c r="B67" s="40" t="s">
        <v>20</v>
      </c>
      <c r="C67" s="8">
        <f>OC!W67</f>
        <v>3</v>
      </c>
      <c r="D67" s="8">
        <f>PC!W67</f>
        <v>4</v>
      </c>
      <c r="E67" s="8">
        <f>RE!W67</f>
        <v>3</v>
      </c>
      <c r="F67" s="8">
        <f>NERC!W67</f>
        <v>3</v>
      </c>
      <c r="G67" s="24">
        <f t="shared" si="6"/>
        <v>3.25</v>
      </c>
      <c r="H67" s="25">
        <f t="shared" si="2"/>
        <v>1</v>
      </c>
      <c r="I67" s="26">
        <f>OC!X67</f>
        <v>11</v>
      </c>
      <c r="J67" s="26">
        <f>PC!X67</f>
        <v>13</v>
      </c>
      <c r="K67" s="26">
        <f>RE!X67</f>
        <v>13</v>
      </c>
      <c r="L67" s="26">
        <f>NERC!X67</f>
        <v>13</v>
      </c>
      <c r="M67" s="24">
        <f t="shared" si="7"/>
        <v>12.5</v>
      </c>
      <c r="N67" s="25">
        <f t="shared" si="3"/>
        <v>2</v>
      </c>
    </row>
    <row r="68" spans="1:14" x14ac:dyDescent="0.25">
      <c r="A68" s="40" t="s">
        <v>64</v>
      </c>
      <c r="B68" s="40" t="s">
        <v>21</v>
      </c>
      <c r="C68" s="8">
        <f>OC!W68</f>
        <v>3</v>
      </c>
      <c r="D68" s="8">
        <f>PC!W68</f>
        <v>4</v>
      </c>
      <c r="E68" s="8">
        <f>RE!W68</f>
        <v>3</v>
      </c>
      <c r="F68" s="8">
        <f>NERC!W68</f>
        <v>3</v>
      </c>
      <c r="G68" s="24">
        <f t="shared" si="6"/>
        <v>3.25</v>
      </c>
      <c r="H68" s="25">
        <f t="shared" si="2"/>
        <v>1</v>
      </c>
      <c r="I68" s="26">
        <f>OC!X68</f>
        <v>11</v>
      </c>
      <c r="J68" s="26">
        <f>PC!X68</f>
        <v>13</v>
      </c>
      <c r="K68" s="26">
        <f>RE!X68</f>
        <v>13</v>
      </c>
      <c r="L68" s="26">
        <f>NERC!X68</f>
        <v>13</v>
      </c>
      <c r="M68" s="24">
        <f t="shared" si="7"/>
        <v>12.5</v>
      </c>
      <c r="N68" s="25">
        <f t="shared" si="3"/>
        <v>2</v>
      </c>
    </row>
    <row r="69" spans="1:14" x14ac:dyDescent="0.25">
      <c r="A69" s="38" t="s">
        <v>65</v>
      </c>
      <c r="B69" s="38" t="s">
        <v>15</v>
      </c>
      <c r="C69" s="8">
        <f>OC!W69</f>
        <v>4</v>
      </c>
      <c r="D69" s="8">
        <f>PC!W69</f>
        <v>4</v>
      </c>
      <c r="E69" s="8">
        <f>RE!W69</f>
        <v>4</v>
      </c>
      <c r="F69" s="8">
        <f>NERC!W69</f>
        <v>4</v>
      </c>
      <c r="G69" s="24">
        <f t="shared" si="6"/>
        <v>4</v>
      </c>
      <c r="H69" s="25">
        <f t="shared" ref="H69:H77" si="8">(MAX(C69:F69)-MIN(C69:F69))</f>
        <v>0</v>
      </c>
      <c r="I69" s="26">
        <f>OC!X69</f>
        <v>9</v>
      </c>
      <c r="J69" s="26">
        <f>PC!X69</f>
        <v>11</v>
      </c>
      <c r="K69" s="26">
        <f>RE!X69</f>
        <v>11</v>
      </c>
      <c r="L69" s="26">
        <f>NERC!X69</f>
        <v>11</v>
      </c>
      <c r="M69" s="24">
        <f t="shared" si="7"/>
        <v>10.5</v>
      </c>
      <c r="N69" s="25">
        <f t="shared" ref="N69:N77" si="9">(MAX(I69:L69)-MIN(I69:L69))</f>
        <v>2</v>
      </c>
    </row>
    <row r="70" spans="1:14" x14ac:dyDescent="0.25">
      <c r="A70" s="38" t="s">
        <v>65</v>
      </c>
      <c r="B70" s="38" t="s">
        <v>16</v>
      </c>
      <c r="C70" s="8">
        <f>OC!W70</f>
        <v>4</v>
      </c>
      <c r="D70" s="8">
        <f>PC!W70</f>
        <v>4</v>
      </c>
      <c r="E70" s="8">
        <f>RE!W70</f>
        <v>4</v>
      </c>
      <c r="F70" s="8">
        <f>NERC!W70</f>
        <v>4</v>
      </c>
      <c r="G70" s="24">
        <f t="shared" si="6"/>
        <v>4</v>
      </c>
      <c r="H70" s="25">
        <f t="shared" si="8"/>
        <v>0</v>
      </c>
      <c r="I70" s="26">
        <f>OC!X70</f>
        <v>9</v>
      </c>
      <c r="J70" s="26">
        <f>PC!X70</f>
        <v>11</v>
      </c>
      <c r="K70" s="26">
        <f>RE!X70</f>
        <v>11</v>
      </c>
      <c r="L70" s="26">
        <f>NERC!X70</f>
        <v>11</v>
      </c>
      <c r="M70" s="24">
        <f t="shared" si="7"/>
        <v>10.5</v>
      </c>
      <c r="N70" s="25">
        <f t="shared" si="9"/>
        <v>2</v>
      </c>
    </row>
    <row r="71" spans="1:14" x14ac:dyDescent="0.25">
      <c r="A71" s="38" t="s">
        <v>65</v>
      </c>
      <c r="B71" s="38" t="s">
        <v>17</v>
      </c>
      <c r="C71" s="8">
        <f>OC!W71</f>
        <v>4</v>
      </c>
      <c r="D71" s="8">
        <f>PC!W71</f>
        <v>4</v>
      </c>
      <c r="E71" s="8">
        <f>RE!W71</f>
        <v>3</v>
      </c>
      <c r="F71" s="8">
        <f>NERC!W71</f>
        <v>4</v>
      </c>
      <c r="G71" s="24">
        <f t="shared" si="6"/>
        <v>3.75</v>
      </c>
      <c r="H71" s="25">
        <f t="shared" si="8"/>
        <v>1</v>
      </c>
      <c r="I71" s="26">
        <f>OC!X71</f>
        <v>13</v>
      </c>
      <c r="J71" s="26">
        <f>PC!X71</f>
        <v>13</v>
      </c>
      <c r="K71" s="26">
        <f>RE!X71</f>
        <v>13</v>
      </c>
      <c r="L71" s="26">
        <f>NERC!X71</f>
        <v>13</v>
      </c>
      <c r="M71" s="24">
        <f t="shared" si="7"/>
        <v>13</v>
      </c>
      <c r="N71" s="25">
        <f t="shared" si="9"/>
        <v>0</v>
      </c>
    </row>
    <row r="72" spans="1:14" x14ac:dyDescent="0.25">
      <c r="A72" s="38" t="s">
        <v>65</v>
      </c>
      <c r="B72" s="38" t="s">
        <v>18</v>
      </c>
      <c r="C72" s="8">
        <f>OC!W72</f>
        <v>4</v>
      </c>
      <c r="D72" s="8">
        <f>PC!W72</f>
        <v>4</v>
      </c>
      <c r="E72" s="8">
        <f>RE!W72</f>
        <v>3</v>
      </c>
      <c r="F72" s="8">
        <f>NERC!W72</f>
        <v>4</v>
      </c>
      <c r="G72" s="24">
        <f t="shared" si="6"/>
        <v>3.75</v>
      </c>
      <c r="H72" s="25">
        <f t="shared" si="8"/>
        <v>1</v>
      </c>
      <c r="I72" s="26">
        <f>OC!X72</f>
        <v>13</v>
      </c>
      <c r="J72" s="26">
        <f>PC!X72</f>
        <v>13</v>
      </c>
      <c r="K72" s="26">
        <f>RE!X72</f>
        <v>13</v>
      </c>
      <c r="L72" s="26">
        <f>NERC!X72</f>
        <v>13</v>
      </c>
      <c r="M72" s="24">
        <f t="shared" si="7"/>
        <v>13</v>
      </c>
      <c r="N72" s="25">
        <f t="shared" si="9"/>
        <v>0</v>
      </c>
    </row>
    <row r="73" spans="1:14" x14ac:dyDescent="0.25">
      <c r="A73" s="38" t="s">
        <v>65</v>
      </c>
      <c r="B73" s="38" t="s">
        <v>19</v>
      </c>
      <c r="C73" s="8">
        <f>OC!W73</f>
        <v>4</v>
      </c>
      <c r="D73" s="8">
        <f>PC!W73</f>
        <v>4</v>
      </c>
      <c r="E73" s="8">
        <f>RE!W73</f>
        <v>4</v>
      </c>
      <c r="F73" s="8">
        <f>NERC!W73</f>
        <v>4</v>
      </c>
      <c r="G73" s="24">
        <f t="shared" si="6"/>
        <v>4</v>
      </c>
      <c r="H73" s="25">
        <f t="shared" si="8"/>
        <v>0</v>
      </c>
      <c r="I73" s="26">
        <f>OC!X73</f>
        <v>12</v>
      </c>
      <c r="J73" s="26">
        <f>PC!X73</f>
        <v>13</v>
      </c>
      <c r="K73" s="26">
        <f>RE!X73</f>
        <v>13</v>
      </c>
      <c r="L73" s="26">
        <f>NERC!X73</f>
        <v>11</v>
      </c>
      <c r="M73" s="24">
        <f t="shared" si="7"/>
        <v>12.25</v>
      </c>
      <c r="N73" s="25">
        <f t="shared" si="9"/>
        <v>2</v>
      </c>
    </row>
    <row r="74" spans="1:14" x14ac:dyDescent="0.25">
      <c r="A74" s="38" t="s">
        <v>66</v>
      </c>
      <c r="B74" s="38" t="s">
        <v>15</v>
      </c>
      <c r="C74" s="8">
        <f>OC!W74</f>
        <v>4</v>
      </c>
      <c r="D74" s="8">
        <f>PC!W74</f>
        <v>4</v>
      </c>
      <c r="E74" s="8">
        <f>RE!W74</f>
        <v>4</v>
      </c>
      <c r="F74" s="8">
        <f>NERC!W74</f>
        <v>4</v>
      </c>
      <c r="G74" s="24">
        <f t="shared" si="6"/>
        <v>4</v>
      </c>
      <c r="H74" s="25">
        <f t="shared" si="8"/>
        <v>0</v>
      </c>
      <c r="I74" s="26">
        <f>OC!X74</f>
        <v>10</v>
      </c>
      <c r="J74" s="26">
        <f>PC!X74</f>
        <v>12</v>
      </c>
      <c r="K74" s="26">
        <f>RE!X74</f>
        <v>11</v>
      </c>
      <c r="L74" s="26">
        <f>NERC!X74</f>
        <v>12</v>
      </c>
      <c r="M74" s="24">
        <f t="shared" si="7"/>
        <v>11.25</v>
      </c>
      <c r="N74" s="25">
        <f t="shared" si="9"/>
        <v>2</v>
      </c>
    </row>
    <row r="75" spans="1:14" x14ac:dyDescent="0.25">
      <c r="A75" s="38" t="s">
        <v>66</v>
      </c>
      <c r="B75" s="38" t="s">
        <v>16</v>
      </c>
      <c r="C75" s="8">
        <f>OC!W75</f>
        <v>4</v>
      </c>
      <c r="D75" s="8">
        <f>PC!W75</f>
        <v>4</v>
      </c>
      <c r="E75" s="8">
        <f>RE!W75</f>
        <v>4</v>
      </c>
      <c r="F75" s="8">
        <f>NERC!W75</f>
        <v>4</v>
      </c>
      <c r="G75" s="24">
        <f t="shared" si="6"/>
        <v>4</v>
      </c>
      <c r="H75" s="25">
        <f t="shared" si="8"/>
        <v>0</v>
      </c>
      <c r="I75" s="26">
        <f>OC!X75</f>
        <v>10</v>
      </c>
      <c r="J75" s="26">
        <f>PC!X75</f>
        <v>12</v>
      </c>
      <c r="K75" s="26">
        <f>RE!X75</f>
        <v>11</v>
      </c>
      <c r="L75" s="26">
        <f>NERC!X75</f>
        <v>12</v>
      </c>
      <c r="M75" s="24">
        <f t="shared" si="7"/>
        <v>11.25</v>
      </c>
      <c r="N75" s="25">
        <f t="shared" si="9"/>
        <v>2</v>
      </c>
    </row>
    <row r="76" spans="1:14" x14ac:dyDescent="0.25">
      <c r="A76" s="38" t="s">
        <v>66</v>
      </c>
      <c r="B76" s="38" t="s">
        <v>17</v>
      </c>
      <c r="C76" s="8">
        <f>OC!W76</f>
        <v>4</v>
      </c>
      <c r="D76" s="8">
        <f>PC!W76</f>
        <v>4</v>
      </c>
      <c r="E76" s="8">
        <f>RE!W76</f>
        <v>4</v>
      </c>
      <c r="F76" s="8">
        <f>NERC!W76</f>
        <v>4</v>
      </c>
      <c r="G76" s="24">
        <f t="shared" si="6"/>
        <v>4</v>
      </c>
      <c r="H76" s="25">
        <f t="shared" si="8"/>
        <v>0</v>
      </c>
      <c r="I76" s="26">
        <f>OC!X76</f>
        <v>11</v>
      </c>
      <c r="J76" s="26">
        <f>PC!X76</f>
        <v>12</v>
      </c>
      <c r="K76" s="26">
        <f>RE!X76</f>
        <v>13</v>
      </c>
      <c r="L76" s="26">
        <f>NERC!X76</f>
        <v>12</v>
      </c>
      <c r="M76" s="24">
        <f t="shared" si="7"/>
        <v>12</v>
      </c>
      <c r="N76" s="25">
        <f t="shared" si="9"/>
        <v>2</v>
      </c>
    </row>
    <row r="77" spans="1:14" x14ac:dyDescent="0.25">
      <c r="A77" s="38" t="s">
        <v>66</v>
      </c>
      <c r="B77" s="38" t="s">
        <v>18</v>
      </c>
      <c r="C77" s="8">
        <f>OC!W77</f>
        <v>3</v>
      </c>
      <c r="D77" s="8">
        <f>PC!W77</f>
        <v>3</v>
      </c>
      <c r="E77" s="8">
        <f>RE!W77</f>
        <v>2</v>
      </c>
      <c r="F77" s="8">
        <f>NERC!W77</f>
        <v>3</v>
      </c>
      <c r="G77" s="24">
        <f t="shared" si="6"/>
        <v>2.75</v>
      </c>
      <c r="H77" s="25">
        <f t="shared" si="8"/>
        <v>1</v>
      </c>
      <c r="I77" s="26">
        <f>OC!X77</f>
        <v>13</v>
      </c>
      <c r="J77" s="26">
        <f>PC!X77</f>
        <v>13</v>
      </c>
      <c r="K77" s="26">
        <f>RE!X77</f>
        <v>11</v>
      </c>
      <c r="L77" s="26">
        <f>NERC!X77</f>
        <v>13</v>
      </c>
      <c r="M77" s="24">
        <f t="shared" si="7"/>
        <v>12.5</v>
      </c>
      <c r="N77" s="25">
        <f t="shared" si="9"/>
        <v>2</v>
      </c>
    </row>
  </sheetData>
  <sheetProtection sort="0" autoFilter="0"/>
  <autoFilter ref="A3:N56"/>
  <mergeCells count="4">
    <mergeCell ref="I2:N2"/>
    <mergeCell ref="C2:H2"/>
    <mergeCell ref="A2:B2"/>
    <mergeCell ref="A1:N1"/>
  </mergeCells>
  <conditionalFormatting sqref="I4:L77">
    <cfRule type="cellIs" dxfId="9" priority="14" operator="lessThan">
      <formula>10</formula>
    </cfRule>
    <cfRule type="cellIs" dxfId="8" priority="15" operator="lessThan">
      <formula>11</formula>
    </cfRule>
    <cfRule type="cellIs" dxfId="7" priority="16" operator="lessThan">
      <formula>12</formula>
    </cfRule>
    <cfRule type="cellIs" dxfId="6" priority="17" operator="lessThan">
      <formula>13</formula>
    </cfRule>
  </conditionalFormatting>
  <conditionalFormatting sqref="C1:F1048576">
    <cfRule type="colorScale" priority="12">
      <colorScale>
        <cfvo type="min"/>
        <cfvo type="percentile" val="50"/>
        <cfvo type="max"/>
        <color rgb="FFF8696B"/>
        <color rgb="FFFFEB84"/>
        <color rgb="FF63BE7B"/>
      </colorScale>
    </cfRule>
  </conditionalFormatting>
  <conditionalFormatting sqref="G1:G1048576">
    <cfRule type="colorScale" priority="8">
      <colorScale>
        <cfvo type="min"/>
        <cfvo type="percentile" val="50"/>
        <cfvo type="max"/>
        <color rgb="FFF8696B"/>
        <color rgb="FFFFEB84"/>
        <color rgb="FF63BE7B"/>
      </colorScale>
    </cfRule>
  </conditionalFormatting>
  <conditionalFormatting sqref="I1:L1048576">
    <cfRule type="colorScale" priority="6">
      <colorScale>
        <cfvo type="min"/>
        <cfvo type="percentile" val="50"/>
        <cfvo type="max"/>
        <color rgb="FFF8696B"/>
        <color rgb="FFFFEB84"/>
        <color rgb="FF63BE7B"/>
      </colorScale>
    </cfRule>
  </conditionalFormatting>
  <conditionalFormatting sqref="M1:M1048576">
    <cfRule type="colorScale" priority="5">
      <colorScale>
        <cfvo type="min"/>
        <cfvo type="percentile" val="50"/>
        <cfvo type="max"/>
        <color rgb="FFF8696B"/>
        <color rgb="FFFFEB84"/>
        <color rgb="FF63BE7B"/>
      </colorScale>
    </cfRule>
  </conditionalFormatting>
  <conditionalFormatting sqref="N1:N1048576">
    <cfRule type="colorScale" priority="2">
      <colorScale>
        <cfvo type="min"/>
        <cfvo type="percentile" val="50"/>
        <cfvo type="max"/>
        <color rgb="FF63BE7B"/>
        <color rgb="FFFFEB84"/>
        <color rgb="FFF8696B"/>
      </colorScale>
    </cfRule>
  </conditionalFormatting>
  <conditionalFormatting sqref="H1:H1048576">
    <cfRule type="colorScale" priority="1">
      <colorScale>
        <cfvo type="min"/>
        <cfvo type="num" val="2"/>
        <cfvo type="max"/>
        <color rgb="FF63BE7B"/>
        <color rgb="FFFFEB84"/>
        <color rgb="FFF8696B"/>
      </colorScale>
    </cfRule>
  </conditionalFormatting>
  <pageMargins left="0.25" right="0.25" top="0.75" bottom="0.75" header="0.3" footer="0.3"/>
  <pageSetup orientation="landscape" r:id="rId1"/>
  <headerFooter>
    <oddHeader>&amp;C&amp;"-,Bold"&amp;14&amp;F</oddHeader>
    <oddFooter>&amp;L&amp;D, &amp;T&amp;C&amp;A&amp;R&amp;P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I77"/>
  <sheetViews>
    <sheetView zoomScale="70" zoomScaleNormal="70" workbookViewId="0">
      <selection activeCell="C4" sqref="C4"/>
    </sheetView>
  </sheetViews>
  <sheetFormatPr defaultRowHeight="15" x14ac:dyDescent="0.25"/>
  <cols>
    <col min="1" max="1" width="13.42578125" style="28" customWidth="1"/>
    <col min="2" max="2" width="8.140625" style="28" customWidth="1"/>
    <col min="3" max="3" width="80.7109375" style="27" customWidth="1"/>
    <col min="4" max="4" width="20" style="74" customWidth="1"/>
    <col min="5" max="5" width="19.28515625" style="74" customWidth="1"/>
    <col min="6" max="6" width="120.42578125" style="75" customWidth="1"/>
    <col min="7" max="7" width="15.7109375" style="28" customWidth="1"/>
    <col min="8" max="8" width="21.140625" style="28" customWidth="1"/>
    <col min="9" max="9" width="55.28515625" style="28" customWidth="1"/>
  </cols>
  <sheetData>
    <row r="1" spans="1:9" x14ac:dyDescent="0.25">
      <c r="A1" s="32"/>
      <c r="B1" s="33"/>
      <c r="C1" s="34"/>
      <c r="D1" s="13"/>
      <c r="E1" s="71"/>
      <c r="F1" s="78"/>
      <c r="G1" s="83"/>
      <c r="H1" s="84"/>
    </row>
    <row r="2" spans="1:9" hidden="1" x14ac:dyDescent="0.25">
      <c r="A2" s="32"/>
      <c r="B2" s="33"/>
      <c r="C2" s="34"/>
      <c r="D2" s="16"/>
      <c r="E2" s="72"/>
      <c r="F2" s="79"/>
    </row>
    <row r="3" spans="1:9" ht="57" x14ac:dyDescent="0.25">
      <c r="A3" s="35" t="s">
        <v>0</v>
      </c>
      <c r="B3" s="36" t="s">
        <v>6</v>
      </c>
      <c r="C3" s="37" t="s">
        <v>33</v>
      </c>
      <c r="D3" s="19" t="s">
        <v>227</v>
      </c>
      <c r="E3" s="73" t="s">
        <v>225</v>
      </c>
      <c r="F3" s="80" t="s">
        <v>226</v>
      </c>
      <c r="G3" s="83" t="s">
        <v>228</v>
      </c>
      <c r="H3" s="84" t="s">
        <v>229</v>
      </c>
      <c r="I3" s="86" t="s">
        <v>259</v>
      </c>
    </row>
    <row r="4" spans="1:9" ht="165" x14ac:dyDescent="0.25">
      <c r="A4" s="40" t="s">
        <v>34</v>
      </c>
      <c r="B4" s="40" t="s">
        <v>35</v>
      </c>
      <c r="C4" s="40" t="s">
        <v>36</v>
      </c>
      <c r="D4" s="76" t="str">
        <f>CONCATENATE("Delta:",'2020 Summary'!$H4,""&amp;CHAR(10)&amp;"OC:",'2020 Summary'!$C4,""&amp;CHAR(10)&amp;"PC:",'2020 Summary'!$D4,""&amp;CHAR(10)&amp;"RE:",'2020 Summary'!$E4,""&amp;CHAR(10)&amp;"NERC:",'2020 Summary'!$F4)</f>
        <v>Delta:1
OC:4
PC:4
RE:4
NERC:3</v>
      </c>
      <c r="E4" s="77" t="str">
        <f>CONCATENATE("Delta:",'2020 Summary'!$N4,""&amp;CHAR(10)&amp;"OC:",'2020 Summary'!$I4,""&amp;CHAR(10)&amp;"PC:",'2020 Summary'!$J4,""&amp;CHAR(10)&amp;"RE:",'2020 Summary'!$K4,""&amp;CHAR(10)&amp;"NERC:",'2020 Summary'!$L4)</f>
        <v>Delta:2
OC:11
PC:13
RE:13
NERC:12</v>
      </c>
      <c r="F4" s="81" t="str">
        <f>CONCATENATE("OC: ",IF(OC!$Y4=0,"No comment",OC!$Y4),""&amp;CHAR(10)&amp;""&amp;CHAR(10)&amp;"PC: ",IF(PC!$Y4=0,"No comment",PC!$Y4),""&amp;CHAR(10)&amp;""&amp;CHAR(10)&amp;"RE: ",IF(RE!$Y4=0,"No comment",RE!$Y4),""&amp;CHAR(10)&amp;""&amp;CHAR(10)&amp;"NERC: ",IF(NERC!$Y4=0,"No comment",NERC!$Y4))</f>
        <v>OC: Q1: This seems to be a redundant requirement to R1, R4, R5 &amp; R8. Also, Does Generator Operator mean every plant or a common location?  
PC: No comment
RE: No comment
NERC: C1 (Tech correct): Scott-The requirement reads that internal Interpersonal Communication "capabilities" is required, but the Measure reads that the entity had a "capability" (singular). The Requirement implies that more than one capability is required since is uses the plural. 
Q13: Since having interpersonal communications are needed in order to issue/receive and comply with Operating Instructions, this requirement may be duplicative with with several TOP/IRO requirements. (industry comment)</v>
      </c>
      <c r="G4" s="85">
        <f>'2020 Summary'!H4</f>
        <v>1</v>
      </c>
      <c r="H4" s="85">
        <f>'2020 Summary'!N4</f>
        <v>2</v>
      </c>
    </row>
    <row r="5" spans="1:9" ht="165" x14ac:dyDescent="0.25">
      <c r="A5" s="40" t="s">
        <v>34</v>
      </c>
      <c r="B5" s="40" t="s">
        <v>37</v>
      </c>
      <c r="C5" s="40" t="s">
        <v>38</v>
      </c>
      <c r="D5" s="76" t="str">
        <f>CONCATENATE("Delta:",'2020 Summary'!$H5,""&amp;CHAR(10)&amp;"OC:",'2020 Summary'!$C5,""&amp;CHAR(10)&amp;"PC:",'2020 Summary'!$D5,""&amp;CHAR(10)&amp;"RE:",'2020 Summary'!$E5,""&amp;CHAR(10)&amp;"NERC:",'2020 Summary'!$F5)</f>
        <v>Delta:1
OC:3
PC:4
RE:4
NERC:3</v>
      </c>
      <c r="E5" s="77" t="str">
        <f>CONCATENATE("Delta:",'2020 Summary'!$N5,""&amp;CHAR(10)&amp;"OC:",'2020 Summary'!$I5,""&amp;CHAR(10)&amp;"PC:",'2020 Summary'!$J5,""&amp;CHAR(10)&amp;"RE:",'2020 Summary'!$K5,""&amp;CHAR(10)&amp;"NERC:",'2020 Summary'!$L5)</f>
        <v>Delta:2
OC:11
PC:13
RE:13
NERC:12</v>
      </c>
      <c r="F5" s="81" t="str">
        <f>CONCATENATE("OC: ",IF(OC!$Y5=0,"No comment",OC!$Y5),""&amp;CHAR(10)&amp;""&amp;CHAR(10)&amp;"PC: ",IF(PC!$Y5=0,"No comment",PC!$Y5),""&amp;CHAR(10)&amp;""&amp;CHAR(10)&amp;"RE: ",IF(RE!$Y5=0,"No comment",RE!$Y5),""&amp;CHAR(10)&amp;""&amp;CHAR(10)&amp;"NERC: ",IF(NERC!$Y5=0,"No comment",NERC!$Y5))</f>
        <v>OC: Q1, Q4: This seems to be a redundant requirement to R12.  This could be combined with R12.  C3: A small DP may not have a control center, voice recordings, etc.   
PC: No comment
RE: No comment
NERC: C1 (Tech correct): Scott-The requirement reads that internal Interpersonal Communication "capabilities" is required, but the Measure reads that the entity had a "capability" (singular). The Requirement implies that more than one capability is required since is uses the plural.
Q13: Since having interpersonal communications are needed in order to issue/receive and comply with Operating Instructions, this requirement may be duplicative with with several TOP/IRO requirements. (industry comment)</v>
      </c>
      <c r="G5" s="85">
        <f>'2020 Summary'!H5</f>
        <v>1</v>
      </c>
      <c r="H5" s="85">
        <f>'2020 Summary'!N5</f>
        <v>2</v>
      </c>
    </row>
    <row r="6" spans="1:9" ht="195" x14ac:dyDescent="0.25">
      <c r="A6" s="40" t="s">
        <v>39</v>
      </c>
      <c r="B6" s="40" t="s">
        <v>15</v>
      </c>
      <c r="C6" s="40" t="s">
        <v>153</v>
      </c>
      <c r="D6" s="76" t="str">
        <f>CONCATENATE("Delta:",'2020 Summary'!$H6,""&amp;CHAR(10)&amp;"OC:",'2020 Summary'!$C6,""&amp;CHAR(10)&amp;"PC:",'2020 Summary'!$D6,""&amp;CHAR(10)&amp;"RE:",'2020 Summary'!$E6,""&amp;CHAR(10)&amp;"NERC:",'2020 Summary'!$F6)</f>
        <v>Delta:1
OC:4
PC:3
RE:3
NERC:3</v>
      </c>
      <c r="E6" s="77" t="str">
        <f>CONCATENATE("Delta:",'2020 Summary'!$N6,""&amp;CHAR(10)&amp;"OC:",'2020 Summary'!$I6,""&amp;CHAR(10)&amp;"PC:",'2020 Summary'!$J6,""&amp;CHAR(10)&amp;"RE:",'2020 Summary'!$K6,""&amp;CHAR(10)&amp;"NERC:",'2020 Summary'!$L6)</f>
        <v>Delta:2
OC:13
PC:13
RE:11
NERC:12</v>
      </c>
      <c r="F6" s="81" t="str">
        <f>CONCATENATE("OC: ",IF(OC!$Y6=0,"No comment",OC!$Y6),""&amp;CHAR(10)&amp;""&amp;CHAR(10)&amp;"PC: ",IF(PC!$Y6=0,"No comment",PC!$Y6),""&amp;CHAR(10)&amp;""&amp;CHAR(10)&amp;"RE: ",IF(RE!$Y6=0,"No comment",RE!$Y6),""&amp;CHAR(10)&amp;""&amp;CHAR(10)&amp;"NERC: ",IF(NERC!$Y6=0,"No comment",NERC!$Y6))</f>
        <v xml:space="preserve">OC: OC echoes RE/NERC comments on "shall act" verbiage
PC: C2: This is a mirror image of R3.  In order to make this more clear the entities that the RC is addressing should be identified.
RE: C4: It is unclear how quickly the RC must act.
Q4, Q7, and Q11: "Shall act" is vague. All actions RC take support reliablity.  What value is this requirement adding.  What specific reliablity issues are being addressed?  
NERC: C4/Q11: "shall act"; (verb used without object); the actions and trigger for action are ubiquitous and all-encompassing; This language was drafted in response to "Authority" gaps identified by the Independent Experts in their 2013 report.  No change recommended.
</v>
      </c>
      <c r="G6" s="85">
        <f>'2020 Summary'!H6</f>
        <v>1</v>
      </c>
      <c r="H6" s="85">
        <f>'2020 Summary'!N6</f>
        <v>2</v>
      </c>
    </row>
    <row r="7" spans="1:9" ht="105" hidden="1" x14ac:dyDescent="0.25">
      <c r="A7" s="40" t="s">
        <v>39</v>
      </c>
      <c r="B7" s="40" t="s">
        <v>16</v>
      </c>
      <c r="C7" s="40" t="s">
        <v>40</v>
      </c>
      <c r="D7" s="76" t="str">
        <f>CONCATENATE("Delta:",'2020 Summary'!$H7,""&amp;CHAR(10)&amp;"OC:",'2020 Summary'!$C7,""&amp;CHAR(10)&amp;"PC:",'2020 Summary'!$D7,""&amp;CHAR(10)&amp;"RE:",'2020 Summary'!$E7,""&amp;CHAR(10)&amp;"NERC:",'2020 Summary'!$F7)</f>
        <v>Delta:1
OC:4
PC:4
RE:3
NERC:4</v>
      </c>
      <c r="E7" s="77" t="str">
        <f>CONCATENATE("Delta:",'2020 Summary'!$N7,""&amp;CHAR(10)&amp;"OC:",'2020 Summary'!$I7,""&amp;CHAR(10)&amp;"PC:",'2020 Summary'!$J7,""&amp;CHAR(10)&amp;"RE:",'2020 Summary'!$K7,""&amp;CHAR(10)&amp;"NERC:",'2020 Summary'!$L7)</f>
        <v>Delta:0
OC:13
PC:13
RE:13
NERC:13</v>
      </c>
      <c r="F7" s="81" t="str">
        <f>CONCATENATE("OC: ",IF(OC!$Y7=0,"No comment",OC!$Y7),""&amp;CHAR(10)&amp;""&amp;CHAR(10)&amp;"PC: ",IF(PC!$Y7=0,"No comment",PC!$Y7),""&amp;CHAR(10)&amp;""&amp;CHAR(10)&amp;"RE: ",IF(RE!$Y7=0,"No comment",RE!$Y7),""&amp;CHAR(10)&amp;""&amp;CHAR(10)&amp;"NERC: ",IF(NERC!$Y7=0,"No comment",NERC!$Y7))</f>
        <v>OC: No comment
PC: No comment
RE: C4: No time frame for complying with Operating Instructions
NERC: No comment</v>
      </c>
      <c r="G7" s="85">
        <f>'2020 Summary'!H7</f>
        <v>1</v>
      </c>
      <c r="H7" s="85">
        <f>'2020 Summary'!N7</f>
        <v>0</v>
      </c>
    </row>
    <row r="8" spans="1:9" ht="120" hidden="1" x14ac:dyDescent="0.25">
      <c r="A8" s="40" t="s">
        <v>39</v>
      </c>
      <c r="B8" s="40" t="s">
        <v>17</v>
      </c>
      <c r="C8" s="40" t="s">
        <v>41</v>
      </c>
      <c r="D8" s="76" t="str">
        <f>CONCATENATE("Delta:",'2020 Summary'!$H8,""&amp;CHAR(10)&amp;"OC:",'2020 Summary'!$C8,""&amp;CHAR(10)&amp;"PC:",'2020 Summary'!$D8,""&amp;CHAR(10)&amp;"RE:",'2020 Summary'!$E8,""&amp;CHAR(10)&amp;"NERC:",'2020 Summary'!$F8)</f>
        <v>Delta:1
OC:4
PC:4
RE:3
NERC:4</v>
      </c>
      <c r="E8" s="77" t="str">
        <f>CONCATENATE("Delta:",'2020 Summary'!$N8,""&amp;CHAR(10)&amp;"OC:",'2020 Summary'!$I8,""&amp;CHAR(10)&amp;"PC:",'2020 Summary'!$J8,""&amp;CHAR(10)&amp;"RE:",'2020 Summary'!$K8,""&amp;CHAR(10)&amp;"NERC:",'2020 Summary'!$L8)</f>
        <v>Delta:0
OC:13
PC:13
RE:13
NERC:13</v>
      </c>
      <c r="F8" s="81" t="str">
        <f>CONCATENATE("OC: ",IF(OC!$Y8=0,"No comment",OC!$Y8),""&amp;CHAR(10)&amp;""&amp;CHAR(10)&amp;"PC: ",IF(PC!$Y8=0,"No comment",PC!$Y8),""&amp;CHAR(10)&amp;""&amp;CHAR(10)&amp;"RE: ",IF(RE!$Y8=0,"No comment",RE!$Y8),""&amp;CHAR(10)&amp;""&amp;CHAR(10)&amp;"NERC: ",IF(NERC!$Y8=0,"No comment",NERC!$Y8))</f>
        <v>OC: No comment
PC: No comment
RE: C3: Would it improve the requirement to require a confirmation that the RC received and understood the inability to perform the instruction?
NERC: No comment</v>
      </c>
      <c r="G8" s="85">
        <f>'2020 Summary'!H8</f>
        <v>1</v>
      </c>
      <c r="H8" s="85">
        <f>'2020 Summary'!N8</f>
        <v>0</v>
      </c>
    </row>
    <row r="9" spans="1:9" ht="105" hidden="1" x14ac:dyDescent="0.25">
      <c r="A9" s="40" t="s">
        <v>42</v>
      </c>
      <c r="B9" s="40" t="s">
        <v>15</v>
      </c>
      <c r="C9" s="40" t="s">
        <v>67</v>
      </c>
      <c r="D9" s="76" t="str">
        <f>CONCATENATE("Delta:",'2020 Summary'!$H9,""&amp;CHAR(10)&amp;"OC:",'2020 Summary'!$C9,""&amp;CHAR(10)&amp;"PC:",'2020 Summary'!$D9,""&amp;CHAR(10)&amp;"RE:",'2020 Summary'!$E9,""&amp;CHAR(10)&amp;"NERC:",'2020 Summary'!$F9)</f>
        <v>Delta:0
OC:4
PC:4
RE:4
NERC:4</v>
      </c>
      <c r="E9" s="77" t="str">
        <f>CONCATENATE("Delta:",'2020 Summary'!$N9,""&amp;CHAR(10)&amp;"OC:",'2020 Summary'!$I9,""&amp;CHAR(10)&amp;"PC:",'2020 Summary'!$J9,""&amp;CHAR(10)&amp;"RE:",'2020 Summary'!$K9,""&amp;CHAR(10)&amp;"NERC:",'2020 Summary'!$L9)</f>
        <v>Delta:0
OC:13
PC:13
RE:13
NERC:13</v>
      </c>
      <c r="F9" s="81" t="str">
        <f>CONCATENATE("OC: ",IF(OC!$Y9=0,"No comment",OC!$Y9),""&amp;CHAR(10)&amp;""&amp;CHAR(10)&amp;"PC: ",IF(PC!$Y9=0,"No comment",PC!$Y9),""&amp;CHAR(10)&amp;""&amp;CHAR(10)&amp;"RE: ",IF(RE!$Y9=0,"No comment",RE!$Y9),""&amp;CHAR(10)&amp;""&amp;CHAR(10)&amp;"NERC: ",IF(NERC!$Y9=0,"No comment",NERC!$Y9))</f>
        <v>OC: No comment
PC: No comment
RE: No comment
NERC: No comment</v>
      </c>
      <c r="G9" s="85">
        <f>'2020 Summary'!H9</f>
        <v>0</v>
      </c>
      <c r="H9" s="85">
        <f>'2020 Summary'!N9</f>
        <v>0</v>
      </c>
    </row>
    <row r="10" spans="1:9" ht="312" customHeight="1" x14ac:dyDescent="0.25">
      <c r="A10" s="40" t="s">
        <v>42</v>
      </c>
      <c r="B10" s="40" t="s">
        <v>16</v>
      </c>
      <c r="C10" s="40" t="s">
        <v>156</v>
      </c>
      <c r="D10" s="76" t="str">
        <f>CONCATENATE("Delta:",'2020 Summary'!$H10,""&amp;CHAR(10)&amp;"OC:",'2020 Summary'!$C10,""&amp;CHAR(10)&amp;"PC:",'2020 Summary'!$D10,""&amp;CHAR(10)&amp;"RE:",'2020 Summary'!$E10,""&amp;CHAR(10)&amp;"NERC:",'2020 Summary'!$F10)</f>
        <v>Delta:1
OC:4
PC:3
RE:3
NERC:3</v>
      </c>
      <c r="E10" s="77" t="str">
        <f>CONCATENATE("Delta:",'2020 Summary'!$N10,""&amp;CHAR(10)&amp;"OC:",'2020 Summary'!$I10,""&amp;CHAR(10)&amp;"PC:",'2020 Summary'!$J10,""&amp;CHAR(10)&amp;"RE:",'2020 Summary'!$K10,""&amp;CHAR(10)&amp;"NERC:",'2020 Summary'!$L10)</f>
        <v>Delta:2
OC:12
PC:12
RE:10
NERC:11</v>
      </c>
      <c r="F10" s="81" t="str">
        <f>CONCATENATE("OC: ",IF(OC!$Y10=0,"No comment",OC!$Y10),""&amp;CHAR(10)&amp;""&amp;CHAR(10)&amp;"PC: ",IF(PC!$Y10=0,"No comment",PC!$Y10),""&amp;CHAR(10)&amp;""&amp;CHAR(10)&amp;"RE: ",IF(RE!$Y10=0,"No comment",RE!$Y10),""&amp;CHAR(10)&amp;""&amp;CHAR(10)&amp;"NERC: ",IF(NERC!$Y10=0,"No comment",NERC!$Y10))</f>
        <v>OC: OC echoes RE/NERC comments on language with diversly routed. Implementation Guidance drafted for requirement
PC: C2/Q4: Should also include data exchange with GOPs.
RE: C3: There is ambiguity with using the term Control Center to delineate the boundary for where redundant/diverse paths must exist.  The glossary definition of Control Center refers to ‘facilities’, which is undefined. 
Q7, Q9- The "diversely routed" language provided does not provide clarity on what an entity is being asked to do which causes issues in determining compliance.  Routing invariably implies physical relationships which is covered in NIST 400-53 PE-9.  
Q11 - Real-time monitoring needs fuller definition to recognize what parameters are necessary.  
NERC: C4/Q4/Q11: The expectations are unclear as to whether data exchange "infrastructure" or "capability" is to be redundant.  In response to a directive in FERC Order 817, NERC revised IRO-002-4 to clarify that Reliability Coordinators shall have redundant and diversely routed data exchange capabilities and explains in its rationale that redundant and diversely routed data exchange capabilities consist of data exchange infrastructure components that would provide continued functionality despite failure or malfunction of an individual component within the applicable entity’s primary Control Center. “Redundant infrastructure” is equivalent to redundant and diversely routed data exchange capabilities but "redundant and diversely routed data exchange capabilities" may not always require “Redundant infrastructure” of every part.</v>
      </c>
      <c r="G10" s="85">
        <f>'2020 Summary'!H10</f>
        <v>1</v>
      </c>
      <c r="H10" s="85">
        <f>'2020 Summary'!N10</f>
        <v>2</v>
      </c>
    </row>
    <row r="11" spans="1:9" ht="105" hidden="1" x14ac:dyDescent="0.25">
      <c r="A11" s="40" t="s">
        <v>42</v>
      </c>
      <c r="B11" s="40" t="s">
        <v>17</v>
      </c>
      <c r="C11" s="40" t="s">
        <v>123</v>
      </c>
      <c r="D11" s="76" t="str">
        <f>CONCATENATE("Delta:",'2020 Summary'!$H11,""&amp;CHAR(10)&amp;"OC:",'2020 Summary'!$C11,""&amp;CHAR(10)&amp;"PC:",'2020 Summary'!$D11,""&amp;CHAR(10)&amp;"RE:",'2020 Summary'!$E11,""&amp;CHAR(10)&amp;"NERC:",'2020 Summary'!$F11)</f>
        <v>Delta:1
OC:4
PC:4
RE:3
NERC:4</v>
      </c>
      <c r="E11" s="77" t="str">
        <f>CONCATENATE("Delta:",'2020 Summary'!$N11,""&amp;CHAR(10)&amp;"OC:",'2020 Summary'!$I11,""&amp;CHAR(10)&amp;"PC:",'2020 Summary'!$J11,""&amp;CHAR(10)&amp;"RE:",'2020 Summary'!$K11,""&amp;CHAR(10)&amp;"NERC:",'2020 Summary'!$L11)</f>
        <v>Delta:0
OC:13
PC:13
RE:13
NERC:13</v>
      </c>
      <c r="F11" s="81" t="str">
        <f>CONCATENATE("OC: ",IF(OC!$Y11=0,"No comment",OC!$Y11),""&amp;CHAR(10)&amp;""&amp;CHAR(10)&amp;"PC: ",IF(PC!$Y11=0,"No comment",PC!$Y11),""&amp;CHAR(10)&amp;""&amp;CHAR(10)&amp;"RE: ",IF(RE!$Y11=0,"No comment",RE!$Y11),""&amp;CHAR(10)&amp;""&amp;CHAR(10)&amp;"NERC: ",IF(NERC!$Y11=0,"No comment",NERC!$Y11))</f>
        <v>OC: No comment
PC: No comment
RE: C4: Required testing every 90 days implies quarterly, but in order to be compliant there could be an instance 5 tests per year are required, first test is done Jan. 1-5. (industry comment)
NERC: No comment</v>
      </c>
      <c r="G11" s="85">
        <f>'2020 Summary'!H11</f>
        <v>1</v>
      </c>
      <c r="H11" s="85">
        <f>'2020 Summary'!N11</f>
        <v>0</v>
      </c>
    </row>
    <row r="12" spans="1:9" ht="105" hidden="1" x14ac:dyDescent="0.25">
      <c r="A12" s="40" t="s">
        <v>42</v>
      </c>
      <c r="B12" s="40" t="s">
        <v>18</v>
      </c>
      <c r="C12" s="40" t="s">
        <v>122</v>
      </c>
      <c r="D12" s="76" t="str">
        <f>CONCATENATE("Delta:",'2020 Summary'!$H12,""&amp;CHAR(10)&amp;"OC:",'2020 Summary'!$C12,""&amp;CHAR(10)&amp;"PC:",'2020 Summary'!$D12,""&amp;CHAR(10)&amp;"RE:",'2020 Summary'!$E12,""&amp;CHAR(10)&amp;"NERC:",'2020 Summary'!$F12)</f>
        <v>Delta:0
OC:4
PC:4
RE:4
NERC:4</v>
      </c>
      <c r="E12" s="77" t="str">
        <f>CONCATENATE("Delta:",'2020 Summary'!$N12,""&amp;CHAR(10)&amp;"OC:",'2020 Summary'!$I12,""&amp;CHAR(10)&amp;"PC:",'2020 Summary'!$J12,""&amp;CHAR(10)&amp;"RE:",'2020 Summary'!$K12,""&amp;CHAR(10)&amp;"NERC:",'2020 Summary'!$L12)</f>
        <v>Delta:0
OC:13
PC:13
RE:13
NERC:13</v>
      </c>
      <c r="F12" s="81" t="str">
        <f>CONCATENATE("OC: ",IF(OC!$Y12=0,"No comment",OC!$Y12),""&amp;CHAR(10)&amp;""&amp;CHAR(10)&amp;"PC: ",IF(PC!$Y12=0,"No comment",PC!$Y12),""&amp;CHAR(10)&amp;""&amp;CHAR(10)&amp;"RE: ",IF(RE!$Y12=0,"No comment",RE!$Y12),""&amp;CHAR(10)&amp;""&amp;CHAR(10)&amp;"NERC: ",IF(NERC!$Y12=0,"No comment",NERC!$Y12))</f>
        <v>OC: No comment
PC: No comment
RE: No comment
NERC: No comment</v>
      </c>
      <c r="G12" s="85">
        <f>'2020 Summary'!H12</f>
        <v>0</v>
      </c>
      <c r="H12" s="85">
        <f>'2020 Summary'!N12</f>
        <v>0</v>
      </c>
    </row>
    <row r="13" spans="1:9" ht="120" hidden="1" x14ac:dyDescent="0.25">
      <c r="A13" s="40" t="s">
        <v>42</v>
      </c>
      <c r="B13" s="40" t="s">
        <v>19</v>
      </c>
      <c r="C13" s="40" t="s">
        <v>121</v>
      </c>
      <c r="D13" s="76" t="str">
        <f>CONCATENATE("Delta:",'2020 Summary'!$H13,""&amp;CHAR(10)&amp;"OC:",'2020 Summary'!$C13,""&amp;CHAR(10)&amp;"PC:",'2020 Summary'!$D13,""&amp;CHAR(10)&amp;"RE:",'2020 Summary'!$E13,""&amp;CHAR(10)&amp;"NERC:",'2020 Summary'!$F13)</f>
        <v>Delta:0
OC:4
PC:4
RE:4
NERC:4</v>
      </c>
      <c r="E13" s="77" t="str">
        <f>CONCATENATE("Delta:",'2020 Summary'!$N13,""&amp;CHAR(10)&amp;"OC:",'2020 Summary'!$I13,""&amp;CHAR(10)&amp;"PC:",'2020 Summary'!$J13,""&amp;CHAR(10)&amp;"RE:",'2020 Summary'!$K13,""&amp;CHAR(10)&amp;"NERC:",'2020 Summary'!$L13)</f>
        <v>Delta:1
OC:13
PC:13
RE:13
NERC:12</v>
      </c>
      <c r="F13" s="81" t="str">
        <f>CONCATENATE("OC: ",IF(OC!$Y13=0,"No comment",OC!$Y13),""&amp;CHAR(10)&amp;""&amp;CHAR(10)&amp;"PC: ",IF(PC!$Y13=0,"No comment",PC!$Y13),""&amp;CHAR(10)&amp;""&amp;CHAR(10)&amp;"RE: ",IF(RE!$Y13=0,"No comment",RE!$Y13),""&amp;CHAR(10)&amp;""&amp;CHAR(10)&amp;"NERC: ",IF(NERC!$Y13=0,"No comment",NERC!$Y13))</f>
        <v>OC: No comment
PC: No comment
RE: No comment
NERC: Q10: The determiniation of  SOL and IROL is dependent on each RC's methodology (developed in FAC-011), therefore monitoring for exceedance of the limit depends on the limit having first been determined (FAC-014).</v>
      </c>
      <c r="G13" s="85">
        <f>'2020 Summary'!H13</f>
        <v>0</v>
      </c>
      <c r="H13" s="85">
        <f>'2020 Summary'!N13</f>
        <v>1</v>
      </c>
    </row>
    <row r="14" spans="1:9" ht="105" hidden="1" x14ac:dyDescent="0.25">
      <c r="A14" s="40" t="s">
        <v>42</v>
      </c>
      <c r="B14" s="40" t="s">
        <v>20</v>
      </c>
      <c r="C14" s="40" t="s">
        <v>120</v>
      </c>
      <c r="D14" s="76" t="str">
        <f>CONCATENATE("Delta:",'2020 Summary'!$H14,""&amp;CHAR(10)&amp;"OC:",'2020 Summary'!$C14,""&amp;CHAR(10)&amp;"PC:",'2020 Summary'!$D14,""&amp;CHAR(10)&amp;"RE:",'2020 Summary'!$E14,""&amp;CHAR(10)&amp;"NERC:",'2020 Summary'!$F14)</f>
        <v>Delta:0
OC:4
PC:4
RE:4
NERC:4</v>
      </c>
      <c r="E14" s="77" t="str">
        <f>CONCATENATE("Delta:",'2020 Summary'!$N14,""&amp;CHAR(10)&amp;"OC:",'2020 Summary'!$I14,""&amp;CHAR(10)&amp;"PC:",'2020 Summary'!$J14,""&amp;CHAR(10)&amp;"RE:",'2020 Summary'!$K14,""&amp;CHAR(10)&amp;"NERC:",'2020 Summary'!$L14)</f>
        <v>Delta:0
OC:13
PC:13
RE:13
NERC:13</v>
      </c>
      <c r="F14" s="81" t="str">
        <f>CONCATENATE("OC: ",IF(OC!$Y14=0,"No comment",OC!$Y14),""&amp;CHAR(10)&amp;""&amp;CHAR(10)&amp;"PC: ",IF(PC!$Y14=0,"No comment",PC!$Y14),""&amp;CHAR(10)&amp;""&amp;CHAR(10)&amp;"RE: ",IF(RE!$Y14=0,"No comment",RE!$Y14),""&amp;CHAR(10)&amp;""&amp;CHAR(10)&amp;"NERC: ",IF(NERC!$Y14=0,"No comment",NERC!$Y14))</f>
        <v>OC: No comment
PC: No comment
RE: No comment
NERC: No comment</v>
      </c>
      <c r="G14" s="85">
        <f>'2020 Summary'!H14</f>
        <v>0</v>
      </c>
      <c r="H14" s="85">
        <f>'2020 Summary'!N14</f>
        <v>0</v>
      </c>
    </row>
    <row r="15" spans="1:9" ht="210" hidden="1" x14ac:dyDescent="0.25">
      <c r="A15" s="40" t="s">
        <v>43</v>
      </c>
      <c r="B15" s="40" t="s">
        <v>15</v>
      </c>
      <c r="C15" s="40" t="s">
        <v>119</v>
      </c>
      <c r="D15" s="76" t="str">
        <f>CONCATENATE("Delta:",'2020 Summary'!$H15,""&amp;CHAR(10)&amp;"OC:",'2020 Summary'!$C15,""&amp;CHAR(10)&amp;"PC:",'2020 Summary'!$D15,""&amp;CHAR(10)&amp;"RE:",'2020 Summary'!$E15,""&amp;CHAR(10)&amp;"NERC:",'2020 Summary'!$F15)</f>
        <v>Delta:1
OC:4
PC:4
RE:4
NERC:3</v>
      </c>
      <c r="E15" s="77" t="str">
        <f>CONCATENATE("Delta:",'2020 Summary'!$N15,""&amp;CHAR(10)&amp;"OC:",'2020 Summary'!$I15,""&amp;CHAR(10)&amp;"PC:",'2020 Summary'!$J15,""&amp;CHAR(10)&amp;"RE:",'2020 Summary'!$K15,""&amp;CHAR(10)&amp;"NERC:",'2020 Summary'!$L15)</f>
        <v>Delta:1
OC:13
PC:13
RE:13
NERC:12</v>
      </c>
      <c r="F15" s="81" t="str">
        <f>CONCATENATE("OC: ",IF(OC!$Y15=0,"No comment",OC!$Y15),""&amp;CHAR(10)&amp;""&amp;CHAR(10)&amp;"PC: ",IF(PC!$Y15=0,"No comment",PC!$Y15),""&amp;CHAR(10)&amp;""&amp;CHAR(10)&amp;"RE: ",IF(RE!$Y15=0,"No comment",RE!$Y15),""&amp;CHAR(10)&amp;""&amp;CHAR(10)&amp;"NERC: ",IF(NERC!$Y15=0,"No comment",NERC!$Y15))</f>
        <v xml:space="preserve">OC: No comment
PC: No comment
RE: No comment
NERC: C4: The requirement is unclear when the OPA should be performed and under what conditions the OPA should be re-performed/updated. (meaning an OPA performed on Friday for Saturday, Sunday, and Monday could be valid)
Q10: The determiniation of SOL and IROL is dependent on each RC's methodology (developed in FAC-011), therefore monitoring for exceedance of the limit depends on the limit having first been determined (FAC-014).  Requirement should be evaluated upon conclusion of Project 2015-09  Establish and Communicate System Operating Limits - FAC-010, FAC-011, FAC-014 (drafting estimated to be completed by May 2020)
</v>
      </c>
      <c r="G15" s="85">
        <f>'2020 Summary'!H15</f>
        <v>1</v>
      </c>
      <c r="H15" s="85">
        <f>'2020 Summary'!N15</f>
        <v>1</v>
      </c>
    </row>
    <row r="16" spans="1:9" ht="105" hidden="1" x14ac:dyDescent="0.25">
      <c r="A16" s="40" t="s">
        <v>43</v>
      </c>
      <c r="B16" s="40" t="s">
        <v>16</v>
      </c>
      <c r="C16" s="40" t="s">
        <v>118</v>
      </c>
      <c r="D16" s="76" t="str">
        <f>CONCATENATE("Delta:",'2020 Summary'!$H16,""&amp;CHAR(10)&amp;"OC:",'2020 Summary'!$C16,""&amp;CHAR(10)&amp;"PC:",'2020 Summary'!$D16,""&amp;CHAR(10)&amp;"RE:",'2020 Summary'!$E16,""&amp;CHAR(10)&amp;"NERC:",'2020 Summary'!$F16)</f>
        <v>Delta:0
OC:4
PC:4
RE:4
NERC:4</v>
      </c>
      <c r="E16" s="77" t="str">
        <f>CONCATENATE("Delta:",'2020 Summary'!$N16,""&amp;CHAR(10)&amp;"OC:",'2020 Summary'!$I16,""&amp;CHAR(10)&amp;"PC:",'2020 Summary'!$J16,""&amp;CHAR(10)&amp;"RE:",'2020 Summary'!$K16,""&amp;CHAR(10)&amp;"NERC:",'2020 Summary'!$L16)</f>
        <v>Delta:1
OC:13
PC:13
RE:12
NERC:13</v>
      </c>
      <c r="F16" s="81" t="str">
        <f>CONCATENATE("OC: ",IF(OC!$Y16=0,"No comment",OC!$Y16),""&amp;CHAR(10)&amp;""&amp;CHAR(10)&amp;"PC: ",IF(PC!$Y16=0,"No comment",PC!$Y16),""&amp;CHAR(10)&amp;""&amp;CHAR(10)&amp;"RE: ",IF(RE!$Y16=0,"No comment",RE!$Y16),""&amp;CHAR(10)&amp;""&amp;CHAR(10)&amp;"NERC: ",IF(NERC!$Y16=0,"No comment",NERC!$Y16))</f>
        <v>OC: No comment
PC: No comment
RE: Q10: Relies on OPA completion to develop plans
NERC: No comment</v>
      </c>
      <c r="G16" s="85">
        <f>'2020 Summary'!H16</f>
        <v>0</v>
      </c>
      <c r="H16" s="85">
        <f>'2020 Summary'!N16</f>
        <v>1</v>
      </c>
    </row>
    <row r="17" spans="1:8" ht="159.75" hidden="1" customHeight="1" x14ac:dyDescent="0.25">
      <c r="A17" s="40" t="s">
        <v>43</v>
      </c>
      <c r="B17" s="40" t="s">
        <v>17</v>
      </c>
      <c r="C17" s="40" t="s">
        <v>154</v>
      </c>
      <c r="D17" s="76" t="str">
        <f>CONCATENATE("Delta:",'2020 Summary'!$H17,""&amp;CHAR(10)&amp;"OC:",'2020 Summary'!$C17,""&amp;CHAR(10)&amp;"PC:",'2020 Summary'!$D17,""&amp;CHAR(10)&amp;"RE:",'2020 Summary'!$E17,""&amp;CHAR(10)&amp;"NERC:",'2020 Summary'!$F17)</f>
        <v>Delta:1
OC:3
PC:4
RE:3
NERC:4</v>
      </c>
      <c r="E17" s="77" t="str">
        <f>CONCATENATE("Delta:",'2020 Summary'!$N17,""&amp;CHAR(10)&amp;"OC:",'2020 Summary'!$I17,""&amp;CHAR(10)&amp;"PC:",'2020 Summary'!$J17,""&amp;CHAR(10)&amp;"RE:",'2020 Summary'!$K17,""&amp;CHAR(10)&amp;"NERC:",'2020 Summary'!$L17)</f>
        <v>Delta:1
OC:12
PC:13
RE:13
NERC:13</v>
      </c>
      <c r="F17" s="81" t="str">
        <f>CONCATENATE("OC: ",IF(OC!$Y17=0,"No comment",OC!$Y17),""&amp;CHAR(10)&amp;""&amp;CHAR(10)&amp;"PC: ",IF(PC!$Y17=0,"No comment",PC!$Y17),""&amp;CHAR(10)&amp;""&amp;CHAR(10)&amp;"RE: ",IF(RE!$Y17=0,"No comment",RE!$Y17),""&amp;CHAR(10)&amp;""&amp;CHAR(10)&amp;"NERC: ",IF(NERC!$Y17=0,"No comment",NERC!$Y17))</f>
        <v>OC: C3/Q2: It is unclear what notification entails. Is this just posting the information (file share, website) for the entities to review or does it require a notification? This Requirement seems administrative in nature. 
PC: No comment
RE: C4: No time frame for Notification
NERC: No comment</v>
      </c>
      <c r="G17" s="85">
        <f>'2020 Summary'!H17</f>
        <v>1</v>
      </c>
      <c r="H17" s="85">
        <f>'2020 Summary'!N17</f>
        <v>1</v>
      </c>
    </row>
    <row r="18" spans="1:8" ht="120" hidden="1" x14ac:dyDescent="0.25">
      <c r="A18" s="40" t="s">
        <v>43</v>
      </c>
      <c r="B18" s="40" t="s">
        <v>18</v>
      </c>
      <c r="C18" s="40" t="s">
        <v>117</v>
      </c>
      <c r="D18" s="76" t="str">
        <f>CONCATENATE("Delta:",'2020 Summary'!$H18,""&amp;CHAR(10)&amp;"OC:",'2020 Summary'!$C18,""&amp;CHAR(10)&amp;"PC:",'2020 Summary'!$D18,""&amp;CHAR(10)&amp;"RE:",'2020 Summary'!$E18,""&amp;CHAR(10)&amp;"NERC:",'2020 Summary'!$F18)</f>
        <v>Delta:1
OC:3
PC:4
RE:4
NERC:4</v>
      </c>
      <c r="E18" s="77" t="str">
        <f>CONCATENATE("Delta:",'2020 Summary'!$N18,""&amp;CHAR(10)&amp;"OC:",'2020 Summary'!$I18,""&amp;CHAR(10)&amp;"PC:",'2020 Summary'!$J18,""&amp;CHAR(10)&amp;"RE:",'2020 Summary'!$K18,""&amp;CHAR(10)&amp;"NERC:",'2020 Summary'!$L18)</f>
        <v>Delta:1
OC:13
PC:13
RE:12
NERC:12</v>
      </c>
      <c r="F18" s="81" t="str">
        <f>CONCATENATE("OC: ",IF(OC!$Y18=0,"No comment",OC!$Y18),""&amp;CHAR(10)&amp;""&amp;CHAR(10)&amp;"PC: ",IF(PC!$Y18=0,"No comment",PC!$Y18),""&amp;CHAR(10)&amp;""&amp;CHAR(10)&amp;"RE: ",IF(RE!$Y18=0,"No comment",RE!$Y18),""&amp;CHAR(10)&amp;""&amp;CHAR(10)&amp;"NERC: ",IF(NERC!$Y18=0,"No comment",NERC!$Y18))</f>
        <v xml:space="preserve">OC: C4: Ambiguity around what is required for a Real-time Assessment.
PC: No comment
RE: Q10: RTA relies on data quality from IRO-018
NERC: Q4: The expectation for "performance" of RTA is not clear in the standard requirement. TOP-001, R13 is corollary requirement for TOP.  What is the difference between the RC's RTA and the TOP's RTA?  Are they interchangeable? </v>
      </c>
      <c r="G18" s="85">
        <f>'2020 Summary'!H18</f>
        <v>1</v>
      </c>
      <c r="H18" s="85">
        <f>'2020 Summary'!N18</f>
        <v>1</v>
      </c>
    </row>
    <row r="19" spans="1:8" ht="180" hidden="1" x14ac:dyDescent="0.25">
      <c r="A19" s="40" t="s">
        <v>43</v>
      </c>
      <c r="B19" s="40" t="s">
        <v>19</v>
      </c>
      <c r="C19" s="40" t="s">
        <v>116</v>
      </c>
      <c r="D19" s="76" t="str">
        <f>CONCATENATE("Delta:",'2020 Summary'!$H19,""&amp;CHAR(10)&amp;"OC:",'2020 Summary'!$C19,""&amp;CHAR(10)&amp;"PC:",'2020 Summary'!$D19,""&amp;CHAR(10)&amp;"RE:",'2020 Summary'!$E19,""&amp;CHAR(10)&amp;"NERC:",'2020 Summary'!$F19)</f>
        <v>Delta:1
OC:3
PC:3
RE:3
NERC:4</v>
      </c>
      <c r="E19" s="77" t="str">
        <f>CONCATENATE("Delta:",'2020 Summary'!$N19,""&amp;CHAR(10)&amp;"OC:",'2020 Summary'!$I19,""&amp;CHAR(10)&amp;"PC:",'2020 Summary'!$J19,""&amp;CHAR(10)&amp;"RE:",'2020 Summary'!$K19,""&amp;CHAR(10)&amp;"NERC:",'2020 Summary'!$L19)</f>
        <v>Delta:1
OC:12
PC:13
RE:12
NERC:13</v>
      </c>
      <c r="F19" s="81" t="str">
        <f>CONCATENATE("OC: ",IF(OC!$Y19=0,"No comment",OC!$Y19),""&amp;CHAR(10)&amp;""&amp;CHAR(10)&amp;"PC: ",IF(PC!$Y19=0,"No comment",PC!$Y19),""&amp;CHAR(10)&amp;""&amp;CHAR(10)&amp;"RE: ",IF(RE!$Y19=0,"No comment",RE!$Y19),""&amp;CHAR(10)&amp;""&amp;CHAR(10)&amp;"NERC: ",IF(NERC!$Y19=0,"No comment",NERC!$Y19))</f>
        <v>OC: C4: Unclear when the notification needs to take place. 
PC: C1: The language is confusing.  Does this refer to an OPA or a real time assessment?  The Operating Plan and Real Time Assessment will have different results.
RE: C4: No time frame for Notification
Q11: The phrase "or could result in" is unclear. It could be assumed that this phrase is addressing the post-contingency aspect of the Real-time Assessment. If this is the intent, then it should be reworded to improve clarity. It is our understanding that the FAC DT is taking steps that may address this concern
NERC: No comment</v>
      </c>
      <c r="G19" s="87">
        <f>'2020 Summary'!H19</f>
        <v>1</v>
      </c>
      <c r="H19" s="87">
        <f>'2020 Summary'!N19</f>
        <v>1</v>
      </c>
    </row>
    <row r="20" spans="1:8" ht="165" hidden="1" x14ac:dyDescent="0.25">
      <c r="A20" s="40" t="s">
        <v>43</v>
      </c>
      <c r="B20" s="40" t="s">
        <v>20</v>
      </c>
      <c r="C20" s="40" t="s">
        <v>115</v>
      </c>
      <c r="D20" s="76" t="str">
        <f>CONCATENATE("Delta:",'2020 Summary'!$H20,""&amp;CHAR(10)&amp;"OC:",'2020 Summary'!$C20,""&amp;CHAR(10)&amp;"PC:",'2020 Summary'!$D20,""&amp;CHAR(10)&amp;"RE:",'2020 Summary'!$E20,""&amp;CHAR(10)&amp;"NERC:",'2020 Summary'!$F20)</f>
        <v>Delta:1
OC:3
PC:4
RE:3
NERC:4</v>
      </c>
      <c r="E20" s="77" t="str">
        <f>CONCATENATE("Delta:",'2020 Summary'!$N20,""&amp;CHAR(10)&amp;"OC:",'2020 Summary'!$I20,""&amp;CHAR(10)&amp;"PC:",'2020 Summary'!$J20,""&amp;CHAR(10)&amp;"RE:",'2020 Summary'!$K20,""&amp;CHAR(10)&amp;"NERC:",'2020 Summary'!$L20)</f>
        <v>Delta:1
OC:12
PC:13
RE:12
NERC:13</v>
      </c>
      <c r="F20" s="81" t="str">
        <f>CONCATENATE("OC: ",IF(OC!$Y20=0,"No comment",OC!$Y20),""&amp;CHAR(10)&amp;""&amp;CHAR(10)&amp;"PC: ",IF(PC!$Y20=0,"No comment",PC!$Y20),""&amp;CHAR(10)&amp;""&amp;CHAR(10)&amp;"RE: ",IF(RE!$Y20=0,"No comment",RE!$Y20),""&amp;CHAR(10)&amp;""&amp;CHAR(10)&amp;"NERC: ",IF(NERC!$Y20=0,"No comment",NERC!$Y20))</f>
        <v>OC: C4: Unclear when the notification needs to take place. 
PC: No comment
RE: C4: No time frame for notification
Q11: SOL exceedances include both pre- and post-contingency states for thermal, voltage (low and high) and stability. There is little reliability benefit in requiring an RC to notify the TOP every time a high-voltage limit exceedance is prevented or mitigated. RCs should have flexibility in determining when it is appropriate to notify its TOPs and BAs of such preventions and mitigations.
NERC: No comment</v>
      </c>
      <c r="G20" s="85">
        <f>'2020 Summary'!H20</f>
        <v>1</v>
      </c>
      <c r="H20" s="85">
        <f>'2020 Summary'!N20</f>
        <v>1</v>
      </c>
    </row>
    <row r="21" spans="1:8" ht="173.25" customHeight="1" x14ac:dyDescent="0.25">
      <c r="A21" s="40" t="s">
        <v>44</v>
      </c>
      <c r="B21" s="40" t="s">
        <v>15</v>
      </c>
      <c r="C21" s="40" t="s">
        <v>45</v>
      </c>
      <c r="D21" s="76" t="str">
        <f>CONCATENATE("Delta:",'2020 Summary'!$H21,""&amp;CHAR(10)&amp;"OC:",'2020 Summary'!$C21,""&amp;CHAR(10)&amp;"PC:",'2020 Summary'!$D21,""&amp;CHAR(10)&amp;"RE:",'2020 Summary'!$E21,""&amp;CHAR(10)&amp;"NERC:",'2020 Summary'!$F21)</f>
        <v>Delta:0
OC:4
PC:4
RE:4
NERC:4</v>
      </c>
      <c r="E21" s="77" t="str">
        <f>CONCATENATE("Delta:",'2020 Summary'!$N21,""&amp;CHAR(10)&amp;"OC:",'2020 Summary'!$I21,""&amp;CHAR(10)&amp;"PC:",'2020 Summary'!$J21,""&amp;CHAR(10)&amp;"RE:",'2020 Summary'!$K21,""&amp;CHAR(10)&amp;"NERC:",'2020 Summary'!$L21)</f>
        <v>Delta:2
OC:12
PC:13
RE:11
NERC:13</v>
      </c>
      <c r="F21" s="81" t="str">
        <f>CONCATENATE("OC: ",IF(OC!$Y21=0,"No comment",OC!$Y21),""&amp;CHAR(10)&amp;""&amp;CHAR(10)&amp;"PC: ",IF(PC!$Y21=0,"No comment",PC!$Y21),""&amp;CHAR(10)&amp;""&amp;CHAR(10)&amp;"RE: ",IF(RE!$Y21=0,"No comment",RE!$Y21),""&amp;CHAR(10)&amp;""&amp;CHAR(10)&amp;"NERC: ",IF(NERC!$Y21=0,"No comment",NERC!$Y21))</f>
        <v>OC: Q11: OC echoes comments regarding the ambiguity of RTM.
PC: No comment
RE: Q12: Special Protection System (SPS) should be Remedial Action Scheme (RAS)
Q11: The term Real-time monitoring is unclear. Should this be a defined term.
NERC: No comment</v>
      </c>
      <c r="G21" s="85">
        <f>'2020 Summary'!H21</f>
        <v>0</v>
      </c>
      <c r="H21" s="85">
        <f>'2020 Summary'!N21</f>
        <v>2</v>
      </c>
    </row>
    <row r="22" spans="1:8" ht="135" hidden="1" x14ac:dyDescent="0.25">
      <c r="A22" s="40" t="s">
        <v>44</v>
      </c>
      <c r="B22" s="40" t="s">
        <v>16</v>
      </c>
      <c r="C22" s="40" t="s">
        <v>47</v>
      </c>
      <c r="D22" s="76" t="str">
        <f>CONCATENATE("Delta:",'2020 Summary'!$H22,""&amp;CHAR(10)&amp;"OC:",'2020 Summary'!$C22,""&amp;CHAR(10)&amp;"PC:",'2020 Summary'!$D22,""&amp;CHAR(10)&amp;"RE:",'2020 Summary'!$E22,""&amp;CHAR(10)&amp;"NERC:",'2020 Summary'!$F22)</f>
        <v>Delta:1
OC:4
PC:4
RE:3
NERC:4</v>
      </c>
      <c r="E22" s="77" t="str">
        <f>CONCATENATE("Delta:",'2020 Summary'!$N22,""&amp;CHAR(10)&amp;"OC:",'2020 Summary'!$I22,""&amp;CHAR(10)&amp;"PC:",'2020 Summary'!$J22,""&amp;CHAR(10)&amp;"RE:",'2020 Summary'!$K22,""&amp;CHAR(10)&amp;"NERC:",'2020 Summary'!$L22)</f>
        <v>Delta:1
OC:13
PC:13
RE:12
NERC:13</v>
      </c>
      <c r="F22" s="81" t="str">
        <f>CONCATENATE("OC: ",IF(OC!$Y22=0,"No comment",OC!$Y22),""&amp;CHAR(10)&amp;""&amp;CHAR(10)&amp;"PC: ",IF(PC!$Y22=0,"No comment",PC!$Y22),""&amp;CHAR(10)&amp;""&amp;CHAR(10)&amp;"RE: ",IF(RE!$Y22=0,"No comment",RE!$Y22),""&amp;CHAR(10)&amp;""&amp;CHAR(10)&amp;"NERC: ",IF(NERC!$Y22=0,"No comment",NERC!$Y22))</f>
        <v>OC: No comment
PC: No comment
RE: C4: When does RC have to distribute, including after modifications?
Q10: This requires the entities to have the external document from R1. 
NERC: No comment</v>
      </c>
      <c r="G22" s="85">
        <f>'2020 Summary'!H22</f>
        <v>1</v>
      </c>
      <c r="H22" s="85">
        <f>'2020 Summary'!N22</f>
        <v>1</v>
      </c>
    </row>
    <row r="23" spans="1:8" ht="135" hidden="1" x14ac:dyDescent="0.25">
      <c r="A23" s="40" t="s">
        <v>44</v>
      </c>
      <c r="B23" s="40" t="s">
        <v>17</v>
      </c>
      <c r="C23" s="40" t="s">
        <v>46</v>
      </c>
      <c r="D23" s="76" t="str">
        <f>CONCATENATE("Delta:",'2020 Summary'!$H23,""&amp;CHAR(10)&amp;"OC:",'2020 Summary'!$C23,""&amp;CHAR(10)&amp;"PC:",'2020 Summary'!$D23,""&amp;CHAR(10)&amp;"RE:",'2020 Summary'!$E23,""&amp;CHAR(10)&amp;"NERC:",'2020 Summary'!$F23)</f>
        <v>Delta:1
OC:4
PC:4
RE:3
NERC:4</v>
      </c>
      <c r="E23" s="77" t="str">
        <f>CONCATENATE("Delta:",'2020 Summary'!$N23,""&amp;CHAR(10)&amp;"OC:",'2020 Summary'!$I23,""&amp;CHAR(10)&amp;"PC:",'2020 Summary'!$J23,""&amp;CHAR(10)&amp;"RE:",'2020 Summary'!$K23,""&amp;CHAR(10)&amp;"NERC:",'2020 Summary'!$L23)</f>
        <v>Delta:0
OC:13
PC:13
RE:13
NERC:13</v>
      </c>
      <c r="F23" s="81" t="str">
        <f>CONCATENATE("OC: ",IF(OC!$Y23=0,"No comment",OC!$Y23),""&amp;CHAR(10)&amp;""&amp;CHAR(10)&amp;"PC: ",IF(PC!$Y23=0,"No comment",PC!$Y23),""&amp;CHAR(10)&amp;""&amp;CHAR(10)&amp;"RE: ",IF(RE!$Y23=0,"No comment",RE!$Y23),""&amp;CHAR(10)&amp;""&amp;CHAR(10)&amp;"NERC: ",IF(NERC!$Y23=0,"No comment",NERC!$Y23))</f>
        <v>OC: No comment
PC: No comment
RE: C2: Include UFLS-only DP to list of applicable entities?
NERC: No comment</v>
      </c>
      <c r="G23" s="85">
        <f>'2020 Summary'!H23</f>
        <v>1</v>
      </c>
      <c r="H23" s="85">
        <f>'2020 Summary'!N23</f>
        <v>0</v>
      </c>
    </row>
    <row r="24" spans="1:8" ht="267" hidden="1" customHeight="1" x14ac:dyDescent="0.25">
      <c r="A24" s="40" t="s">
        <v>48</v>
      </c>
      <c r="B24" s="40" t="s">
        <v>15</v>
      </c>
      <c r="C24" s="40" t="s">
        <v>157</v>
      </c>
      <c r="D24" s="76" t="str">
        <f>CONCATENATE("Delta:",'2020 Summary'!$H24,""&amp;CHAR(10)&amp;"OC:",'2020 Summary'!$C24,""&amp;CHAR(10)&amp;"PC:",'2020 Summary'!$D24,""&amp;CHAR(10)&amp;"RE:",'2020 Summary'!$E24,""&amp;CHAR(10)&amp;"NERC:",'2020 Summary'!$F24)</f>
        <v>Delta:0
OC:4
PC:4
RE:4
NERC:4</v>
      </c>
      <c r="E24" s="77" t="str">
        <f>CONCATENATE("Delta:",'2020 Summary'!$N24,""&amp;CHAR(10)&amp;"OC:",'2020 Summary'!$I24,""&amp;CHAR(10)&amp;"PC:",'2020 Summary'!$J24,""&amp;CHAR(10)&amp;"RE:",'2020 Summary'!$K24,""&amp;CHAR(10)&amp;"NERC:",'2020 Summary'!$L24)</f>
        <v>Delta:1
OC:13
PC:13
RE:12
NERC:12</v>
      </c>
      <c r="F24" s="81" t="str">
        <f>CONCATENATE("OC: ",IF(OC!$Y24=0,"No comment",OC!$Y24),""&amp;CHAR(10)&amp;""&amp;CHAR(10)&amp;"PC: ",IF(PC!$Y24=0,"No comment",PC!$Y24),""&amp;CHAR(10)&amp;""&amp;CHAR(10)&amp;"RE: ",IF(RE!$Y24=0,"No comment",RE!$Y24),""&amp;CHAR(10)&amp;""&amp;CHAR(10)&amp;"NERC: ",IF(NERC!$Y24=0,"No comment",NERC!$Y24))</f>
        <v>OC: No comment
PC: No comment
RE: Q10: In light of the requirements in IRO-017 related to the RC's outage coordination process, this requirement can be improved by adding "outage coordination responsibilities" to the list of items to subpart 1.4. Operational Planning Analyses per the definition are an assessment of the next day's operations. The RC needs data that is separate and unique from the OPA that is specific to the outage coordination process.
NERC: Q5:  Since IRO-014, IRO-015 and IRO-016 were consolidated into a revised IRO-014, the concept of "reliability directive" has changed with COM-002 and "Joint Operating Agreement" concepts for RC-to-RC coordination have been widely adopted.  This requirement could be better aligned with its purpose statement to explicitly require Joint Operating Agreements among RC's to address coordination of actions that may impact adjacent Reliability Coordinator Areas in support of Interconnection reliability and should address the use of "Operating Instructions" as a tool when communicating with other RC's.</v>
      </c>
      <c r="G24" s="85">
        <f>'2020 Summary'!H24</f>
        <v>0</v>
      </c>
      <c r="H24" s="85">
        <f>'2020 Summary'!N24</f>
        <v>1</v>
      </c>
    </row>
    <row r="25" spans="1:8" ht="120" hidden="1" x14ac:dyDescent="0.25">
      <c r="A25" s="40" t="s">
        <v>48</v>
      </c>
      <c r="B25" s="40" t="s">
        <v>16</v>
      </c>
      <c r="C25" s="40" t="s">
        <v>158</v>
      </c>
      <c r="D25" s="76" t="str">
        <f>CONCATENATE("Delta:",'2020 Summary'!$H25,""&amp;CHAR(10)&amp;"OC:",'2020 Summary'!$C25,""&amp;CHAR(10)&amp;"PC:",'2020 Summary'!$D25,""&amp;CHAR(10)&amp;"RE:",'2020 Summary'!$E25,""&amp;CHAR(10)&amp;"NERC:",'2020 Summary'!$F25)</f>
        <v>Delta:0
OC:4
PC:4
RE:4
NERC:4</v>
      </c>
      <c r="E25" s="77" t="str">
        <f>CONCATENATE("Delta:",'2020 Summary'!$N25,""&amp;CHAR(10)&amp;"OC:",'2020 Summary'!$I25,""&amp;CHAR(10)&amp;"PC:",'2020 Summary'!$J25,""&amp;CHAR(10)&amp;"RE:",'2020 Summary'!$K25,""&amp;CHAR(10)&amp;"NERC:",'2020 Summary'!$L25)</f>
        <v>Delta:0
OC:13
PC:13
RE:13
NERC:13</v>
      </c>
      <c r="F25" s="81" t="str">
        <f>CONCATENATE("OC: ",IF(OC!$Y25=0,"No comment",OC!$Y25),""&amp;CHAR(10)&amp;""&amp;CHAR(10)&amp;"PC: ",IF(PC!$Y25=0,"No comment",PC!$Y25),""&amp;CHAR(10)&amp;""&amp;CHAR(10)&amp;"RE: ",IF(RE!$Y25=0,"No comment",RE!$Y25),""&amp;CHAR(10)&amp;""&amp;CHAR(10)&amp;"NERC: ",IF(NERC!$Y25=0,"No comment",NERC!$Y25))</f>
        <v>OC: No comment
PC: No comment
RE: No comment
NERC: No comment</v>
      </c>
      <c r="G25" s="85">
        <f>'2020 Summary'!H25</f>
        <v>0</v>
      </c>
      <c r="H25" s="85">
        <f>'2020 Summary'!N25</f>
        <v>0</v>
      </c>
    </row>
    <row r="26" spans="1:8" ht="105" hidden="1" x14ac:dyDescent="0.25">
      <c r="A26" s="40" t="s">
        <v>48</v>
      </c>
      <c r="B26" s="40" t="s">
        <v>17</v>
      </c>
      <c r="C26" s="40" t="s">
        <v>124</v>
      </c>
      <c r="D26" s="76" t="str">
        <f>CONCATENATE("Delta:",'2020 Summary'!$H26,""&amp;CHAR(10)&amp;"OC:",'2020 Summary'!$C26,""&amp;CHAR(10)&amp;"PC:",'2020 Summary'!$D26,""&amp;CHAR(10)&amp;"RE:",'2020 Summary'!$E26,""&amp;CHAR(10)&amp;"NERC:",'2020 Summary'!$F26)</f>
        <v>Delta:0
OC:4
PC:4
RE:4
NERC:4</v>
      </c>
      <c r="E26" s="77" t="str">
        <f>CONCATENATE("Delta:",'2020 Summary'!$N26,""&amp;CHAR(10)&amp;"OC:",'2020 Summary'!$I26,""&amp;CHAR(10)&amp;"PC:",'2020 Summary'!$J26,""&amp;CHAR(10)&amp;"RE:",'2020 Summary'!$K26,""&amp;CHAR(10)&amp;"NERC:",'2020 Summary'!$L26)</f>
        <v>Delta:1
OC:13
PC:13
RE:12
NERC:13</v>
      </c>
      <c r="F26" s="81" t="str">
        <f>CONCATENATE("OC: ",IF(OC!$Y26=0,"No comment",OC!$Y26),""&amp;CHAR(10)&amp;""&amp;CHAR(10)&amp;"PC: ",IF(PC!$Y26=0,"No comment",PC!$Y26),""&amp;CHAR(10)&amp;""&amp;CHAR(10)&amp;"RE: ",IF(RE!$Y26=0,"No comment",RE!$Y26),""&amp;CHAR(10)&amp;""&amp;CHAR(10)&amp;"NERC: ",IF(NERC!$Y26=0,"No comment",NERC!$Y26))</f>
        <v>OC: No comment
PC: No comment
RE: Q11: Consider review of EOP-011 R5, to revising R5 to say "impacted" rather than neighboring RCs
NERC: No comment</v>
      </c>
      <c r="G26" s="85">
        <f>'2020 Summary'!H26</f>
        <v>0</v>
      </c>
      <c r="H26" s="85">
        <f>'2020 Summary'!N26</f>
        <v>1</v>
      </c>
    </row>
    <row r="27" spans="1:8" ht="165" x14ac:dyDescent="0.25">
      <c r="A27" s="40" t="s">
        <v>48</v>
      </c>
      <c r="B27" s="40" t="s">
        <v>18</v>
      </c>
      <c r="C27" s="40" t="s">
        <v>125</v>
      </c>
      <c r="D27" s="76" t="str">
        <f>CONCATENATE("Delta:",'2020 Summary'!$H27,""&amp;CHAR(10)&amp;"OC:",'2020 Summary'!$C27,""&amp;CHAR(10)&amp;"PC:",'2020 Summary'!$D27,""&amp;CHAR(10)&amp;"RE:",'2020 Summary'!$E27,""&amp;CHAR(10)&amp;"NERC:",'2020 Summary'!$F27)</f>
        <v>Delta:1
OC:4
PC:4
RE:3
NERC:4</v>
      </c>
      <c r="E27" s="77" t="str">
        <f>CONCATENATE("Delta:",'2020 Summary'!$N27,""&amp;CHAR(10)&amp;"OC:",'2020 Summary'!$I27,""&amp;CHAR(10)&amp;"PC:",'2020 Summary'!$J27,""&amp;CHAR(10)&amp;"RE:",'2020 Summary'!$K27,""&amp;CHAR(10)&amp;"NERC:",'2020 Summary'!$L27)</f>
        <v>Delta:2
OC:13
PC:13
RE:11
NERC:13</v>
      </c>
      <c r="F27" s="81" t="str">
        <f>CONCATENATE("OC: ",IF(OC!$Y27=0,"No comment",OC!$Y27),""&amp;CHAR(10)&amp;""&amp;CHAR(10)&amp;"PC: ",IF(PC!$Y27=0,"No comment",PC!$Y27),""&amp;CHAR(10)&amp;""&amp;CHAR(10)&amp;"RE: ",IF(RE!$Y27=0,"No comment",RE!$Y27),""&amp;CHAR(10)&amp;""&amp;CHAR(10)&amp;"NERC: ",IF(NERC!$Y27=0,"No comment",NERC!$Y27))</f>
        <v>OC: No comment
PC: No comment
RE: C4: when does revised operation have to begin?
Q7: It may be hard to measure whether the impacted RC acts as if the Emergency existed.
Q11 It is unclear as to what constitues "disagreement." 
NERC: No comment</v>
      </c>
      <c r="G27" s="85">
        <f>'2020 Summary'!H27</f>
        <v>1</v>
      </c>
      <c r="H27" s="85">
        <f>'2020 Summary'!N27</f>
        <v>2</v>
      </c>
    </row>
    <row r="28" spans="1:8" ht="135" hidden="1" x14ac:dyDescent="0.25">
      <c r="A28" s="40" t="s">
        <v>48</v>
      </c>
      <c r="B28" s="40" t="s">
        <v>19</v>
      </c>
      <c r="C28" s="40" t="s">
        <v>114</v>
      </c>
      <c r="D28" s="76" t="str">
        <f>CONCATENATE("Delta:",'2020 Summary'!$H28,""&amp;CHAR(10)&amp;"OC:",'2020 Summary'!$C28,""&amp;CHAR(10)&amp;"PC:",'2020 Summary'!$D28,""&amp;CHAR(10)&amp;"RE:",'2020 Summary'!$E28,""&amp;CHAR(10)&amp;"NERC:",'2020 Summary'!$F28)</f>
        <v>Delta:1
OC:4
PC:4
RE:3
NERC:4</v>
      </c>
      <c r="E28" s="77" t="str">
        <f>CONCATENATE("Delta:",'2020 Summary'!$N28,""&amp;CHAR(10)&amp;"OC:",'2020 Summary'!$I28,""&amp;CHAR(10)&amp;"PC:",'2020 Summary'!$J28,""&amp;CHAR(10)&amp;"RE:",'2020 Summary'!$K28,""&amp;CHAR(10)&amp;"NERC:",'2020 Summary'!$L28)</f>
        <v>Delta:1
OC:13
PC:13
RE:12
NERC:13</v>
      </c>
      <c r="F28" s="81" t="str">
        <f>CONCATENATE("OC: ",IF(OC!$Y28=0,"No comment",OC!$Y28),""&amp;CHAR(10)&amp;""&amp;CHAR(10)&amp;"PC: ",IF(PC!$Y28=0,"No comment",PC!$Y28),""&amp;CHAR(10)&amp;""&amp;CHAR(10)&amp;"RE: ",IF(RE!$Y28=0,"No comment",RE!$Y28),""&amp;CHAR(10)&amp;""&amp;CHAR(10)&amp;"NERC: ",IF(NERC!$Y28=0,"No comment",NERC!$Y28))</f>
        <v>OC: No comment
PC: No comment
RE: C4: No time frame for development
Q12: "I"dentifies should not be capitalized.
NERC: No comment</v>
      </c>
      <c r="G28" s="85">
        <f>'2020 Summary'!H28</f>
        <v>1</v>
      </c>
      <c r="H28" s="85">
        <f>'2020 Summary'!N28</f>
        <v>1</v>
      </c>
    </row>
    <row r="29" spans="1:8" ht="105" hidden="1" x14ac:dyDescent="0.25">
      <c r="A29" s="40" t="s">
        <v>48</v>
      </c>
      <c r="B29" s="40" t="s">
        <v>20</v>
      </c>
      <c r="C29" s="40" t="s">
        <v>113</v>
      </c>
      <c r="D29" s="76" t="str">
        <f>CONCATENATE("Delta:",'2020 Summary'!$H29,""&amp;CHAR(10)&amp;"OC:",'2020 Summary'!$C29,""&amp;CHAR(10)&amp;"PC:",'2020 Summary'!$D29,""&amp;CHAR(10)&amp;"RE:",'2020 Summary'!$E29,""&amp;CHAR(10)&amp;"NERC:",'2020 Summary'!$F29)</f>
        <v>Delta:1
OC:4
PC:4
RE:3
NERC:4</v>
      </c>
      <c r="E29" s="77" t="str">
        <f>CONCATENATE("Delta:",'2020 Summary'!$N29,""&amp;CHAR(10)&amp;"OC:",'2020 Summary'!$I29,""&amp;CHAR(10)&amp;"PC:",'2020 Summary'!$J29,""&amp;CHAR(10)&amp;"RE:",'2020 Summary'!$K29,""&amp;CHAR(10)&amp;"NERC:",'2020 Summary'!$L29)</f>
        <v>Delta:0
OC:13
PC:13
RE:13
NERC:13</v>
      </c>
      <c r="F29" s="81" t="str">
        <f>CONCATENATE("OC: ",IF(OC!$Y29=0,"No comment",OC!$Y29),""&amp;CHAR(10)&amp;""&amp;CHAR(10)&amp;"PC: ",IF(PC!$Y29=0,"No comment",PC!$Y29),""&amp;CHAR(10)&amp;""&amp;CHAR(10)&amp;"RE: ",IF(RE!$Y29=0,"No comment",RE!$Y29),""&amp;CHAR(10)&amp;""&amp;CHAR(10)&amp;"NERC: ",IF(NERC!$Y29=0,"No comment",NERC!$Y29))</f>
        <v>OC: No comment
PC: No comment
RE: C4: How quickly must the RC implement?
NERC: No comment</v>
      </c>
      <c r="G29" s="85">
        <f>'2020 Summary'!H29</f>
        <v>1</v>
      </c>
      <c r="H29" s="85">
        <f>'2020 Summary'!N29</f>
        <v>0</v>
      </c>
    </row>
    <row r="30" spans="1:8" ht="180" hidden="1" x14ac:dyDescent="0.25">
      <c r="A30" s="40" t="s">
        <v>48</v>
      </c>
      <c r="B30" s="40" t="s">
        <v>21</v>
      </c>
      <c r="C30" s="40" t="s">
        <v>112</v>
      </c>
      <c r="D30" s="76" t="str">
        <f>CONCATENATE("Delta:",'2020 Summary'!$H30,""&amp;CHAR(10)&amp;"OC:",'2020 Summary'!$C30,""&amp;CHAR(10)&amp;"PC:",'2020 Summary'!$D30,""&amp;CHAR(10)&amp;"RE:",'2020 Summary'!$E30,""&amp;CHAR(10)&amp;"NERC:",'2020 Summary'!$F30)</f>
        <v>Delta:1
OC:3
PC:4
RE:3
NERC:4</v>
      </c>
      <c r="E30" s="77" t="str">
        <f>CONCATENATE("Delta:",'2020 Summary'!$N30,""&amp;CHAR(10)&amp;"OC:",'2020 Summary'!$I30,""&amp;CHAR(10)&amp;"PC:",'2020 Summary'!$J30,""&amp;CHAR(10)&amp;"RE:",'2020 Summary'!$K30,""&amp;CHAR(10)&amp;"NERC:",'2020 Summary'!$L30)</f>
        <v>Delta:1
OC:9
PC:10
RE:10
NERC:10</v>
      </c>
      <c r="F30" s="81" t="str">
        <f>CONCATENATE("OC: ",IF(OC!$Y30=0,"No comment",OC!$Y30),""&amp;CHAR(10)&amp;""&amp;CHAR(10)&amp;"PC: ",IF(PC!$Y30=0,"No comment",PC!$Y30),""&amp;CHAR(10)&amp;""&amp;CHAR(10)&amp;"RE: ",IF(RE!$Y30=0,"No comment",RE!$Y30),""&amp;CHAR(10)&amp;""&amp;CHAR(10)&amp;"NERC: ",IF(NERC!$Y30=0,"No comment",NERC!$Y30))</f>
        <v>OC: Q4, Q7, Q8, and Q11: (OC echoes comment from RE) It is unclear as to what "assist" means.  It does not clearly state what action needs to be taken.
C4: how quickly must the RC provide the assistance?
PC: Echo comments from OC/RE
RE: Q4, Q7, Q8,: It is unclear as to what "assist" means.  
C4: how quickly must the RC provide the assistance?
NERC: NERC echoes concern about the term "assist" and when the RC is obligated to assist</v>
      </c>
      <c r="G30" s="85">
        <f>'2020 Summary'!H30</f>
        <v>1</v>
      </c>
      <c r="H30" s="85">
        <f>'2020 Summary'!N30</f>
        <v>1</v>
      </c>
    </row>
    <row r="31" spans="1:8" ht="225" hidden="1" x14ac:dyDescent="0.25">
      <c r="A31" s="40" t="s">
        <v>49</v>
      </c>
      <c r="B31" s="40" t="s">
        <v>15</v>
      </c>
      <c r="C31" s="40" t="s">
        <v>50</v>
      </c>
      <c r="D31" s="76" t="str">
        <f>CONCATENATE("Delta:",'2020 Summary'!$H31,""&amp;CHAR(10)&amp;"OC:",'2020 Summary'!$C31,""&amp;CHAR(10)&amp;"PC:",'2020 Summary'!$D31,""&amp;CHAR(10)&amp;"RE:",'2020 Summary'!$E31,""&amp;CHAR(10)&amp;"NERC:",'2020 Summary'!$F31)</f>
        <v>Delta:0
OC:4
PC:4
RE:4
NERC:4</v>
      </c>
      <c r="E31" s="77" t="str">
        <f>CONCATENATE("Delta:",'2020 Summary'!$N31,""&amp;CHAR(10)&amp;"OC:",'2020 Summary'!$I31,""&amp;CHAR(10)&amp;"PC:",'2020 Summary'!$J31,""&amp;CHAR(10)&amp;"RE:",'2020 Summary'!$K31,""&amp;CHAR(10)&amp;"NERC:",'2020 Summary'!$L31)</f>
        <v>Delta:0
OC:13
PC:13
RE:13
NERC:13</v>
      </c>
      <c r="F31" s="81" t="str">
        <f>CONCATENATE("OC: ",IF(OC!$Y31=0,"No comment",OC!$Y31),""&amp;CHAR(10)&amp;""&amp;CHAR(10)&amp;"PC: ",IF(PC!$Y31=0,"No comment",PC!$Y31),""&amp;CHAR(10)&amp;""&amp;CHAR(10)&amp;"RE: ",IF(RE!$Y31=0,"No comment",RE!$Y31),""&amp;CHAR(10)&amp;""&amp;CHAR(10)&amp;"NERC: ",IF(NERC!$Y31=0,"No comment",NERC!$Y31))</f>
        <v>OC: No comment
PC: No comment
RE: No comment
NERC: No comment</v>
      </c>
      <c r="G31" s="85">
        <f>'2020 Summary'!H31</f>
        <v>0</v>
      </c>
      <c r="H31" s="85">
        <f>'2020 Summary'!N31</f>
        <v>0</v>
      </c>
    </row>
    <row r="32" spans="1:8" ht="135" hidden="1" x14ac:dyDescent="0.25">
      <c r="A32" s="40" t="s">
        <v>49</v>
      </c>
      <c r="B32" s="40" t="s">
        <v>16</v>
      </c>
      <c r="C32" s="40" t="s">
        <v>109</v>
      </c>
      <c r="D32" s="76" t="str">
        <f>CONCATENATE("Delta:",'2020 Summary'!$H32,""&amp;CHAR(10)&amp;"OC:",'2020 Summary'!$C32,""&amp;CHAR(10)&amp;"PC:",'2020 Summary'!$D32,""&amp;CHAR(10)&amp;"RE:",'2020 Summary'!$E32,""&amp;CHAR(10)&amp;"NERC:",'2020 Summary'!$F32)</f>
        <v>Delta:1
OC:4
PC:3
RE:4
NERC:4</v>
      </c>
      <c r="E32" s="77" t="str">
        <f>CONCATENATE("Delta:",'2020 Summary'!$N32,""&amp;CHAR(10)&amp;"OC:",'2020 Summary'!$I32,""&amp;CHAR(10)&amp;"PC:",'2020 Summary'!$J32,""&amp;CHAR(10)&amp;"RE:",'2020 Summary'!$K32,""&amp;CHAR(10)&amp;"NERC:",'2020 Summary'!$L32)</f>
        <v>Delta:1
OC:13
PC:13
RE:12
NERC:12</v>
      </c>
      <c r="F32" s="81" t="str">
        <f>CONCATENATE("OC: ",IF(OC!$Y32=0,"No comment",OC!$Y32),""&amp;CHAR(10)&amp;""&amp;CHAR(10)&amp;"PC: ",IF(PC!$Y32=0,"No comment",PC!$Y32),""&amp;CHAR(10)&amp;""&amp;CHAR(10)&amp;"RE: ",IF(RE!$Y32=0,"No comment",RE!$Y32),""&amp;CHAR(10)&amp;""&amp;CHAR(10)&amp;"NERC: ",IF(NERC!$Y32=0,"No comment",NERC!$Y32))</f>
        <v>OC: No comment
PC: C2: Need to include GOP
RE: Q10: TOP and BA must rely on the process developed in R1 but there is no requirement in R1 for the RC to distribute the process.
NERC: Q10:  the Reliability Coordinator’s outage coordination process specifies what performance is required; the requirement is digital with respect to level of perfomance</v>
      </c>
      <c r="G32" s="85">
        <f>'2020 Summary'!H32</f>
        <v>1</v>
      </c>
      <c r="H32" s="85">
        <f>'2020 Summary'!N32</f>
        <v>1</v>
      </c>
    </row>
    <row r="33" spans="1:9" ht="210" hidden="1" x14ac:dyDescent="0.25">
      <c r="A33" s="40" t="s">
        <v>49</v>
      </c>
      <c r="B33" s="40" t="s">
        <v>17</v>
      </c>
      <c r="C33" s="40" t="s">
        <v>110</v>
      </c>
      <c r="D33" s="76" t="str">
        <f>CONCATENATE("Delta:",'2020 Summary'!$H33,""&amp;CHAR(10)&amp;"OC:",'2020 Summary'!$C33,""&amp;CHAR(10)&amp;"PC:",'2020 Summary'!$D33,""&amp;CHAR(10)&amp;"RE:",'2020 Summary'!$E33,""&amp;CHAR(10)&amp;"NERC:",'2020 Summary'!$F33)</f>
        <v>Delta:1
OC:4
PC:4
RE:3
NERC:3</v>
      </c>
      <c r="E33" s="77" t="str">
        <f>CONCATENATE("Delta:",'2020 Summary'!$N33,""&amp;CHAR(10)&amp;"OC:",'2020 Summary'!$I33,""&amp;CHAR(10)&amp;"PC:",'2020 Summary'!$J33,""&amp;CHAR(10)&amp;"RE:",'2020 Summary'!$K33,""&amp;CHAR(10)&amp;"NERC:",'2020 Summary'!$L33)</f>
        <v>Delta:1
OC:13
PC:13
RE:12
NERC:12</v>
      </c>
      <c r="F33" s="81" t="str">
        <f>CONCATENATE("OC: ",IF(OC!$Y33=0,"No comment",OC!$Y33),""&amp;CHAR(10)&amp;""&amp;CHAR(10)&amp;"PC: ",IF(PC!$Y33=0,"No comment",PC!$Y33),""&amp;CHAR(10)&amp;""&amp;CHAR(10)&amp;"RE: ",IF(RE!$Y33=0,"No comment",RE!$Y33),""&amp;CHAR(10)&amp;""&amp;CHAR(10)&amp;"NERC: ",IF(NERC!$Y33=0,"No comment",NERC!$Y33))</f>
        <v>OC: No comment
PC: No comment
RE: C4: No time frame for the PC and TP to provide their Planning Assessment.
Q1:Consider moving this under TPL-001. The Technical Basis section of IRO-017-1 states that such coordination should take place in the TPL standards. In a draft SAR for TPL-001-4 that would revise Requirement R8 to make the Reliability Coordinator an explicit party in the review process described there. (industry comment) 
NERC: C4: the requirement is not clear when the action needs to be taken within the standard; TPL-001-5 provides for "within 90 calendar days of completing its Planning Assessment" it is unclear whether the two requirements have the same timing need.
Q4:  What is the Reliability Coordinator supposed to do with the Planning Assessment? Some Planning Assessments sent to RC's are not being used.</v>
      </c>
      <c r="G33" s="85">
        <f>'2020 Summary'!H33</f>
        <v>1</v>
      </c>
      <c r="H33" s="85">
        <f>'2020 Summary'!N33</f>
        <v>1</v>
      </c>
    </row>
    <row r="34" spans="1:9" ht="195" x14ac:dyDescent="0.25">
      <c r="A34" s="40" t="s">
        <v>49</v>
      </c>
      <c r="B34" s="40" t="s">
        <v>18</v>
      </c>
      <c r="C34" s="40" t="s">
        <v>111</v>
      </c>
      <c r="D34" s="76" t="str">
        <f>CONCATENATE("Delta:",'2020 Summary'!$H34,""&amp;CHAR(10)&amp;"OC:",'2020 Summary'!$C34,""&amp;CHAR(10)&amp;"PC:",'2020 Summary'!$D34,""&amp;CHAR(10)&amp;"RE:",'2020 Summary'!$E34,""&amp;CHAR(10)&amp;"NERC:",'2020 Summary'!$F34)</f>
        <v>Delta:1
OC:4
PC:3
RE:3
NERC:4</v>
      </c>
      <c r="E34" s="77" t="str">
        <f>CONCATENATE("Delta:",'2020 Summary'!$N34,""&amp;CHAR(10)&amp;"OC:",'2020 Summary'!$I34,""&amp;CHAR(10)&amp;"PC:",'2020 Summary'!$J34,""&amp;CHAR(10)&amp;"RE:",'2020 Summary'!$K34,""&amp;CHAR(10)&amp;"NERC:",'2020 Summary'!$L34)</f>
        <v>Delta:2
OC:13
PC:12
RE:13
NERC:11</v>
      </c>
      <c r="F34" s="81" t="str">
        <f>CONCATENATE("OC: ",IF(OC!$Y34=0,"No comment",OC!$Y34),""&amp;CHAR(10)&amp;""&amp;CHAR(10)&amp;"PC: ",IF(PC!$Y34=0,"No comment",PC!$Y34),""&amp;CHAR(10)&amp;""&amp;CHAR(10)&amp;"RE: ",IF(RE!$Y34=0,"No comment",RE!$Y34),""&amp;CHAR(10)&amp;""&amp;CHAR(10)&amp;"NERC: ",IF(NERC!$Y34=0,"No comment",NERC!$Y34))</f>
        <v>OC: No comment
PC: Q8: A deadline for a joint solution is not identified.
RE: C4: No time frame for developing the solutions.
NERC: Q1: R3 and R4 could be combined to focus on what the Reliability Coordinator's obligations are with respect to the Planning Analysis
Q11:  The clear, unambiguous language should state that the Reliability Coordinator should provide available system adjustments such as Transmission configuration changes and re-dispatch of generation if such adjustments are realistic mitigation for SOL or IROL exceedances and can be used as Corrective Actions to be studied in the planning horizon.</v>
      </c>
      <c r="G34" s="85">
        <f>'2020 Summary'!H34</f>
        <v>1</v>
      </c>
      <c r="H34" s="85">
        <f>'2020 Summary'!N34</f>
        <v>2</v>
      </c>
    </row>
    <row r="35" spans="1:9" ht="165" x14ac:dyDescent="0.25">
      <c r="A35" s="40" t="s">
        <v>51</v>
      </c>
      <c r="B35" s="40" t="s">
        <v>15</v>
      </c>
      <c r="C35" s="40" t="s">
        <v>71</v>
      </c>
      <c r="D35" s="76" t="str">
        <f>CONCATENATE("Delta:",'2020 Summary'!$H35,""&amp;CHAR(10)&amp;"OC:",'2020 Summary'!$C35,""&amp;CHAR(10)&amp;"PC:",'2020 Summary'!$D35,""&amp;CHAR(10)&amp;"RE:",'2020 Summary'!$E35,""&amp;CHAR(10)&amp;"NERC:",'2020 Summary'!$F35)</f>
        <v>Delta:1
OC:4
PC:4
RE:4
NERC:3</v>
      </c>
      <c r="E35" s="77" t="str">
        <f>CONCATENATE("Delta:",'2020 Summary'!$N35,""&amp;CHAR(10)&amp;"OC:",'2020 Summary'!$I35,""&amp;CHAR(10)&amp;"PC:",'2020 Summary'!$J35,""&amp;CHAR(10)&amp;"RE:",'2020 Summary'!$K35,""&amp;CHAR(10)&amp;"NERC:",'2020 Summary'!$L35)</f>
        <v>Delta:2
OC:13
PC:13
RE:11
NERC:13</v>
      </c>
      <c r="F35" s="81" t="str">
        <f>CONCATENATE("OC: ",IF(OC!$Y35=0,"No comment",OC!$Y35),""&amp;CHAR(10)&amp;""&amp;CHAR(10)&amp;"PC: ",IF(PC!$Y35=0,"No comment",PC!$Y35),""&amp;CHAR(10)&amp;""&amp;CHAR(10)&amp;"RE: ",IF(RE!$Y35=0,"No comment",RE!$Y35),""&amp;CHAR(10)&amp;""&amp;CHAR(10)&amp;"NERC: ",IF(NERC!$Y35=0,"No comment",NERC!$Y35))</f>
        <v>OC: No comment
PC: No comment
RE: 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
NERC: C4: the requirement relies on an understood meaning of "implement"</v>
      </c>
      <c r="G35" s="85">
        <f>'2020 Summary'!H35</f>
        <v>1</v>
      </c>
      <c r="H35" s="85">
        <f>'2020 Summary'!N35</f>
        <v>2</v>
      </c>
    </row>
    <row r="36" spans="1:9" ht="150" hidden="1" x14ac:dyDescent="0.25">
      <c r="A36" s="40" t="s">
        <v>51</v>
      </c>
      <c r="B36" s="40" t="s">
        <v>16</v>
      </c>
      <c r="C36" s="40" t="s">
        <v>70</v>
      </c>
      <c r="D36" s="76" t="str">
        <f>CONCATENATE("Delta:",'2020 Summary'!$H36,""&amp;CHAR(10)&amp;"OC:",'2020 Summary'!$C36,""&amp;CHAR(10)&amp;"PC:",'2020 Summary'!$D36,""&amp;CHAR(10)&amp;"RE:",'2020 Summary'!$E36,""&amp;CHAR(10)&amp;"NERC:",'2020 Summary'!$F36)</f>
        <v>Delta:1
OC:4
PC:4
RE:4
NERC:3</v>
      </c>
      <c r="E36" s="77" t="str">
        <f>CONCATENATE("Delta:",'2020 Summary'!$N36,""&amp;CHAR(10)&amp;"OC:",'2020 Summary'!$I36,""&amp;CHAR(10)&amp;"PC:",'2020 Summary'!$J36,""&amp;CHAR(10)&amp;"RE:",'2020 Summary'!$K36,""&amp;CHAR(10)&amp;"NERC:",'2020 Summary'!$L36)</f>
        <v>Delta:1
OC:13
PC:13
RE:13
NERC:12</v>
      </c>
      <c r="F36" s="81" t="str">
        <f>CONCATENATE("OC: ",IF(OC!$Y36=0,"No comment",OC!$Y36),""&amp;CHAR(10)&amp;""&amp;CHAR(10)&amp;"PC: ",IF(PC!$Y36=0,"No comment",PC!$Y36),""&amp;CHAR(10)&amp;""&amp;CHAR(10)&amp;"RE: ",IF(RE!$Y36=0,"No comment",RE!$Y36),""&amp;CHAR(10)&amp;""&amp;CHAR(10)&amp;"NERC: ",IF(NERC!$Y36=0,"No comment",NERC!$Y36))</f>
        <v>OC: No comment
PC: No comment
RE: No comment
NERC: C4: the requirement relies on an understood meaning of "implement"
Q4: R2.3 is incomplete in the expectation for system operator awareness as it impacts RTA; the requirement does not align with the expectations stated in the rationale.</v>
      </c>
      <c r="G36" s="85">
        <f>'2020 Summary'!H36</f>
        <v>1</v>
      </c>
      <c r="H36" s="85">
        <f>'2020 Summary'!N36</f>
        <v>1</v>
      </c>
    </row>
    <row r="37" spans="1:9" ht="165" x14ac:dyDescent="0.25">
      <c r="A37" s="40" t="s">
        <v>51</v>
      </c>
      <c r="B37" s="40" t="s">
        <v>17</v>
      </c>
      <c r="C37" s="40" t="s">
        <v>72</v>
      </c>
      <c r="D37" s="76" t="str">
        <f>CONCATENATE("Delta:",'2020 Summary'!$H37,""&amp;CHAR(10)&amp;"OC:",'2020 Summary'!$C37,""&amp;CHAR(10)&amp;"PC:",'2020 Summary'!$D37,""&amp;CHAR(10)&amp;"RE:",'2020 Summary'!$E37,""&amp;CHAR(10)&amp;"NERC:",'2020 Summary'!$F37)</f>
        <v>Delta:0
OC:4
PC:4
RE:4
NERC:4</v>
      </c>
      <c r="E37" s="77" t="str">
        <f>CONCATENATE("Delta:",'2020 Summary'!$N37,""&amp;CHAR(10)&amp;"OC:",'2020 Summary'!$I37,""&amp;CHAR(10)&amp;"PC:",'2020 Summary'!$J37,""&amp;CHAR(10)&amp;"RE:",'2020 Summary'!$K37,""&amp;CHAR(10)&amp;"NERC:",'2020 Summary'!$L37)</f>
        <v>Delta:2
OC:13
PC:13
RE:11
NERC:13</v>
      </c>
      <c r="F37" s="81" t="str">
        <f>CONCATENATE("OC: ",IF(OC!$Y37=0,"No comment",OC!$Y37),""&amp;CHAR(10)&amp;""&amp;CHAR(10)&amp;"PC: ",IF(PC!$Y37=0,"No comment",PC!$Y37),""&amp;CHAR(10)&amp;""&amp;CHAR(10)&amp;"RE: ",IF(RE!$Y37=0,"No comment",RE!$Y37),""&amp;CHAR(10)&amp;""&amp;CHAR(10)&amp;"NERC: ",IF(NERC!$Y37=0,"No comment",NERC!$Y37))</f>
        <v>OC: No comment
PC: No comment
RE: 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
NERC: No comment</v>
      </c>
      <c r="G37" s="85">
        <f>'2020 Summary'!H37</f>
        <v>0</v>
      </c>
      <c r="H37" s="85">
        <f>'2020 Summary'!N37</f>
        <v>2</v>
      </c>
    </row>
    <row r="38" spans="1:9" ht="135" hidden="1" x14ac:dyDescent="0.25">
      <c r="A38" s="40" t="s">
        <v>52</v>
      </c>
      <c r="B38" s="40" t="s">
        <v>15</v>
      </c>
      <c r="C38" s="40" t="s">
        <v>73</v>
      </c>
      <c r="D38" s="76" t="str">
        <f>CONCATENATE("Delta:",'2020 Summary'!$H38,""&amp;CHAR(10)&amp;"OC:",'2020 Summary'!$C38,""&amp;CHAR(10)&amp;"PC:",'2020 Summary'!$D38,""&amp;CHAR(10)&amp;"RE:",'2020 Summary'!$E38,""&amp;CHAR(10)&amp;"NERC:",'2020 Summary'!$F38)</f>
        <v>Delta:1
OC:4
PC:4
RE:3
NERC:4</v>
      </c>
      <c r="E38" s="77" t="str">
        <f>CONCATENATE("Delta:",'2020 Summary'!$N38,""&amp;CHAR(10)&amp;"OC:",'2020 Summary'!$I38,""&amp;CHAR(10)&amp;"PC:",'2020 Summary'!$J38,""&amp;CHAR(10)&amp;"RE:",'2020 Summary'!$K38,""&amp;CHAR(10)&amp;"NERC:",'2020 Summary'!$L38)</f>
        <v>Delta:1
OC:13
PC:13
RE:12
NERC:13</v>
      </c>
      <c r="F38" s="81" t="str">
        <f>CONCATENATE("OC: ",IF(OC!$Y38=0,"No comment",OC!$Y38),""&amp;CHAR(10)&amp;""&amp;CHAR(10)&amp;"PC: ",IF(PC!$Y38=0,"No comment",PC!$Y38),""&amp;CHAR(10)&amp;""&amp;CHAR(10)&amp;"RE: ",IF(RE!$Y38=0,"No comment",RE!$Y38),""&amp;CHAR(10)&amp;""&amp;CHAR(10)&amp;"NERC: ",IF(NERC!$Y38=0,"No comment",NERC!$Y38))</f>
        <v>OC: No comment
PC: No comment
RE: C4: No time frame for TOP actions. 
Q11: shall act is vague. 
NERC: No comment</v>
      </c>
      <c r="G38" s="85">
        <f>'2020 Summary'!H38</f>
        <v>1</v>
      </c>
      <c r="H38" s="85">
        <f>'2020 Summary'!N38</f>
        <v>1</v>
      </c>
    </row>
    <row r="39" spans="1:9" ht="150" hidden="1" x14ac:dyDescent="0.25">
      <c r="A39" s="40" t="s">
        <v>52</v>
      </c>
      <c r="B39" s="40" t="s">
        <v>16</v>
      </c>
      <c r="C39" s="40" t="s">
        <v>74</v>
      </c>
      <c r="D39" s="76" t="str">
        <f>CONCATENATE("Delta:",'2020 Summary'!$H39,""&amp;CHAR(10)&amp;"OC:",'2020 Summary'!$C39,""&amp;CHAR(10)&amp;"PC:",'2020 Summary'!$D39,""&amp;CHAR(10)&amp;"RE:",'2020 Summary'!$E39,""&amp;CHAR(10)&amp;"NERC:",'2020 Summary'!$F39)</f>
        <v>Delta:1
OC:4
PC:4
RE:3
NERC:4</v>
      </c>
      <c r="E39" s="77" t="str">
        <f>CONCATENATE("Delta:",'2020 Summary'!$N39,""&amp;CHAR(10)&amp;"OC:",'2020 Summary'!$I39,""&amp;CHAR(10)&amp;"PC:",'2020 Summary'!$J39,""&amp;CHAR(10)&amp;"RE:",'2020 Summary'!$K39,""&amp;CHAR(10)&amp;"NERC:",'2020 Summary'!$L39)</f>
        <v>Delta:1
OC:13
PC:12
RE:12
NERC:13</v>
      </c>
      <c r="F39" s="81" t="str">
        <f>CONCATENATE("OC: ",IF(OC!$Y39=0,"No comment",OC!$Y39),""&amp;CHAR(10)&amp;""&amp;CHAR(10)&amp;"PC: ",IF(PC!$Y39=0,"No comment",PC!$Y39),""&amp;CHAR(10)&amp;""&amp;CHAR(10)&amp;"RE: ",IF(RE!$Y39=0,"No comment",RE!$Y39),""&amp;CHAR(10)&amp;""&amp;CHAR(10)&amp;"NERC: ",IF(NERC!$Y39=0,"No comment",NERC!$Y39))</f>
        <v>OC: No comment
PC: Q1: This might be more appropriate to move to BAL-006
RE: C4: No time fram for the BA to act. 
Q11: shall act is vague. Should the language from other requirements "unless such actions would violate safety, equipment, regulatory, or statutory  requirements" be added?
NERC: No comment</v>
      </c>
      <c r="G39" s="85">
        <f>'2020 Summary'!H39</f>
        <v>1</v>
      </c>
      <c r="H39" s="85">
        <f>'2020 Summary'!N39</f>
        <v>1</v>
      </c>
    </row>
    <row r="40" spans="1:9" ht="135" hidden="1" x14ac:dyDescent="0.25">
      <c r="A40" s="40" t="s">
        <v>52</v>
      </c>
      <c r="B40" s="40" t="s">
        <v>17</v>
      </c>
      <c r="C40" s="40" t="s">
        <v>75</v>
      </c>
      <c r="D40" s="76" t="str">
        <f>CONCATENATE("Delta:",'2020 Summary'!$H40,""&amp;CHAR(10)&amp;"OC:",'2020 Summary'!$C40,""&amp;CHAR(10)&amp;"PC:",'2020 Summary'!$D40,""&amp;CHAR(10)&amp;"RE:",'2020 Summary'!$E40,""&amp;CHAR(10)&amp;"NERC:",'2020 Summary'!$F40)</f>
        <v>Delta:1
OC:4
PC:4
RE:3
NERC:4</v>
      </c>
      <c r="E40" s="77" t="str">
        <f>CONCATENATE("Delta:",'2020 Summary'!$N40,""&amp;CHAR(10)&amp;"OC:",'2020 Summary'!$I40,""&amp;CHAR(10)&amp;"PC:",'2020 Summary'!$J40,""&amp;CHAR(10)&amp;"RE:",'2020 Summary'!$K40,""&amp;CHAR(10)&amp;"NERC:",'2020 Summary'!$L40)</f>
        <v>Delta:1
OC:13
PC:13
RE:12
NERC:13</v>
      </c>
      <c r="F40" s="81" t="str">
        <f>CONCATENATE("OC: ",IF(OC!$Y40=0,"No comment",OC!$Y40),""&amp;CHAR(10)&amp;""&amp;CHAR(10)&amp;"PC: ",IF(PC!$Y40=0,"No comment",PC!$Y40),""&amp;CHAR(10)&amp;""&amp;CHAR(10)&amp;"RE: ",IF(RE!$Y40=0,"No comment",RE!$Y40),""&amp;CHAR(10)&amp;""&amp;CHAR(10)&amp;"NERC: ",IF(NERC!$Y40=0,"No comment",NERC!$Y40))</f>
        <v>OC: No comment
PC: No comment
RE: C4: No time frame that the BA, GOP, and DP must comply. Is that included in the Operating Instruction?
Q4: Uncertain when they must be implemented
NERC: No comment</v>
      </c>
      <c r="G40" s="85">
        <f>'2020 Summary'!H40</f>
        <v>1</v>
      </c>
      <c r="H40" s="85">
        <f>'2020 Summary'!N40</f>
        <v>1</v>
      </c>
    </row>
    <row r="41" spans="1:9" ht="150" hidden="1" x14ac:dyDescent="0.25">
      <c r="A41" s="40" t="s">
        <v>52</v>
      </c>
      <c r="B41" s="40" t="s">
        <v>18</v>
      </c>
      <c r="C41" s="40" t="s">
        <v>76</v>
      </c>
      <c r="D41" s="76" t="str">
        <f>CONCATENATE("Delta:",'2020 Summary'!$H41,""&amp;CHAR(10)&amp;"OC:",'2020 Summary'!$C41,""&amp;CHAR(10)&amp;"PC:",'2020 Summary'!$D41,""&amp;CHAR(10)&amp;"RE:",'2020 Summary'!$E41,""&amp;CHAR(10)&amp;"NERC:",'2020 Summary'!$F41)</f>
        <v>Delta:1
OC:3
PC:3
RE:3
NERC:4</v>
      </c>
      <c r="E41" s="77" t="str">
        <f>CONCATENATE("Delta:",'2020 Summary'!$N41,""&amp;CHAR(10)&amp;"OC:",'2020 Summary'!$I41,""&amp;CHAR(10)&amp;"PC:",'2020 Summary'!$J41,""&amp;CHAR(10)&amp;"RE:",'2020 Summary'!$K41,""&amp;CHAR(10)&amp;"NERC:",'2020 Summary'!$L41)</f>
        <v>Delta:1
OC:12
PC:13
RE:12
NERC:13</v>
      </c>
      <c r="F41" s="81" t="str">
        <f>CONCATENATE("OC: ",IF(OC!$Y41=0,"No comment",OC!$Y41),""&amp;CHAR(10)&amp;""&amp;CHAR(10)&amp;"PC: ",IF(PC!$Y41=0,"No comment",PC!$Y41),""&amp;CHAR(10)&amp;""&amp;CHAR(10)&amp;"RE: ",IF(RE!$Y41=0,"No comment",RE!$Y41),""&amp;CHAR(10)&amp;""&amp;CHAR(10)&amp;"NERC: ",IF(NERC!$Y41=0,"No comment",NERC!$Y41))</f>
        <v>OC: C4, Q7: Difficult to prove the negative
PC: C4: The requirement implies that a BA/GOP/DP has 1 TOP to report to.  In cases today the RC and BA have the same footprint so there might be multiple TOPs to report to.
RE: C4: No time frame that the BA, GOP, and DP must notify the RC.
Q4: Uncertain when they must notify
NERC: No comment</v>
      </c>
      <c r="G41" s="85">
        <f>'2020 Summary'!H41</f>
        <v>1</v>
      </c>
      <c r="H41" s="85">
        <f>'2020 Summary'!N41</f>
        <v>1</v>
      </c>
    </row>
    <row r="42" spans="1:9" ht="135" hidden="1" x14ac:dyDescent="0.25">
      <c r="A42" s="40" t="s">
        <v>52</v>
      </c>
      <c r="B42" s="40" t="s">
        <v>19</v>
      </c>
      <c r="C42" s="40" t="s">
        <v>77</v>
      </c>
      <c r="D42" s="76" t="str">
        <f>CONCATENATE("Delta:",'2020 Summary'!$H42,""&amp;CHAR(10)&amp;"OC:",'2020 Summary'!$C42,""&amp;CHAR(10)&amp;"PC:",'2020 Summary'!$D42,""&amp;CHAR(10)&amp;"RE:",'2020 Summary'!$E42,""&amp;CHAR(10)&amp;"NERC:",'2020 Summary'!$F42)</f>
        <v>Delta:1
OC:3
PC:4
RE:3
NERC:4</v>
      </c>
      <c r="E42" s="77" t="str">
        <f>CONCATENATE("Delta:",'2020 Summary'!$N42,""&amp;CHAR(10)&amp;"OC:",'2020 Summary'!$I42,""&amp;CHAR(10)&amp;"PC:",'2020 Summary'!$J42,""&amp;CHAR(10)&amp;"RE:",'2020 Summary'!$K42,""&amp;CHAR(10)&amp;"NERC:",'2020 Summary'!$L42)</f>
        <v>Delta:1
OC:12
PC:13
RE:12
NERC:13</v>
      </c>
      <c r="F42" s="81" t="str">
        <f>CONCATENATE("OC: ",IF(OC!$Y42=0,"No comment",OC!$Y42),""&amp;CHAR(10)&amp;""&amp;CHAR(10)&amp;"PC: ",IF(PC!$Y42=0,"No comment",PC!$Y42),""&amp;CHAR(10)&amp;""&amp;CHAR(10)&amp;"RE: ",IF(RE!$Y42=0,"No comment",RE!$Y42),""&amp;CHAR(10)&amp;""&amp;CHAR(10)&amp;"NERC: ",IF(NERC!$Y42=0,"No comment",NERC!$Y42))</f>
        <v>OC: C4, Q7: Difficult to prove the negative
PC: No comment
RE: C4: No time frame that the TOP, GOP, and DP must comply. Is that included in the Operating Instruction?
Q4: Uncertain when they must be implemented
NERC: No comment</v>
      </c>
      <c r="G42" s="85">
        <f>'2020 Summary'!H42</f>
        <v>1</v>
      </c>
      <c r="H42" s="85">
        <f>'2020 Summary'!N42</f>
        <v>1</v>
      </c>
    </row>
    <row r="43" spans="1:9" ht="135" hidden="1" x14ac:dyDescent="0.25">
      <c r="A43" s="40" t="s">
        <v>52</v>
      </c>
      <c r="B43" s="40" t="s">
        <v>20</v>
      </c>
      <c r="C43" s="40" t="s">
        <v>78</v>
      </c>
      <c r="D43" s="76" t="str">
        <f>CONCATENATE("Delta:",'2020 Summary'!$H43,""&amp;CHAR(10)&amp;"OC:",'2020 Summary'!$C43,""&amp;CHAR(10)&amp;"PC:",'2020 Summary'!$D43,""&amp;CHAR(10)&amp;"RE:",'2020 Summary'!$E43,""&amp;CHAR(10)&amp;"NERC:",'2020 Summary'!$F43)</f>
        <v>Delta:1
OC:3
PC:4
RE:3
NERC:4</v>
      </c>
      <c r="E43" s="77" t="str">
        <f>CONCATENATE("Delta:",'2020 Summary'!$N43,""&amp;CHAR(10)&amp;"OC:",'2020 Summary'!$I43,""&amp;CHAR(10)&amp;"PC:",'2020 Summary'!$J43,""&amp;CHAR(10)&amp;"RE:",'2020 Summary'!$K43,""&amp;CHAR(10)&amp;"NERC:",'2020 Summary'!$L43)</f>
        <v>Delta:1
OC:12
PC:13
RE:12
NERC:13</v>
      </c>
      <c r="F43" s="81" t="str">
        <f>CONCATENATE("OC: ",IF(OC!$Y43=0,"No comment",OC!$Y43),""&amp;CHAR(10)&amp;""&amp;CHAR(10)&amp;"PC: ",IF(PC!$Y43=0,"No comment",PC!$Y43),""&amp;CHAR(10)&amp;""&amp;CHAR(10)&amp;"RE: ",IF(RE!$Y43=0,"No comment",RE!$Y43),""&amp;CHAR(10)&amp;""&amp;CHAR(10)&amp;"NERC: ",IF(NERC!$Y43=0,"No comment",NERC!$Y43))</f>
        <v>OC: C4, Q7: Difficult to prove the negative
PC: No comment
RE: C4: No time frame that the TOP, GOP, and DP must notify the RC.
Q4: Uncertain when they must notify
NERC: No comment</v>
      </c>
      <c r="G43" s="85">
        <f>'2020 Summary'!H43</f>
        <v>1</v>
      </c>
      <c r="H43" s="85">
        <f>'2020 Summary'!N43</f>
        <v>1</v>
      </c>
    </row>
    <row r="44" spans="1:9" ht="135" hidden="1" x14ac:dyDescent="0.25">
      <c r="A44" s="40" t="s">
        <v>52</v>
      </c>
      <c r="B44" s="40" t="s">
        <v>21</v>
      </c>
      <c r="C44" s="40" t="s">
        <v>79</v>
      </c>
      <c r="D44" s="76" t="str">
        <f>CONCATENATE("Delta:",'2020 Summary'!$H44,""&amp;CHAR(10)&amp;"OC:",'2020 Summary'!$C44,""&amp;CHAR(10)&amp;"PC:",'2020 Summary'!$D44,""&amp;CHAR(10)&amp;"RE:",'2020 Summary'!$E44,""&amp;CHAR(10)&amp;"NERC:",'2020 Summary'!$F44)</f>
        <v>Delta:1
OC:3
PC:4
RE:3
NERC:4</v>
      </c>
      <c r="E44" s="77" t="str">
        <f>CONCATENATE("Delta:",'2020 Summary'!$N44,""&amp;CHAR(10)&amp;"OC:",'2020 Summary'!$I44,""&amp;CHAR(10)&amp;"PC:",'2020 Summary'!$J44,""&amp;CHAR(10)&amp;"RE:",'2020 Summary'!$K44,""&amp;CHAR(10)&amp;"NERC:",'2020 Summary'!$L44)</f>
        <v>Delta:1
OC:10
PC:10
RE:9
NERC:10</v>
      </c>
      <c r="F44" s="81" t="str">
        <f>CONCATENATE("OC: ",IF(OC!$Y44=0,"No comment",OC!$Y44),""&amp;CHAR(10)&amp;""&amp;CHAR(10)&amp;"PC: ",IF(PC!$Y44=0,"No comment",PC!$Y44),""&amp;CHAR(10)&amp;""&amp;CHAR(10)&amp;"RE: ",IF(RE!$Y44=0,"No comment",RE!$Y44),""&amp;CHAR(10)&amp;""&amp;CHAR(10)&amp;"NERC: ",IF(NERC!$Y44=0,"No comment",NERC!$Y44))</f>
        <v>OC: Q4, Q7, Q8: (OC echoes comments from RE) It is unclear as to what "assist" means.  
C4: how quickly Must the TOP provide the assistance?
PC: Echo comments from OC/RE
RE: Q4, Q7, Q8: It is unclear as to what "assist" means.  
C4: how quickly Must the TOP provide the assistance?
NERC: Q7/Q8: Echo comments from RE about the word "assist"</v>
      </c>
      <c r="G44" s="85">
        <f>'2020 Summary'!H44</f>
        <v>1</v>
      </c>
      <c r="H44" s="85">
        <f>'2020 Summary'!N44</f>
        <v>1</v>
      </c>
      <c r="I44" s="81"/>
    </row>
    <row r="45" spans="1:9" ht="186" hidden="1" customHeight="1" x14ac:dyDescent="0.25">
      <c r="A45" s="40" t="s">
        <v>52</v>
      </c>
      <c r="B45" s="40" t="s">
        <v>22</v>
      </c>
      <c r="C45" s="40" t="s">
        <v>80</v>
      </c>
      <c r="D45" s="76" t="str">
        <f>CONCATENATE("Delta:",'2020 Summary'!$H45,""&amp;CHAR(10)&amp;"OC:",'2020 Summary'!$C45,""&amp;CHAR(10)&amp;"PC:",'2020 Summary'!$D45,""&amp;CHAR(10)&amp;"RE:",'2020 Summary'!$E45,""&amp;CHAR(10)&amp;"NERC:",'2020 Summary'!$F45)</f>
        <v>Delta:1
OC:3
PC:4
RE:3
NERC:4</v>
      </c>
      <c r="E45" s="77" t="str">
        <f>CONCATENATE("Delta:",'2020 Summary'!$N45,""&amp;CHAR(10)&amp;"OC:",'2020 Summary'!$I45,""&amp;CHAR(10)&amp;"PC:",'2020 Summary'!$J45,""&amp;CHAR(10)&amp;"RE:",'2020 Summary'!$K45,""&amp;CHAR(10)&amp;"NERC:",'2020 Summary'!$L45)</f>
        <v>Delta:1
OC:13
PC:13
RE:12
NERC:13</v>
      </c>
      <c r="F45" s="81" t="str">
        <f>CONCATENATE("OC: ",IF(OC!$Y45=0,"No comment",OC!$Y45),""&amp;CHAR(10)&amp;""&amp;CHAR(10)&amp;"PC: ",IF(PC!$Y45=0,"No comment",PC!$Y45),""&amp;CHAR(10)&amp;""&amp;CHAR(10)&amp;"RE: ",IF(RE!$Y45=0,"No comment",RE!$Y45),""&amp;CHAR(10)&amp;""&amp;CHAR(10)&amp;"NERC: ",IF(NERC!$Y45=0,"No comment",NERC!$Y45))</f>
        <v>OC: C3, C4, TOP can impact neighboring TOPs, but not know until after the fact. Agree with RE comments about whether this relates to post-contingency analysis.
PC: No comment
RE: C4: How quickly must the TOP inform its RC and impacted BAs?
Q11: The phrase "or could result in" is unclear. It could be assumed that this phrase is addressing the post-contingency aspect of the Real-time Assessment. If this is the intent, then it should be reworded to improve clarity.
NERC: No comment</v>
      </c>
      <c r="G45" s="85">
        <f>'2020 Summary'!H45</f>
        <v>1</v>
      </c>
      <c r="H45" s="85">
        <f>'2020 Summary'!N45</f>
        <v>1</v>
      </c>
    </row>
    <row r="46" spans="1:9" ht="204.75" customHeight="1" x14ac:dyDescent="0.25">
      <c r="A46" s="40" t="s">
        <v>52</v>
      </c>
      <c r="B46" s="40" t="s">
        <v>23</v>
      </c>
      <c r="C46" s="40" t="s">
        <v>81</v>
      </c>
      <c r="D46" s="76" t="str">
        <f>CONCATENATE("Delta:",'2020 Summary'!$H46,""&amp;CHAR(10)&amp;"OC:",'2020 Summary'!$C46,""&amp;CHAR(10)&amp;"PC:",'2020 Summary'!$D46,""&amp;CHAR(10)&amp;"RE:",'2020 Summary'!$E46,""&amp;CHAR(10)&amp;"NERC:",'2020 Summary'!$F46)</f>
        <v>Delta:1
OC:3
PC:4
RE:3
NERC:3</v>
      </c>
      <c r="E46" s="77" t="str">
        <f>CONCATENATE("Delta:",'2020 Summary'!$N46,""&amp;CHAR(10)&amp;"OC:",'2020 Summary'!$I46,""&amp;CHAR(10)&amp;"PC:",'2020 Summary'!$J46,""&amp;CHAR(10)&amp;"RE:",'2020 Summary'!$K46,""&amp;CHAR(10)&amp;"NERC:",'2020 Summary'!$L46)</f>
        <v>Delta:2
OC:11
PC:13
RE:13
NERC:11</v>
      </c>
      <c r="F46" s="91" t="str">
        <f>CONCATENATE("OC: ",IF(OC!$Y46=0,"No comment",OC!$Y46),""&amp;CHAR(10)&amp;""&amp;CHAR(10)&amp;"PC: ",IF(PC!$Y46=0,"No comment",PC!$Y46),""&amp;CHAR(10)&amp;""&amp;CHAR(10)&amp;"RE: ",IF(RE!$Y46=0,"No comment",RE!$Y46),""&amp;CHAR(10)&amp;""&amp;CHAR(10)&amp;"NERC: ",IF(NERC!$Y46=0,"No comment",NERC!$Y46))</f>
        <v>OC: C3, C4, Q7, Q11: Confusing language on the distinction between a planned or unplanned outage.  The timing requirement is difficult to objectively measure due to the "unplanned" nature. There is also a lack of defined terminology, such as "telemetering and control equipment". Example with RTU outage or data quality issue, when would this issue need to be flagged and communicated to RC.
PC: No comment
RE: C4: How quickly must the BA and TOP notify the RC
NERC: Q8/Q11: Could be difficult to distinguish between planned and unplanned outage, and example being an intermittent RTU issue that occurs then has a planned fix for the next day.</v>
      </c>
      <c r="G46" s="85">
        <f>'2020 Summary'!H46</f>
        <v>1</v>
      </c>
      <c r="H46" s="85">
        <f>'2020 Summary'!N46</f>
        <v>2</v>
      </c>
      <c r="I46" s="89"/>
    </row>
    <row r="47" spans="1:9" ht="210" x14ac:dyDescent="0.25">
      <c r="A47" s="40" t="s">
        <v>52</v>
      </c>
      <c r="B47" s="40" t="s">
        <v>24</v>
      </c>
      <c r="C47" s="40" t="s">
        <v>108</v>
      </c>
      <c r="D47" s="76" t="str">
        <f>CONCATENATE("Delta:",'2020 Summary'!$H47,""&amp;CHAR(10)&amp;"OC:",'2020 Summary'!$C47,""&amp;CHAR(10)&amp;"PC:",'2020 Summary'!$D47,""&amp;CHAR(10)&amp;"RE:",'2020 Summary'!$E47,""&amp;CHAR(10)&amp;"NERC:",'2020 Summary'!$F47)</f>
        <v>Delta:0
OC:4
PC:4
RE:4
NERC:4</v>
      </c>
      <c r="E47" s="77" t="str">
        <f>CONCATENATE("Delta:",'2020 Summary'!$N47,""&amp;CHAR(10)&amp;"OC:",'2020 Summary'!$I47,""&amp;CHAR(10)&amp;"PC:",'2020 Summary'!$J47,""&amp;CHAR(10)&amp;"RE:",'2020 Summary'!$K47,""&amp;CHAR(10)&amp;"NERC:",'2020 Summary'!$L47)</f>
        <v>Delta:2
OC:11
PC:13
RE:13
NERC:13</v>
      </c>
      <c r="F47" s="81" t="str">
        <f>CONCATENATE("OC: ",IF(OC!$Y47=0,"No comment",OC!$Y47),""&amp;CHAR(10)&amp;""&amp;CHAR(10)&amp;"PC: ",IF(PC!$Y47=0,"No comment",PC!$Y47),""&amp;CHAR(10)&amp;""&amp;CHAR(10)&amp;"RE: ",IF(RE!$Y47=0,"No comment",RE!$Y47),""&amp;CHAR(10)&amp;""&amp;CHAR(10)&amp;"NERC: ",IF(NERC!$Y47=0,"No comment",NERC!$Y47))</f>
        <v>OC: Q4, Q7: Unclear on what "monitor" means,
PC: No comment
RE: No comment
NERC: No comment</v>
      </c>
      <c r="G47" s="85">
        <f>'2020 Summary'!H47</f>
        <v>0</v>
      </c>
      <c r="H47" s="85">
        <f>'2020 Summary'!N47</f>
        <v>2</v>
      </c>
    </row>
    <row r="48" spans="1:9" ht="105" hidden="1" x14ac:dyDescent="0.25">
      <c r="A48" s="40" t="s">
        <v>52</v>
      </c>
      <c r="B48" s="40" t="s">
        <v>25</v>
      </c>
      <c r="C48" s="40" t="s">
        <v>107</v>
      </c>
      <c r="D48" s="76" t="str">
        <f>CONCATENATE("Delta:",'2020 Summary'!$H48,""&amp;CHAR(10)&amp;"OC:",'2020 Summary'!$C48,""&amp;CHAR(10)&amp;"PC:",'2020 Summary'!$D48,""&amp;CHAR(10)&amp;"RE:",'2020 Summary'!$E48,""&amp;CHAR(10)&amp;"NERC:",'2020 Summary'!$F48)</f>
        <v>Delta:0
OC:4
PC:4
RE:4
NERC:4</v>
      </c>
      <c r="E48" s="77" t="str">
        <f>CONCATENATE("Delta:",'2020 Summary'!$N48,""&amp;CHAR(10)&amp;"OC:",'2020 Summary'!$I48,""&amp;CHAR(10)&amp;"PC:",'2020 Summary'!$J48,""&amp;CHAR(10)&amp;"RE:",'2020 Summary'!$K48,""&amp;CHAR(10)&amp;"NERC:",'2020 Summary'!$L48)</f>
        <v>Delta:0
OC:13
PC:13
RE:13
NERC:13</v>
      </c>
      <c r="F48" s="81" t="str">
        <f>CONCATENATE("OC: ",IF(OC!$Y48=0,"No comment",OC!$Y48),""&amp;CHAR(10)&amp;""&amp;CHAR(10)&amp;"PC: ",IF(PC!$Y48=0,"No comment",PC!$Y48),""&amp;CHAR(10)&amp;""&amp;CHAR(10)&amp;"RE: ",IF(RE!$Y48=0,"No comment",RE!$Y48),""&amp;CHAR(10)&amp;""&amp;CHAR(10)&amp;"NERC: ",IF(NERC!$Y48=0,"No comment",NERC!$Y48))</f>
        <v>OC: No comment
PC: No comment
RE: No comment
NERC: No comment</v>
      </c>
      <c r="G48" s="85">
        <f>'2020 Summary'!H48</f>
        <v>0</v>
      </c>
      <c r="H48" s="85">
        <f>'2020 Summary'!N48</f>
        <v>0</v>
      </c>
    </row>
    <row r="49" spans="1:8" ht="105" hidden="1" x14ac:dyDescent="0.25">
      <c r="A49" s="40" t="s">
        <v>52</v>
      </c>
      <c r="B49" s="40" t="s">
        <v>35</v>
      </c>
      <c r="C49" s="40" t="s">
        <v>106</v>
      </c>
      <c r="D49" s="76" t="str">
        <f>CONCATENATE("Delta:",'2020 Summary'!$H49,""&amp;CHAR(10)&amp;"OC:",'2020 Summary'!$C49,""&amp;CHAR(10)&amp;"PC:",'2020 Summary'!$D49,""&amp;CHAR(10)&amp;"RE:",'2020 Summary'!$E49,""&amp;CHAR(10)&amp;"NERC:",'2020 Summary'!$F49)</f>
        <v>Delta:0
OC:4
PC:4
RE:4
NERC:4</v>
      </c>
      <c r="E49" s="77" t="str">
        <f>CONCATENATE("Delta:",'2020 Summary'!$N49,""&amp;CHAR(10)&amp;"OC:",'2020 Summary'!$I49,""&amp;CHAR(10)&amp;"PC:",'2020 Summary'!$J49,""&amp;CHAR(10)&amp;"RE:",'2020 Summary'!$K49,""&amp;CHAR(10)&amp;"NERC:",'2020 Summary'!$L49)</f>
        <v>Delta:0
OC:13
PC:13
RE:13
NERC:13</v>
      </c>
      <c r="F49" s="81" t="str">
        <f>CONCATENATE("OC: ",IF(OC!$Y49=0,"No comment",OC!$Y49),""&amp;CHAR(10)&amp;""&amp;CHAR(10)&amp;"PC: ",IF(PC!$Y49=0,"No comment",PC!$Y49),""&amp;CHAR(10)&amp;""&amp;CHAR(10)&amp;"RE: ",IF(RE!$Y49=0,"No comment",RE!$Y49),""&amp;CHAR(10)&amp;""&amp;CHAR(10)&amp;"NERC: ",IF(NERC!$Y49=0,"No comment",NERC!$Y49))</f>
        <v>OC: No comment
PC: No comment
RE: No comment
NERC: No comment</v>
      </c>
      <c r="G49" s="85">
        <f>'2020 Summary'!H49</f>
        <v>0</v>
      </c>
      <c r="H49" s="85">
        <f>'2020 Summary'!N49</f>
        <v>0</v>
      </c>
    </row>
    <row r="50" spans="1:8" ht="120" hidden="1" x14ac:dyDescent="0.25">
      <c r="A50" s="40" t="s">
        <v>52</v>
      </c>
      <c r="B50" s="40" t="s">
        <v>37</v>
      </c>
      <c r="C50" s="40" t="s">
        <v>105</v>
      </c>
      <c r="D50" s="76" t="str">
        <f>CONCATENATE("Delta:",'2020 Summary'!$H50,""&amp;CHAR(10)&amp;"OC:",'2020 Summary'!$C50,""&amp;CHAR(10)&amp;"PC:",'2020 Summary'!$D50,""&amp;CHAR(10)&amp;"RE:",'2020 Summary'!$E50,""&amp;CHAR(10)&amp;"NERC:",'2020 Summary'!$F50)</f>
        <v>Delta:1
OC:3
PC:4
RE:4
NERC:4</v>
      </c>
      <c r="E50" s="77" t="str">
        <f>CONCATENATE("Delta:",'2020 Summary'!$N50,""&amp;CHAR(10)&amp;"OC:",'2020 Summary'!$I50,""&amp;CHAR(10)&amp;"PC:",'2020 Summary'!$J50,""&amp;CHAR(10)&amp;"RE:",'2020 Summary'!$K50,""&amp;CHAR(10)&amp;"NERC:",'2020 Summary'!$L50)</f>
        <v>Delta:1
OC:13
PC:13
RE:13
NERC:12</v>
      </c>
      <c r="F50" s="81" t="str">
        <f>CONCATENATE("OC: ",IF(OC!$Y50=0,"No comment",OC!$Y50),""&amp;CHAR(10)&amp;""&amp;CHAR(10)&amp;"PC: ",IF(PC!$Y50=0,"No comment",PC!$Y50),""&amp;CHAR(10)&amp;""&amp;CHAR(10)&amp;"RE: ",IF(RE!$Y50=0,"No comment",RE!$Y50),""&amp;CHAR(10)&amp;""&amp;CHAR(10)&amp;"NERC: ",IF(NERC!$Y50=0,"No comment",NERC!$Y50))</f>
        <v>OC: C4: Ambiguity around what is required for a Real-time Assessment.
PC: No comment
RE: No comment
NERC: Q8:  Many entitites cannot perform RTA as specified with EMS down, which is occasionally inevitable. It is debatable whether an alternative RTA performed by the respective RC or an adjacent TOP meets the intent during an EMS outage.</v>
      </c>
      <c r="G50" s="85">
        <f>'2020 Summary'!H50</f>
        <v>1</v>
      </c>
      <c r="H50" s="85">
        <f>'2020 Summary'!N50</f>
        <v>1</v>
      </c>
    </row>
    <row r="51" spans="1:8" ht="195" x14ac:dyDescent="0.25">
      <c r="A51" s="40" t="s">
        <v>52</v>
      </c>
      <c r="B51" s="40" t="s">
        <v>53</v>
      </c>
      <c r="C51" s="40" t="s">
        <v>104</v>
      </c>
      <c r="D51" s="76" t="str">
        <f>CONCATENATE("Delta:",'2020 Summary'!$H51,""&amp;CHAR(10)&amp;"OC:",'2020 Summary'!$C51,""&amp;CHAR(10)&amp;"PC:",'2020 Summary'!$D51,""&amp;CHAR(10)&amp;"RE:",'2020 Summary'!$E51,""&amp;CHAR(10)&amp;"NERC:",'2020 Summary'!$F51)</f>
        <v>Delta:1
OC:4
PC:4
RE:3
NERC:4</v>
      </c>
      <c r="E51" s="77" t="str">
        <f>CONCATENATE("Delta:",'2020 Summary'!$N51,""&amp;CHAR(10)&amp;"OC:",'2020 Summary'!$I51,""&amp;CHAR(10)&amp;"PC:",'2020 Summary'!$J51,""&amp;CHAR(10)&amp;"RE:",'2020 Summary'!$K51,""&amp;CHAR(10)&amp;"NERC:",'2020 Summary'!$L51)</f>
        <v>Delta:2
OC:11
PC:13
RE:11
NERC:13</v>
      </c>
      <c r="F51" s="81" t="str">
        <f>CONCATENATE("OC: ",IF(OC!$Y51=0,"No comment",OC!$Y51),""&amp;CHAR(10)&amp;""&amp;CHAR(10)&amp;"PC: ",IF(PC!$Y51=0,"No comment",PC!$Y51),""&amp;CHAR(10)&amp;""&amp;CHAR(10)&amp;"RE: ",IF(RE!$Y51=0,"No comment",RE!$Y51),""&amp;CHAR(10)&amp;""&amp;CHAR(10)&amp;"NERC: ",IF(NERC!$Y51=0,"No comment",NERC!$Y51))</f>
        <v>OC: No comment
PC: No comment
RE: C4: How quickly must OP be initiated. Is this identified in the OP?
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
NERC: No comment</v>
      </c>
      <c r="G51" s="85">
        <f>'2020 Summary'!H51</f>
        <v>1</v>
      </c>
      <c r="H51" s="85">
        <f>'2020 Summary'!N51</f>
        <v>2</v>
      </c>
    </row>
    <row r="52" spans="1:8" ht="135" x14ac:dyDescent="0.25">
      <c r="A52" s="40" t="s">
        <v>52</v>
      </c>
      <c r="B52" s="40" t="s">
        <v>54</v>
      </c>
      <c r="C52" s="40" t="s">
        <v>103</v>
      </c>
      <c r="D52" s="76" t="str">
        <f>CONCATENATE("Delta:",'2020 Summary'!$H52,""&amp;CHAR(10)&amp;"OC:",'2020 Summary'!$C52,""&amp;CHAR(10)&amp;"PC:",'2020 Summary'!$D52,""&amp;CHAR(10)&amp;"RE:",'2020 Summary'!$E52,""&amp;CHAR(10)&amp;"NERC:",'2020 Summary'!$F52)</f>
        <v>Delta:1
OC:4
PC:4
RE:3
NERC:4</v>
      </c>
      <c r="E52" s="77" t="str">
        <f>CONCATENATE("Delta:",'2020 Summary'!$N52,""&amp;CHAR(10)&amp;"OC:",'2020 Summary'!$I52,""&amp;CHAR(10)&amp;"PC:",'2020 Summary'!$J52,""&amp;CHAR(10)&amp;"RE:",'2020 Summary'!$K52,""&amp;CHAR(10)&amp;"NERC:",'2020 Summary'!$L52)</f>
        <v>Delta:2
OC:11
PC:13
RE:11
NERC:13</v>
      </c>
      <c r="F52" s="81" t="str">
        <f>CONCATENATE("OC: ",IF(OC!$Y52=0,"No comment",OC!$Y52),""&amp;CHAR(10)&amp;""&amp;CHAR(10)&amp;"PC: ",IF(PC!$Y52=0,"No comment",PC!$Y52),""&amp;CHAR(10)&amp;""&amp;CHAR(10)&amp;"RE: ",IF(RE!$Y52=0,"No comment",RE!$Y52),""&amp;CHAR(10)&amp;""&amp;CHAR(10)&amp;"NERC: ",IF(NERC!$Y52=0,"No comment",NERC!$Y52))</f>
        <v>OC: No comment
PC: No comment
RE: C4: No time frame for the TOP notification to the RC
Q4 &amp;Q11: Ambiguous as to how quickly they must act and how quickly they must inform the RC.
NERC: No comment</v>
      </c>
      <c r="G52" s="85">
        <f>'2020 Summary'!H52</f>
        <v>1</v>
      </c>
      <c r="H52" s="85">
        <f>'2020 Summary'!N52</f>
        <v>2</v>
      </c>
    </row>
    <row r="53" spans="1:8" ht="105" hidden="1" x14ac:dyDescent="0.25">
      <c r="A53" s="40" t="s">
        <v>52</v>
      </c>
      <c r="B53" s="40" t="s">
        <v>55</v>
      </c>
      <c r="C53" s="40" t="s">
        <v>102</v>
      </c>
      <c r="D53" s="76" t="str">
        <f>CONCATENATE("Delta:",'2020 Summary'!$H53,""&amp;CHAR(10)&amp;"OC:",'2020 Summary'!$C53,""&amp;CHAR(10)&amp;"PC:",'2020 Summary'!$D53,""&amp;CHAR(10)&amp;"RE:",'2020 Summary'!$E53,""&amp;CHAR(10)&amp;"NERC:",'2020 Summary'!$F53)</f>
        <v>Delta:0
OC:4
PC:4
RE:4
NERC:4</v>
      </c>
      <c r="E53" s="77" t="str">
        <f>CONCATENATE("Delta:",'2020 Summary'!$N53,""&amp;CHAR(10)&amp;"OC:",'2020 Summary'!$I53,""&amp;CHAR(10)&amp;"PC:",'2020 Summary'!$J53,""&amp;CHAR(10)&amp;"RE:",'2020 Summary'!$K53,""&amp;CHAR(10)&amp;"NERC:",'2020 Summary'!$L53)</f>
        <v>Delta:0
OC:13
PC:13
RE:13
NERC:13</v>
      </c>
      <c r="F53" s="81" t="str">
        <f>CONCATENATE("OC: ",IF(OC!$Y53=0,"No comment",OC!$Y53),""&amp;CHAR(10)&amp;""&amp;CHAR(10)&amp;"PC: ",IF(PC!$Y53=0,"No comment",PC!$Y53),""&amp;CHAR(10)&amp;""&amp;CHAR(10)&amp;"RE: ",IF(RE!$Y53=0,"No comment",RE!$Y53),""&amp;CHAR(10)&amp;""&amp;CHAR(10)&amp;"NERC: ",IF(NERC!$Y53=0,"No comment",NERC!$Y53))</f>
        <v>OC: No comment
PC: No comment
RE: No comment
NERC: No comment</v>
      </c>
      <c r="G53" s="85">
        <f>'2020 Summary'!H53</f>
        <v>0</v>
      </c>
      <c r="H53" s="85">
        <f>'2020 Summary'!N53</f>
        <v>0</v>
      </c>
    </row>
    <row r="54" spans="1:8" ht="105" hidden="1" x14ac:dyDescent="0.25">
      <c r="A54" s="40" t="s">
        <v>52</v>
      </c>
      <c r="B54" s="40" t="s">
        <v>56</v>
      </c>
      <c r="C54" s="40" t="s">
        <v>101</v>
      </c>
      <c r="D54" s="76" t="str">
        <f>CONCATENATE("Delta:",'2020 Summary'!$H54,""&amp;CHAR(10)&amp;"OC:",'2020 Summary'!$C54,""&amp;CHAR(10)&amp;"PC:",'2020 Summary'!$D54,""&amp;CHAR(10)&amp;"RE:",'2020 Summary'!$E54,""&amp;CHAR(10)&amp;"NERC:",'2020 Summary'!$F54)</f>
        <v>Delta:1
OC:4
PC:3
RE:4
NERC:4</v>
      </c>
      <c r="E54" s="77" t="str">
        <f>CONCATENATE("Delta:",'2020 Summary'!$N54,""&amp;CHAR(10)&amp;"OC:",'2020 Summary'!$I54,""&amp;CHAR(10)&amp;"PC:",'2020 Summary'!$J54,""&amp;CHAR(10)&amp;"RE:",'2020 Summary'!$K54,""&amp;CHAR(10)&amp;"NERC:",'2020 Summary'!$L54)</f>
        <v>Delta:1
OC:13
PC:13
RE:12
NERC:13</v>
      </c>
      <c r="F54" s="81" t="str">
        <f>CONCATENATE("OC: ",IF(OC!$Y54=0,"No comment",OC!$Y54),""&amp;CHAR(10)&amp;""&amp;CHAR(10)&amp;"PC: ",IF(PC!$Y54=0,"No comment",PC!$Y54),""&amp;CHAR(10)&amp;""&amp;CHAR(10)&amp;"RE: ",IF(RE!$Y54=0,"No comment",RE!$Y54),""&amp;CHAR(10)&amp;""&amp;CHAR(10)&amp;"NERC: ",IF(NERC!$Y54=0,"No comment",NERC!$Y54))</f>
        <v>OC: No comment
PC: C2: IRO-017 requires that the RC develop an outage methodology.
RE: Q1: This could be combined with R16 "each TOP and BA"
NERC: No comment</v>
      </c>
      <c r="G54" s="85">
        <f>'2020 Summary'!H54</f>
        <v>1</v>
      </c>
      <c r="H54" s="85">
        <f>'2020 Summary'!N54</f>
        <v>1</v>
      </c>
    </row>
    <row r="55" spans="1:8" ht="146.25" hidden="1" customHeight="1" x14ac:dyDescent="0.25">
      <c r="A55" s="40" t="s">
        <v>52</v>
      </c>
      <c r="B55" s="40" t="s">
        <v>57</v>
      </c>
      <c r="C55" s="40" t="s">
        <v>100</v>
      </c>
      <c r="D55" s="76" t="str">
        <f>CONCATENATE("Delta:",'2020 Summary'!$H55,""&amp;CHAR(10)&amp;"OC:",'2020 Summary'!$C55,""&amp;CHAR(10)&amp;"PC:",'2020 Summary'!$D55,""&amp;CHAR(10)&amp;"RE:",'2020 Summary'!$E55,""&amp;CHAR(10)&amp;"NERC:",'2020 Summary'!$F55)</f>
        <v>Delta:1
OC:3
PC:4
RE:4
NERC:4</v>
      </c>
      <c r="E55" s="77" t="str">
        <f>CONCATENATE("Delta:",'2020 Summary'!$N55,""&amp;CHAR(10)&amp;"OC:",'2020 Summary'!$I55,""&amp;CHAR(10)&amp;"PC:",'2020 Summary'!$J55,""&amp;CHAR(10)&amp;"RE:",'2020 Summary'!$K55,""&amp;CHAR(10)&amp;"NERC:",'2020 Summary'!$L55)</f>
        <v>Delta:1
OC:12
PC:13
RE:12
NERC:13</v>
      </c>
      <c r="F55" s="81" t="str">
        <f>CONCATENATE("OC: ",IF(OC!$Y55=0,"No comment",OC!$Y55),""&amp;CHAR(10)&amp;""&amp;CHAR(10)&amp;"PC: ",IF(PC!$Y55=0,"No comment",PC!$Y55),""&amp;CHAR(10)&amp;""&amp;CHAR(10)&amp;"RE: ",IF(RE!$Y55=0,"No comment",RE!$Y55),""&amp;CHAR(10)&amp;""&amp;CHAR(10)&amp;"NERC: ",IF(NERC!$Y55=0,"No comment",NERC!$Y55))</f>
        <v>OC: C2/Q11: Should also define most limiting parameter between any entity, not just TOP. Meaning TOP-RC or TOP-TOP?  
PC: No comment
RE: Q11: Unclear as to who the difference is between. Two TOPs is assumed but not stated.
NERC: No comment</v>
      </c>
      <c r="G55" s="85">
        <f>'2020 Summary'!H55</f>
        <v>1</v>
      </c>
      <c r="H55" s="85">
        <f>'2020 Summary'!N55</f>
        <v>1</v>
      </c>
    </row>
    <row r="56" spans="1:8" ht="105" hidden="1" x14ac:dyDescent="0.25">
      <c r="A56" s="39" t="s">
        <v>52</v>
      </c>
      <c r="B56" s="39" t="s">
        <v>58</v>
      </c>
      <c r="C56" s="39" t="s">
        <v>68</v>
      </c>
      <c r="D56" s="76" t="str">
        <f>CONCATENATE("Delta:",'2020 Summary'!$H56,""&amp;CHAR(10)&amp;"OC:",'2020 Summary'!$C56,""&amp;CHAR(10)&amp;"PC:",'2020 Summary'!$D56,""&amp;CHAR(10)&amp;"RE:",'2020 Summary'!$E56,""&amp;CHAR(10)&amp;"NERC:",'2020 Summary'!$F56)</f>
        <v>Delta:0
OC:4
PC:4
RE:4
NERC:4</v>
      </c>
      <c r="E56" s="77" t="str">
        <f>CONCATENATE("Delta:",'2020 Summary'!$N56,""&amp;CHAR(10)&amp;"OC:",'2020 Summary'!$I56,""&amp;CHAR(10)&amp;"PC:",'2020 Summary'!$J56,""&amp;CHAR(10)&amp;"RE:",'2020 Summary'!$K56,""&amp;CHAR(10)&amp;"NERC:",'2020 Summary'!$L56)</f>
        <v>Delta:0
OC:13
PC:13
RE:13
NERC:13</v>
      </c>
      <c r="F56" s="81" t="str">
        <f>CONCATENATE("OC: ",IF(OC!$Y56=0,"No comment",OC!$Y56),""&amp;CHAR(10)&amp;""&amp;CHAR(10)&amp;"PC: ",IF(PC!$Y56=0,"No comment",PC!$Y56),""&amp;CHAR(10)&amp;""&amp;CHAR(10)&amp;"RE: ",IF(RE!$Y56=0,"No comment",RE!$Y56),""&amp;CHAR(10)&amp;""&amp;CHAR(10)&amp;"NERC: ",IF(NERC!$Y56=0,"No comment",NERC!$Y56))</f>
        <v>OC: No comment
PC: No comment
RE: No comment
NERC: No comment</v>
      </c>
      <c r="G56" s="85">
        <f>'2020 Summary'!H56</f>
        <v>0</v>
      </c>
      <c r="H56" s="85">
        <f>'2020 Summary'!N56</f>
        <v>0</v>
      </c>
    </row>
    <row r="57" spans="1:8" ht="240" x14ac:dyDescent="0.25">
      <c r="A57" s="40" t="s">
        <v>52</v>
      </c>
      <c r="B57" s="40" t="s">
        <v>59</v>
      </c>
      <c r="C57" s="40" t="s">
        <v>99</v>
      </c>
      <c r="D57" s="76" t="str">
        <f>CONCATENATE("Delta:",'2020 Summary'!$H57,""&amp;CHAR(10)&amp;"OC:",'2020 Summary'!$C57,""&amp;CHAR(10)&amp;"PC:",'2020 Summary'!$D57,""&amp;CHAR(10)&amp;"RE:",'2020 Summary'!$E57,""&amp;CHAR(10)&amp;"NERC:",'2020 Summary'!$F57)</f>
        <v>Delta:1
OC:4
PC:4
RE:3
NERC:4</v>
      </c>
      <c r="E57" s="77" t="str">
        <f>CONCATENATE("Delta:",'2020 Summary'!$N57,""&amp;CHAR(10)&amp;"OC:",'2020 Summary'!$I57,""&amp;CHAR(10)&amp;"PC:",'2020 Summary'!$J57,""&amp;CHAR(10)&amp;"RE:",'2020 Summary'!$K57,""&amp;CHAR(10)&amp;"NERC:",'2020 Summary'!$L57)</f>
        <v>Delta:2
OC:11
PC:13
RE:11
NERC:13</v>
      </c>
      <c r="F57" s="81" t="str">
        <f>CONCATENATE("OC: ",IF(OC!$Y57=0,"No comment",OC!$Y57),""&amp;CHAR(10)&amp;""&amp;CHAR(10)&amp;"PC: ",IF(PC!$Y57=0,"No comment",PC!$Y57),""&amp;CHAR(10)&amp;""&amp;CHAR(10)&amp;"RE: ",IF(RE!$Y57=0,"No comment",RE!$Y57),""&amp;CHAR(10)&amp;""&amp;CHAR(10)&amp;"NERC: ",IF(NERC!$Y57=0,"No comment",NERC!$Y57))</f>
        <v>OC: Q7, Q11: Unclear on how redundant and diversely routed is achieved
PC: No comment
RE: C3: There is ambiguity with using the term Control Center to delineate the boundary for where redundant/diverse paths must exist.  The glossary definition of Control Center refers to ‘facilities’, which is undefined.  There has been much discussion/debate regarding where the edge of a Control Center is, which has led to confusion about how far the redundant/diverse routes need to extend (for example, communications equipment outside of the PSP datacenter, but still within the same building).
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
NERC: No comment</v>
      </c>
      <c r="G57" s="85">
        <f>'2020 Summary'!H57</f>
        <v>1</v>
      </c>
      <c r="H57" s="85">
        <f>'2020 Summary'!N57</f>
        <v>2</v>
      </c>
    </row>
    <row r="58" spans="1:8" ht="128.25" hidden="1" customHeight="1" x14ac:dyDescent="0.25">
      <c r="A58" s="40" t="s">
        <v>52</v>
      </c>
      <c r="B58" s="40" t="s">
        <v>60</v>
      </c>
      <c r="C58" s="40" t="s">
        <v>98</v>
      </c>
      <c r="D58" s="76" t="str">
        <f>CONCATENATE("Delta:",'2020 Summary'!$H58,""&amp;CHAR(10)&amp;"OC:",'2020 Summary'!$C58,""&amp;CHAR(10)&amp;"PC:",'2020 Summary'!$D58,""&amp;CHAR(10)&amp;"RE:",'2020 Summary'!$E58,""&amp;CHAR(10)&amp;"NERC:",'2020 Summary'!$F58)</f>
        <v>Delta:0
OC:4
PC:4
RE:4
NERC:4</v>
      </c>
      <c r="E58" s="77" t="str">
        <f>CONCATENATE("Delta:",'2020 Summary'!$N58,""&amp;CHAR(10)&amp;"OC:",'2020 Summary'!$I58,""&amp;CHAR(10)&amp;"PC:",'2020 Summary'!$J58,""&amp;CHAR(10)&amp;"RE:",'2020 Summary'!$K58,""&amp;CHAR(10)&amp;"NERC:",'2020 Summary'!$L58)</f>
        <v>Delta:0
OC:13
PC:13
RE:13
NERC:13</v>
      </c>
      <c r="F58" s="81" t="str">
        <f>CONCATENATE("OC: ",IF(OC!$Y58=0,"No comment",OC!$Y58),""&amp;CHAR(10)&amp;""&amp;CHAR(10)&amp;"PC: ",IF(PC!$Y58=0,"No comment",PC!$Y58),""&amp;CHAR(10)&amp;""&amp;CHAR(10)&amp;"RE: ",IF(RE!$Y58=0,"No comment",RE!$Y58),""&amp;CHAR(10)&amp;""&amp;CHAR(10)&amp;"NERC: ",IF(NERC!$Y58=0,"No comment",NERC!$Y58))</f>
        <v>OC: No comment
PC: No comment
RE: No comment
NERC: No comment</v>
      </c>
      <c r="G58" s="85">
        <f>'2020 Summary'!H58</f>
        <v>0</v>
      </c>
      <c r="H58" s="85">
        <f>'2020 Summary'!N58</f>
        <v>0</v>
      </c>
    </row>
    <row r="59" spans="1:8" ht="105" hidden="1" x14ac:dyDescent="0.25">
      <c r="A59" s="39" t="s">
        <v>52</v>
      </c>
      <c r="B59" s="39" t="s">
        <v>61</v>
      </c>
      <c r="C59" s="39" t="s">
        <v>69</v>
      </c>
      <c r="D59" s="76" t="str">
        <f>CONCATENATE("Delta:",'2020 Summary'!$H59,""&amp;CHAR(10)&amp;"OC:",'2020 Summary'!$C59,""&amp;CHAR(10)&amp;"PC:",'2020 Summary'!$D59,""&amp;CHAR(10)&amp;"RE:",'2020 Summary'!$E59,""&amp;CHAR(10)&amp;"NERC:",'2020 Summary'!$F59)</f>
        <v>Delta:0
OC:4
PC:4
RE:4
NERC:4</v>
      </c>
      <c r="E59" s="77" t="str">
        <f>CONCATENATE("Delta:",'2020 Summary'!$N59,""&amp;CHAR(10)&amp;"OC:",'2020 Summary'!$I59,""&amp;CHAR(10)&amp;"PC:",'2020 Summary'!$J59,""&amp;CHAR(10)&amp;"RE:",'2020 Summary'!$K59,""&amp;CHAR(10)&amp;"NERC:",'2020 Summary'!$L59)</f>
        <v>Delta:0
OC:13
PC:13
RE:13
NERC:13</v>
      </c>
      <c r="F59" s="81" t="str">
        <f>CONCATENATE("OC: ",IF(OC!$Y59=0,"No comment",OC!$Y59),""&amp;CHAR(10)&amp;""&amp;CHAR(10)&amp;"PC: ",IF(PC!$Y59=0,"No comment",PC!$Y59),""&amp;CHAR(10)&amp;""&amp;CHAR(10)&amp;"RE: ",IF(RE!$Y59=0,"No comment",RE!$Y59),""&amp;CHAR(10)&amp;""&amp;CHAR(10)&amp;"NERC: ",IF(NERC!$Y59=0,"No comment",NERC!$Y59))</f>
        <v>OC: No comment
PC: No comment
RE: No comment
NERC: No comment</v>
      </c>
      <c r="G59" s="85">
        <f>'2020 Summary'!H59</f>
        <v>0</v>
      </c>
      <c r="H59" s="85">
        <f>'2020 Summary'!N59</f>
        <v>0</v>
      </c>
    </row>
    <row r="60" spans="1:8" ht="240" x14ac:dyDescent="0.25">
      <c r="A60" s="40" t="s">
        <v>52</v>
      </c>
      <c r="B60" s="40" t="s">
        <v>62</v>
      </c>
      <c r="C60" s="40" t="s">
        <v>97</v>
      </c>
      <c r="D60" s="76" t="str">
        <f>CONCATENATE("Delta:",'2020 Summary'!$H60,""&amp;CHAR(10)&amp;"OC:",'2020 Summary'!$C60,""&amp;CHAR(10)&amp;"PC:",'2020 Summary'!$D60,""&amp;CHAR(10)&amp;"RE:",'2020 Summary'!$E60,""&amp;CHAR(10)&amp;"NERC:",'2020 Summary'!$F60)</f>
        <v>Delta:1
OC:4
PC:4
RE:3
NERC:4</v>
      </c>
      <c r="E60" s="77" t="str">
        <f>CONCATENATE("Delta:",'2020 Summary'!$N60,""&amp;CHAR(10)&amp;"OC:",'2020 Summary'!$I60,""&amp;CHAR(10)&amp;"PC:",'2020 Summary'!$J60,""&amp;CHAR(10)&amp;"RE:",'2020 Summary'!$K60,""&amp;CHAR(10)&amp;"NERC:",'2020 Summary'!$L60)</f>
        <v>Delta:2
OC:12
PC:13
RE:11
NERC:13</v>
      </c>
      <c r="F60" s="81" t="str">
        <f>CONCATENATE("OC: ",IF(OC!$Y60=0,"No comment",OC!$Y60),""&amp;CHAR(10)&amp;""&amp;CHAR(10)&amp;"PC: ",IF(PC!$Y60=0,"No comment",PC!$Y60),""&amp;CHAR(10)&amp;""&amp;CHAR(10)&amp;"RE: ",IF(RE!$Y60=0,"No comment",RE!$Y60),""&amp;CHAR(10)&amp;""&amp;CHAR(10)&amp;"NERC: ",IF(NERC!$Y60=0,"No comment",NERC!$Y60))</f>
        <v>OC: Q11: Unclear on how redundant and diversely routed is achieved
PC: No comment
RE: C3: There is ambiguity with using the term Control Center to delineate the boundary for where redundant/diverse paths must exist.  The glossary definition of Control Center refers to ‘facilities’, which is undefined.  There has been much discussion/debate regarding where the edge of a Control Center is, which has led to confusion about how far the redundant/diverse routes need to extend (for example, communications equipment outside of the PSP datacenter, but still within the same building).
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
NERC: No comment</v>
      </c>
      <c r="G60" s="85">
        <f>'2020 Summary'!H60</f>
        <v>1</v>
      </c>
      <c r="H60" s="85">
        <f>'2020 Summary'!N60</f>
        <v>2</v>
      </c>
    </row>
    <row r="61" spans="1:8" ht="105" hidden="1" x14ac:dyDescent="0.25">
      <c r="A61" s="40" t="s">
        <v>52</v>
      </c>
      <c r="B61" s="40" t="s">
        <v>63</v>
      </c>
      <c r="C61" s="40" t="s">
        <v>96</v>
      </c>
      <c r="D61" s="76" t="str">
        <f>CONCATENATE("Delta:",'2020 Summary'!$H61,""&amp;CHAR(10)&amp;"OC:",'2020 Summary'!$C61,""&amp;CHAR(10)&amp;"PC:",'2020 Summary'!$D61,""&amp;CHAR(10)&amp;"RE:",'2020 Summary'!$E61,""&amp;CHAR(10)&amp;"NERC:",'2020 Summary'!$F61)</f>
        <v>Delta:1
OC:4
PC:4
RE:3
NERC:4</v>
      </c>
      <c r="E61" s="77" t="str">
        <f>CONCATENATE("Delta:",'2020 Summary'!$N61,""&amp;CHAR(10)&amp;"OC:",'2020 Summary'!$I61,""&amp;CHAR(10)&amp;"PC:",'2020 Summary'!$J61,""&amp;CHAR(10)&amp;"RE:",'2020 Summary'!$K61,""&amp;CHAR(10)&amp;"NERC:",'2020 Summary'!$L61)</f>
        <v>Delta:0
OC:13
PC:13
RE:13
NERC:13</v>
      </c>
      <c r="F61" s="81" t="str">
        <f>CONCATENATE("OC: ",IF(OC!$Y61=0,"No comment",OC!$Y61),""&amp;CHAR(10)&amp;""&amp;CHAR(10)&amp;"PC: ",IF(PC!$Y61=0,"No comment",PC!$Y61),""&amp;CHAR(10)&amp;""&amp;CHAR(10)&amp;"RE: ",IF(RE!$Y61=0,"No comment",RE!$Y61),""&amp;CHAR(10)&amp;""&amp;CHAR(10)&amp;"NERC: ",IF(NERC!$Y61=0,"No comment",NERC!$Y61))</f>
        <v>OC: No comment
PC: No comment
RE: C3: Should the BA have to notify the RC if the test is unsuccessful?
NERC: No comment</v>
      </c>
      <c r="G61" s="85">
        <f>'2020 Summary'!H61</f>
        <v>1</v>
      </c>
      <c r="H61" s="85">
        <f>'2020 Summary'!N61</f>
        <v>0</v>
      </c>
    </row>
    <row r="62" spans="1:8" ht="105" hidden="1" x14ac:dyDescent="0.25">
      <c r="A62" s="40" t="s">
        <v>64</v>
      </c>
      <c r="B62" s="40" t="s">
        <v>15</v>
      </c>
      <c r="C62" s="40" t="s">
        <v>95</v>
      </c>
      <c r="D62" s="76" t="str">
        <f>CONCATENATE("Delta:",'2020 Summary'!$H62,""&amp;CHAR(10)&amp;"OC:",'2020 Summary'!$C62,""&amp;CHAR(10)&amp;"PC:",'2020 Summary'!$D62,""&amp;CHAR(10)&amp;"RE:",'2020 Summary'!$E62,""&amp;CHAR(10)&amp;"NERC:",'2020 Summary'!$F62)</f>
        <v>Delta:0
OC:4
PC:4
RE:4
NERC:4</v>
      </c>
      <c r="E62" s="77" t="str">
        <f>CONCATENATE("Delta:",'2020 Summary'!$N62,""&amp;CHAR(10)&amp;"OC:",'2020 Summary'!$I62,""&amp;CHAR(10)&amp;"PC:",'2020 Summary'!$J62,""&amp;CHAR(10)&amp;"RE:",'2020 Summary'!$K62,""&amp;CHAR(10)&amp;"NERC:",'2020 Summary'!$L62)</f>
        <v>Delta:0
OC:13
PC:13
RE:13
NERC:13</v>
      </c>
      <c r="F62" s="81" t="str">
        <f>CONCATENATE("OC: ",IF(OC!$Y62=0,"No comment",OC!$Y62),""&amp;CHAR(10)&amp;""&amp;CHAR(10)&amp;"PC: ",IF(PC!$Y62=0,"No comment",PC!$Y62),""&amp;CHAR(10)&amp;""&amp;CHAR(10)&amp;"RE: ",IF(RE!$Y62=0,"No comment",RE!$Y62),""&amp;CHAR(10)&amp;""&amp;CHAR(10)&amp;"NERC: ",IF(NERC!$Y62=0,"No comment",NERC!$Y62))</f>
        <v>OC: No comment
PC: No comment
RE: No comment
NERC: No comment</v>
      </c>
      <c r="G62" s="85">
        <f>'2020 Summary'!H62</f>
        <v>0</v>
      </c>
      <c r="H62" s="85">
        <f>'2020 Summary'!N62</f>
        <v>0</v>
      </c>
    </row>
    <row r="63" spans="1:8" ht="105" hidden="1" x14ac:dyDescent="0.25">
      <c r="A63" s="40" t="s">
        <v>64</v>
      </c>
      <c r="B63" s="40" t="s">
        <v>16</v>
      </c>
      <c r="C63" s="40" t="s">
        <v>87</v>
      </c>
      <c r="D63" s="76" t="str">
        <f>CONCATENATE("Delta:",'2020 Summary'!$H63,""&amp;CHAR(10)&amp;"OC:",'2020 Summary'!$C63,""&amp;CHAR(10)&amp;"PC:",'2020 Summary'!$D63,""&amp;CHAR(10)&amp;"RE:",'2020 Summary'!$E63,""&amp;CHAR(10)&amp;"NERC:",'2020 Summary'!$F63)</f>
        <v>Delta:0
OC:4
PC:4
RE:4
NERC:4</v>
      </c>
      <c r="E63" s="77" t="str">
        <f>CONCATENATE("Delta:",'2020 Summary'!$N63,""&amp;CHAR(10)&amp;"OC:",'2020 Summary'!$I63,""&amp;CHAR(10)&amp;"PC:",'2020 Summary'!$J63,""&amp;CHAR(10)&amp;"RE:",'2020 Summary'!$K63,""&amp;CHAR(10)&amp;"NERC:",'2020 Summary'!$L63)</f>
        <v>Delta:0
OC:13
PC:13
RE:13
NERC:13</v>
      </c>
      <c r="F63" s="81" t="str">
        <f>CONCATENATE("OC: ",IF(OC!$Y63=0,"No comment",OC!$Y63),""&amp;CHAR(10)&amp;""&amp;CHAR(10)&amp;"PC: ",IF(PC!$Y63=0,"No comment",PC!$Y63),""&amp;CHAR(10)&amp;""&amp;CHAR(10)&amp;"RE: ",IF(RE!$Y63=0,"No comment",RE!$Y63),""&amp;CHAR(10)&amp;""&amp;CHAR(10)&amp;"NERC: ",IF(NERC!$Y63=0,"No comment",NERC!$Y63))</f>
        <v>OC: No comment
PC: No comment
RE: No comment
NERC: No comment</v>
      </c>
      <c r="G63" s="85">
        <f>'2020 Summary'!H63</f>
        <v>0</v>
      </c>
      <c r="H63" s="85">
        <f>'2020 Summary'!N63</f>
        <v>0</v>
      </c>
    </row>
    <row r="64" spans="1:8" ht="105" hidden="1" x14ac:dyDescent="0.25">
      <c r="A64" s="40" t="s">
        <v>64</v>
      </c>
      <c r="B64" s="40" t="s">
        <v>17</v>
      </c>
      <c r="C64" s="40" t="s">
        <v>86</v>
      </c>
      <c r="D64" s="76" t="str">
        <f>CONCATENATE("Delta:",'2020 Summary'!$H64,""&amp;CHAR(10)&amp;"OC:",'2020 Summary'!$C64,""&amp;CHAR(10)&amp;"PC:",'2020 Summary'!$D64,""&amp;CHAR(10)&amp;"RE:",'2020 Summary'!$E64,""&amp;CHAR(10)&amp;"NERC:",'2020 Summary'!$F64)</f>
        <v>Delta:1
OC:3
PC:4
RE:3
NERC:4</v>
      </c>
      <c r="E64" s="77" t="str">
        <f>CONCATENATE("Delta:",'2020 Summary'!$N64,""&amp;CHAR(10)&amp;"OC:",'2020 Summary'!$I64,""&amp;CHAR(10)&amp;"PC:",'2020 Summary'!$J64,""&amp;CHAR(10)&amp;"RE:",'2020 Summary'!$K64,""&amp;CHAR(10)&amp;"NERC:",'2020 Summary'!$L64)</f>
        <v>Delta:0
OC:13
PC:13
RE:13
NERC:13</v>
      </c>
      <c r="F64" s="81" t="str">
        <f>CONCATENATE("OC: ",IF(OC!$Y64=0,"No comment",OC!$Y64),""&amp;CHAR(10)&amp;""&amp;CHAR(10)&amp;"PC: ",IF(PC!$Y64=0,"No comment",PC!$Y64),""&amp;CHAR(10)&amp;""&amp;CHAR(10)&amp;"RE: ",IF(RE!$Y64=0,"No comment",RE!$Y64),""&amp;CHAR(10)&amp;""&amp;CHAR(10)&amp;"NERC: ",IF(NERC!$Y64=0,"No comment",NERC!$Y64))</f>
        <v>OC: C4: Unclear exactly what kind notification should be made.
PC: No comment
RE: C4: No time frame for the TOP to notify the entities. Is that included in the OP?
NERC: No comment</v>
      </c>
      <c r="G64" s="85">
        <f>'2020 Summary'!H64</f>
        <v>1</v>
      </c>
      <c r="H64" s="85">
        <f>'2020 Summary'!N64</f>
        <v>0</v>
      </c>
    </row>
    <row r="65" spans="1:9" ht="180" hidden="1" x14ac:dyDescent="0.25">
      <c r="A65" s="40" t="s">
        <v>64</v>
      </c>
      <c r="B65" s="40" t="s">
        <v>18</v>
      </c>
      <c r="C65" s="40" t="s">
        <v>85</v>
      </c>
      <c r="D65" s="76" t="str">
        <f>CONCATENATE("Delta:",'2020 Summary'!$H65,""&amp;CHAR(10)&amp;"OC:",'2020 Summary'!$C65,""&amp;CHAR(10)&amp;"PC:",'2020 Summary'!$D65,""&amp;CHAR(10)&amp;"RE:",'2020 Summary'!$E65,""&amp;CHAR(10)&amp;"NERC:",'2020 Summary'!$F65)</f>
        <v>Delta:1
OC:4
PC:4
RE:3
NERC:4</v>
      </c>
      <c r="E65" s="77" t="str">
        <f>CONCATENATE("Delta:",'2020 Summary'!$N65,""&amp;CHAR(10)&amp;"OC:",'2020 Summary'!$I65,""&amp;CHAR(10)&amp;"PC:",'2020 Summary'!$J65,""&amp;CHAR(10)&amp;"RE:",'2020 Summary'!$K65,""&amp;CHAR(10)&amp;"NERC:",'2020 Summary'!$L65)</f>
        <v>Delta:1
OC:13
PC:13
RE:12
NERC:13</v>
      </c>
      <c r="F65" s="81" t="str">
        <f>CONCATENATE("OC: ",IF(OC!$Y65=0,"No comment",OC!$Y65),""&amp;CHAR(10)&amp;""&amp;CHAR(10)&amp;"PC: ",IF(PC!$Y65=0,"No comment",PC!$Y65),""&amp;CHAR(10)&amp;""&amp;CHAR(10)&amp;"RE: ",IF(RE!$Y65=0,"No comment",RE!$Y65),""&amp;CHAR(10)&amp;""&amp;CHAR(10)&amp;"NERC: ",IF(NERC!$Y65=0,"No comment",NERC!$Y65))</f>
        <v>OC: No comment
PC: No comment
RE: C1 &amp; Q11: Discussions with several individuals indicate that there is confusion with the meaning and intent of the phrase "including deliverability capability" (4.4). The ability to deliver energy to a load is a transmission system assessment, and accordingly cannot be performed by a BA, who may have no knowledge of the transmission system. The assessments to determine whether generation can be delivered to the load through the transmission system should be performed by a TOP. If this phrase isn't addressing the transmission system's ability to deliver the energy to the load, then what is it talking about? It needs to be addressed or clarified.
NERC: No comment</v>
      </c>
      <c r="G65" s="85">
        <f>'2020 Summary'!H65</f>
        <v>1</v>
      </c>
      <c r="H65" s="85">
        <f>'2020 Summary'!N65</f>
        <v>1</v>
      </c>
    </row>
    <row r="66" spans="1:9" ht="105" hidden="1" x14ac:dyDescent="0.25">
      <c r="A66" s="40" t="s">
        <v>64</v>
      </c>
      <c r="B66" s="40" t="s">
        <v>19</v>
      </c>
      <c r="C66" s="40" t="s">
        <v>84</v>
      </c>
      <c r="D66" s="76" t="str">
        <f>CONCATENATE("Delta:",'2020 Summary'!$H66,""&amp;CHAR(10)&amp;"OC:",'2020 Summary'!$C66,""&amp;CHAR(10)&amp;"PC:",'2020 Summary'!$D66,""&amp;CHAR(10)&amp;"RE:",'2020 Summary'!$E66,""&amp;CHAR(10)&amp;"NERC:",'2020 Summary'!$F66)</f>
        <v>Delta:1
OC:4
PC:4
RE:3
NERC:3</v>
      </c>
      <c r="E66" s="77" t="str">
        <f>CONCATENATE("Delta:",'2020 Summary'!$N66,""&amp;CHAR(10)&amp;"OC:",'2020 Summary'!$I66,""&amp;CHAR(10)&amp;"PC:",'2020 Summary'!$J66,""&amp;CHAR(10)&amp;"RE:",'2020 Summary'!$K66,""&amp;CHAR(10)&amp;"NERC:",'2020 Summary'!$L66)</f>
        <v>Delta:0
OC:13
PC:13
RE:13
NERC:13</v>
      </c>
      <c r="F66" s="81" t="str">
        <f>CONCATENATE("OC: ",IF(OC!$Y66=0,"No comment",OC!$Y66),""&amp;CHAR(10)&amp;""&amp;CHAR(10)&amp;"PC: ",IF(PC!$Y66=0,"No comment",PC!$Y66),""&amp;CHAR(10)&amp;""&amp;CHAR(10)&amp;"RE: ",IF(RE!$Y66=0,"No comment",RE!$Y66),""&amp;CHAR(10)&amp;""&amp;CHAR(10)&amp;"NERC: ",IF(NERC!$Y66=0,"No comment",NERC!$Y66))</f>
        <v>OC: No comment
PC: No comment
RE: C4: No time frame for the BA to notify the entities. Is that included in the OP
NERC: C4:  Not explicity stated when the action has to be taken.</v>
      </c>
      <c r="G66" s="85">
        <f>'2020 Summary'!H66</f>
        <v>1</v>
      </c>
      <c r="H66" s="85">
        <f>'2020 Summary'!N66</f>
        <v>0</v>
      </c>
    </row>
    <row r="67" spans="1:9" ht="120" x14ac:dyDescent="0.25">
      <c r="A67" s="40" t="s">
        <v>64</v>
      </c>
      <c r="B67" s="40" t="s">
        <v>20</v>
      </c>
      <c r="C67" s="40" t="s">
        <v>83</v>
      </c>
      <c r="D67" s="76" t="str">
        <f>CONCATENATE("Delta:",'2020 Summary'!$H67,""&amp;CHAR(10)&amp;"OC:",'2020 Summary'!$C67,""&amp;CHAR(10)&amp;"PC:",'2020 Summary'!$D67,""&amp;CHAR(10)&amp;"RE:",'2020 Summary'!$E67,""&amp;CHAR(10)&amp;"NERC:",'2020 Summary'!$F67)</f>
        <v>Delta:1
OC:3
PC:4
RE:3
NERC:3</v>
      </c>
      <c r="E67" s="77" t="str">
        <f>CONCATENATE("Delta:",'2020 Summary'!$N67,""&amp;CHAR(10)&amp;"OC:",'2020 Summary'!$I67,""&amp;CHAR(10)&amp;"PC:",'2020 Summary'!$J67,""&amp;CHAR(10)&amp;"RE:",'2020 Summary'!$K67,""&amp;CHAR(10)&amp;"NERC:",'2020 Summary'!$L67)</f>
        <v>Delta:2
OC:11
PC:13
RE:13
NERC:13</v>
      </c>
      <c r="F67" s="81" t="str">
        <f>CONCATENATE("OC: ",IF(OC!$Y67=0,"No comment",OC!$Y67),""&amp;CHAR(10)&amp;""&amp;CHAR(10)&amp;"PC: ",IF(PC!$Y67=0,"No comment",PC!$Y67),""&amp;CHAR(10)&amp;""&amp;CHAR(10)&amp;"RE: ",IF(RE!$Y67=0,"No comment",RE!$Y67),""&amp;CHAR(10)&amp;""&amp;CHAR(10)&amp;"NERC: ",IF(NERC!$Y67=0,"No comment",NERC!$Y67))</f>
        <v>OC: Q4, Q6: Just providing this to the RC does not increase reliability unless the RC is actively reviewing plans - no actions around that.
PC: No comment
RE: C4: No time frame for  the TOP to provide its OP to its RC.
NERC: C4:  Not explicity stated when the action has to be taken.</v>
      </c>
      <c r="G67" s="85">
        <f>'2020 Summary'!H67</f>
        <v>1</v>
      </c>
      <c r="H67" s="85">
        <f>'2020 Summary'!N67</f>
        <v>2</v>
      </c>
    </row>
    <row r="68" spans="1:9" ht="120" x14ac:dyDescent="0.25">
      <c r="A68" s="40" t="s">
        <v>64</v>
      </c>
      <c r="B68" s="40" t="s">
        <v>21</v>
      </c>
      <c r="C68" s="40" t="s">
        <v>82</v>
      </c>
      <c r="D68" s="76" t="str">
        <f>CONCATENATE("Delta:",'2020 Summary'!$H68,""&amp;CHAR(10)&amp;"OC:",'2020 Summary'!$C68,""&amp;CHAR(10)&amp;"PC:",'2020 Summary'!$D68,""&amp;CHAR(10)&amp;"RE:",'2020 Summary'!$E68,""&amp;CHAR(10)&amp;"NERC:",'2020 Summary'!$F68)</f>
        <v>Delta:1
OC:3
PC:4
RE:3
NERC:3</v>
      </c>
      <c r="E68" s="77" t="str">
        <f>CONCATENATE("Delta:",'2020 Summary'!$N68,""&amp;CHAR(10)&amp;"OC:",'2020 Summary'!$I68,""&amp;CHAR(10)&amp;"PC:",'2020 Summary'!$J68,""&amp;CHAR(10)&amp;"RE:",'2020 Summary'!$K68,""&amp;CHAR(10)&amp;"NERC:",'2020 Summary'!$L68)</f>
        <v>Delta:2
OC:11
PC:13
RE:13
NERC:13</v>
      </c>
      <c r="F68" s="81" t="str">
        <f>CONCATENATE("OC: ",IF(OC!$Y68=0,"No comment",OC!$Y68),""&amp;CHAR(10)&amp;""&amp;CHAR(10)&amp;"PC: ",IF(PC!$Y68=0,"No comment",PC!$Y68),""&amp;CHAR(10)&amp;""&amp;CHAR(10)&amp;"RE: ",IF(RE!$Y68=0,"No comment",RE!$Y68),""&amp;CHAR(10)&amp;""&amp;CHAR(10)&amp;"NERC: ",IF(NERC!$Y68=0,"No comment",NERC!$Y68))</f>
        <v>OC: Q4, Q6: Just providing this to the RC does not increase reliability unless the RC is actively reviewing plans - no actions around that.
PC: No comment
RE: C4: No time frame for the BA to provide its OP to its RC.
NERC: C4:  Not explicity stated when the action has to be taken.</v>
      </c>
      <c r="G68" s="85">
        <f>'2020 Summary'!H68</f>
        <v>1</v>
      </c>
      <c r="H68" s="85">
        <f>'2020 Summary'!N68</f>
        <v>2</v>
      </c>
    </row>
    <row r="69" spans="1:9" ht="323.25" customHeight="1" x14ac:dyDescent="0.25">
      <c r="A69" s="40" t="s">
        <v>65</v>
      </c>
      <c r="B69" s="40" t="s">
        <v>15</v>
      </c>
      <c r="C69" s="40" t="s">
        <v>159</v>
      </c>
      <c r="D69" s="76" t="str">
        <f>CONCATENATE("Delta:",'2020 Summary'!$H69,""&amp;CHAR(10)&amp;"OC:",'2020 Summary'!$C69,""&amp;CHAR(10)&amp;"PC:",'2020 Summary'!$D69,""&amp;CHAR(10)&amp;"RE:",'2020 Summary'!$E69,""&amp;CHAR(10)&amp;"NERC:",'2020 Summary'!$F69)</f>
        <v>Delta:0
OC:4
PC:4
RE:4
NERC:4</v>
      </c>
      <c r="E69" s="77" t="str">
        <f>CONCATENATE("Delta:",'2020 Summary'!$N69,""&amp;CHAR(10)&amp;"OC:",'2020 Summary'!$I69,""&amp;CHAR(10)&amp;"PC:",'2020 Summary'!$J69,""&amp;CHAR(10)&amp;"RE:",'2020 Summary'!$K69,""&amp;CHAR(10)&amp;"NERC:",'2020 Summary'!$L69)</f>
        <v>Delta:2
OC:9
PC:11
RE:11
NERC:11</v>
      </c>
      <c r="F69" s="91" t="str">
        <f>CONCATENATE("OC: ",IF(OC!$Y69=0,"No comment",OC!$Y69),""&amp;CHAR(10)&amp;""&amp;CHAR(10)&amp;"PC: ",IF(PC!$Y69=0,"No comment",PC!$Y69),""&amp;CHAR(10)&amp;""&amp;CHAR(10)&amp;"RE: ",IF(RE!$Y69=0,"No comment",RE!$Y69),""&amp;CHAR(10)&amp;""&amp;CHAR(10)&amp;"NERC: ",IF(NERC!$Y69=0,"No comment",NERC!$Y69))</f>
        <v>OC: Q6, Q7, Q8, Q11 This is difficult to maintain at the TOP level. Many TOPs already provided this data on a schedule to their RC.  The RC should be the one maintaining the data spec. This does not increase BPS reliability. 
PC: Q8/Q12: agree with discussion on if RTM needs to be a defined term
RE: Q7 &amp; Q11:  Real-time monitoring needs fuller definition to recognize what parameters are necessary.  Periodicity of data provided gives some clarity for RTM, but RTM is not a defined term.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
NERC: Q7/Q11: concerns around ambiguity of OPA/RTA/RTM and what can and cannot be requested in data specificiation is outline in SER Operational Data Simplification SAR.  The Guidelines and Technical Basis (GTB) for TOP-010 does include a description for Real-time monitoring, but it is not in the Glossary of Terms. 
Real-time monitoring may include the following activities performed in Real-time:
• Acquisition of operating data;
• Display of operating data as needed for visualization of system conditions;
• Audible or visual alerting when warranted by system conditions; and
• Audible or visual alerting when monitoring and analysis capabilities degrade or become unavailable.</v>
      </c>
      <c r="G69" s="85">
        <f>'2020 Summary'!H69</f>
        <v>0</v>
      </c>
      <c r="H69" s="85">
        <f>'2020 Summary'!N69</f>
        <v>2</v>
      </c>
    </row>
    <row r="70" spans="1:9" ht="195" x14ac:dyDescent="0.25">
      <c r="A70" s="40" t="s">
        <v>65</v>
      </c>
      <c r="B70" s="40" t="s">
        <v>16</v>
      </c>
      <c r="C70" s="40" t="s">
        <v>160</v>
      </c>
      <c r="D70" s="76" t="str">
        <f>CONCATENATE("Delta:",'2020 Summary'!$H70,""&amp;CHAR(10)&amp;"OC:",'2020 Summary'!$C70,""&amp;CHAR(10)&amp;"PC:",'2020 Summary'!$D70,""&amp;CHAR(10)&amp;"RE:",'2020 Summary'!$E70,""&amp;CHAR(10)&amp;"NERC:",'2020 Summary'!$F70)</f>
        <v>Delta:0
OC:4
PC:4
RE:4
NERC:4</v>
      </c>
      <c r="E70" s="77" t="str">
        <f>CONCATENATE("Delta:",'2020 Summary'!$N70,""&amp;CHAR(10)&amp;"OC:",'2020 Summary'!$I70,""&amp;CHAR(10)&amp;"PC:",'2020 Summary'!$J70,""&amp;CHAR(10)&amp;"RE:",'2020 Summary'!$K70,""&amp;CHAR(10)&amp;"NERC:",'2020 Summary'!$L70)</f>
        <v>Delta:2
OC:9
PC:11
RE:11
NERC:11</v>
      </c>
      <c r="F70" s="82" t="str">
        <f>CONCATENATE("OC: ",IF(OC!$Y70=0,"No comment",OC!$Y70),""&amp;CHAR(10)&amp;""&amp;CHAR(10)&amp;"PC: ",IF(PC!$Y70=0,"No comment",PC!$Y70),""&amp;CHAR(10)&amp;""&amp;CHAR(10)&amp;"RE: ",IF(RE!$Y70=0,"No comment",RE!$Y70),""&amp;CHAR(10)&amp;""&amp;CHAR(10)&amp;"NERC: ",IF(NERC!$Y70=0,"No comment",NERC!$Y70))</f>
        <v>OC: Q6, Q7, Q8, Q11  This does not increase BPS reliability. 
PC: Q8/Q12: agree with discussion on if RTM needs to be a defined term
RE: 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
NERC: Q7/Q11: concerns around ambiguity of OPA/RTA/RTM and what can and cannot be requested in data specificiation is outline in SER Operational Data Simplification SAR. The Guidelines and Technical Basis (GTB) for TOP-010 does include a description for Real-time monitoring, but it is not in the Glossary of Terms.</v>
      </c>
      <c r="G70" s="85">
        <f>'2020 Summary'!H70</f>
        <v>0</v>
      </c>
      <c r="H70" s="85">
        <f>'2020 Summary'!N70</f>
        <v>2</v>
      </c>
    </row>
    <row r="71" spans="1:9" ht="162.75" hidden="1" customHeight="1" x14ac:dyDescent="0.25">
      <c r="A71" s="40" t="s">
        <v>65</v>
      </c>
      <c r="B71" s="40" t="s">
        <v>17</v>
      </c>
      <c r="C71" s="40" t="s">
        <v>88</v>
      </c>
      <c r="D71" s="76" t="str">
        <f>CONCATENATE("Delta:",'2020 Summary'!$H71,""&amp;CHAR(10)&amp;"OC:",'2020 Summary'!$C71,""&amp;CHAR(10)&amp;"PC:",'2020 Summary'!$D71,""&amp;CHAR(10)&amp;"RE:",'2020 Summary'!$E71,""&amp;CHAR(10)&amp;"NERC:",'2020 Summary'!$F71)</f>
        <v>Delta:1
OC:4
PC:4
RE:3
NERC:4</v>
      </c>
      <c r="E71" s="77" t="str">
        <f>CONCATENATE("Delta:",'2020 Summary'!$N71,""&amp;CHAR(10)&amp;"OC:",'2020 Summary'!$I71,""&amp;CHAR(10)&amp;"PC:",'2020 Summary'!$J71,""&amp;CHAR(10)&amp;"RE:",'2020 Summary'!$K71,""&amp;CHAR(10)&amp;"NERC:",'2020 Summary'!$L71)</f>
        <v>Delta:0
OC:13
PC:13
RE:13
NERC:13</v>
      </c>
      <c r="F71" s="81" t="str">
        <f>CONCATENATE("OC: ",IF(OC!$Y71=0,"No comment",OC!$Y71),""&amp;CHAR(10)&amp;""&amp;CHAR(10)&amp;"PC: ",IF(PC!$Y71=0,"No comment",PC!$Y71),""&amp;CHAR(10)&amp;""&amp;CHAR(10)&amp;"RE: ",IF(RE!$Y71=0,"No comment",RE!$Y71),""&amp;CHAR(10)&amp;""&amp;CHAR(10)&amp;"NERC: ",IF(NERC!$Y71=0,"No comment",NERC!$Y71))</f>
        <v>OC: No comment
PC: No comment
RE: C4: No time frame for distribution to the entities or requirement for updating.
NERC: No comment</v>
      </c>
      <c r="G71" s="85">
        <f>'2020 Summary'!H71</f>
        <v>1</v>
      </c>
      <c r="H71" s="85">
        <f>'2020 Summary'!N71</f>
        <v>0</v>
      </c>
    </row>
    <row r="72" spans="1:9" ht="141" hidden="1" customHeight="1" x14ac:dyDescent="0.25">
      <c r="A72" s="40" t="s">
        <v>65</v>
      </c>
      <c r="B72" s="40" t="s">
        <v>18</v>
      </c>
      <c r="C72" s="40" t="s">
        <v>89</v>
      </c>
      <c r="D72" s="76" t="str">
        <f>CONCATENATE("Delta:",'2020 Summary'!$H72,""&amp;CHAR(10)&amp;"OC:",'2020 Summary'!$C72,""&amp;CHAR(10)&amp;"PC:",'2020 Summary'!$D72,""&amp;CHAR(10)&amp;"RE:",'2020 Summary'!$E72,""&amp;CHAR(10)&amp;"NERC:",'2020 Summary'!$F72)</f>
        <v>Delta:1
OC:4
PC:4
RE:3
NERC:4</v>
      </c>
      <c r="E72" s="77" t="str">
        <f>CONCATENATE("Delta:",'2020 Summary'!$N72,""&amp;CHAR(10)&amp;"OC:",'2020 Summary'!$I72,""&amp;CHAR(10)&amp;"PC:",'2020 Summary'!$J72,""&amp;CHAR(10)&amp;"RE:",'2020 Summary'!$K72,""&amp;CHAR(10)&amp;"NERC:",'2020 Summary'!$L72)</f>
        <v>Delta:0
OC:13
PC:13
RE:13
NERC:13</v>
      </c>
      <c r="F72" s="81" t="str">
        <f>CONCATENATE("OC: ",IF(OC!$Y72=0,"No comment",OC!$Y72),""&amp;CHAR(10)&amp;""&amp;CHAR(10)&amp;"PC: ",IF(PC!$Y72=0,"No comment",PC!$Y72),""&amp;CHAR(10)&amp;""&amp;CHAR(10)&amp;"RE: ",IF(RE!$Y72=0,"No comment",RE!$Y72),""&amp;CHAR(10)&amp;""&amp;CHAR(10)&amp;"NERC: ",IF(NERC!$Y72=0,"No comment",NERC!$Y72))</f>
        <v>OC: No comment
PC: No comment
RE: C4: No time frame for distribution to the entities or requirement for updating.
NERC: No comment</v>
      </c>
      <c r="G72" s="85">
        <f>'2020 Summary'!H72</f>
        <v>1</v>
      </c>
      <c r="H72" s="85">
        <f>'2020 Summary'!N72</f>
        <v>0</v>
      </c>
    </row>
    <row r="73" spans="1:9" ht="193.5" customHeight="1" x14ac:dyDescent="0.25">
      <c r="A73" s="40" t="s">
        <v>65</v>
      </c>
      <c r="B73" s="40" t="s">
        <v>19</v>
      </c>
      <c r="C73" s="40" t="s">
        <v>90</v>
      </c>
      <c r="D73" s="76" t="str">
        <f>CONCATENATE("Delta:",'2020 Summary'!$H73,""&amp;CHAR(10)&amp;"OC:",'2020 Summary'!$C73,""&amp;CHAR(10)&amp;"PC:",'2020 Summary'!$D73,""&amp;CHAR(10)&amp;"RE:",'2020 Summary'!$E73,""&amp;CHAR(10)&amp;"NERC:",'2020 Summary'!$F73)</f>
        <v>Delta:0
OC:4
PC:4
RE:4
NERC:4</v>
      </c>
      <c r="E73" s="77" t="str">
        <f>CONCATENATE("Delta:",'2020 Summary'!$N73,""&amp;CHAR(10)&amp;"OC:",'2020 Summary'!$I73,""&amp;CHAR(10)&amp;"PC:",'2020 Summary'!$J73,""&amp;CHAR(10)&amp;"RE:",'2020 Summary'!$K73,""&amp;CHAR(10)&amp;"NERC:",'2020 Summary'!$L73)</f>
        <v>Delta:2
OC:12
PC:13
RE:13
NERC:11</v>
      </c>
      <c r="F73" s="81" t="str">
        <f>CONCATENATE("OC: ",IF(OC!$Y73=0,"No comment",OC!$Y73),""&amp;CHAR(10)&amp;""&amp;CHAR(10)&amp;"PC: ",IF(PC!$Y73=0,"No comment",PC!$Y73),""&amp;CHAR(10)&amp;""&amp;CHAR(10)&amp;"RE: ",IF(RE!$Y73=0,"No comment",RE!$Y73),""&amp;CHAR(10)&amp;""&amp;CHAR(10)&amp;"NERC: ",IF(NERC!$Y73=0,"No comment",NERC!$Y73))</f>
        <v>OC: Q2: Burdensome, and seemingly administrative in nature, to entities to track when to send data request to other entities, because there is too much to keep track of especially if entities have differing data requirements than the RC. 
PC: No comment
RE: No comment
NERC: Q8/Q11: With Measure for R5, does an attestation from the requesting entity saying that the sender satisfied obligations meet the intent.</v>
      </c>
      <c r="G73" s="85">
        <f>'2020 Summary'!H73</f>
        <v>0</v>
      </c>
      <c r="H73" s="85">
        <f>'2020 Summary'!N73</f>
        <v>2</v>
      </c>
    </row>
    <row r="74" spans="1:9" ht="296.25" customHeight="1" x14ac:dyDescent="0.25">
      <c r="A74" s="40" t="s">
        <v>66</v>
      </c>
      <c r="B74" s="40" t="s">
        <v>15</v>
      </c>
      <c r="C74" s="40" t="s">
        <v>91</v>
      </c>
      <c r="D74" s="76" t="str">
        <f>CONCATENATE("Delta:",'2020 Summary'!$H74,""&amp;CHAR(10)&amp;"OC:",'2020 Summary'!$C74,""&amp;CHAR(10)&amp;"PC:",'2020 Summary'!$D74,""&amp;CHAR(10)&amp;"RE:",'2020 Summary'!$E74,""&amp;CHAR(10)&amp;"NERC:",'2020 Summary'!$F74)</f>
        <v>Delta:0
OC:4
PC:4
RE:4
NERC:4</v>
      </c>
      <c r="E74" s="77" t="str">
        <f>CONCATENATE("Delta:",'2020 Summary'!$N74,""&amp;CHAR(10)&amp;"OC:",'2020 Summary'!$I74,""&amp;CHAR(10)&amp;"PC:",'2020 Summary'!$J74,""&amp;CHAR(10)&amp;"RE:",'2020 Summary'!$K74,""&amp;CHAR(10)&amp;"NERC:",'2020 Summary'!$L74)</f>
        <v>Delta:2
OC:10
PC:12
RE:11
NERC:12</v>
      </c>
      <c r="F74" s="90" t="str">
        <f>CONCATENATE("OC: ",IF(OC!$Y74=0,"No comment",OC!$Y74),""&amp;CHAR(10)&amp;""&amp;CHAR(10)&amp;"PC: ",IF(PC!$Y74=0,"No comment",PC!$Y74),""&amp;CHAR(10)&amp;""&amp;CHAR(10)&amp;"RE: ",IF(RE!$Y74=0,"No comment",RE!$Y74),""&amp;CHAR(10)&amp;""&amp;CHAR(10)&amp;"NERC: ",IF(NERC!$Y74=0,"No comment",NERC!$Y74))</f>
        <v>OC: Q7, Q11 What does the definition of quality mean?  This could mean a wide range of things to different entities.  Dependent on how a Real-time assessment is defined.
PC: See comments from OC
RE: 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
NERC: Q11 The meaning of 'quality' of data can have wide interpretation. The Requirement allows flexibility for entity to create quality criteria. See TOP-010 GTB for data quality issues.
The criteria support identification of applicable data quality issues, which may include:
• Data outside of a prescribed data range;
• Analog data not updated within a predetermined time period;
• Data entered manually to override telemetered information; or
• Data otherwise identified as invalid or suspect.</v>
      </c>
      <c r="G74" s="85">
        <f>'2020 Summary'!H74</f>
        <v>0</v>
      </c>
      <c r="H74" s="85">
        <f>'2020 Summary'!N74</f>
        <v>2</v>
      </c>
      <c r="I74" s="89"/>
    </row>
    <row r="75" spans="1:9" ht="195" x14ac:dyDescent="0.25">
      <c r="A75" s="40" t="s">
        <v>66</v>
      </c>
      <c r="B75" s="40" t="s">
        <v>16</v>
      </c>
      <c r="C75" s="40" t="s">
        <v>92</v>
      </c>
      <c r="D75" s="76" t="str">
        <f>CONCATENATE("Delta:",'2020 Summary'!$H75,""&amp;CHAR(10)&amp;"OC:",'2020 Summary'!$C75,""&amp;CHAR(10)&amp;"PC:",'2020 Summary'!$D75,""&amp;CHAR(10)&amp;"RE:",'2020 Summary'!$E75,""&amp;CHAR(10)&amp;"NERC:",'2020 Summary'!$F75)</f>
        <v>Delta:0
OC:4
PC:4
RE:4
NERC:4</v>
      </c>
      <c r="E75" s="77" t="str">
        <f>CONCATENATE("Delta:",'2020 Summary'!$N75,""&amp;CHAR(10)&amp;"OC:",'2020 Summary'!$I75,""&amp;CHAR(10)&amp;"PC:",'2020 Summary'!$J75,""&amp;CHAR(10)&amp;"RE:",'2020 Summary'!$K75,""&amp;CHAR(10)&amp;"NERC:",'2020 Summary'!$L75)</f>
        <v>Delta:2
OC:10
PC:12
RE:11
NERC:12</v>
      </c>
      <c r="F75" s="81" t="str">
        <f>CONCATENATE("OC: ",IF(OC!$Y75=0,"No comment",OC!$Y75),""&amp;CHAR(10)&amp;""&amp;CHAR(10)&amp;"PC: ",IF(PC!$Y75=0,"No comment",PC!$Y75),""&amp;CHAR(10)&amp;""&amp;CHAR(10)&amp;"RE: ",IF(RE!$Y75=0,"No comment",RE!$Y75),""&amp;CHAR(10)&amp;""&amp;CHAR(10)&amp;"NERC: ",IF(NERC!$Y75=0,"No comment",NERC!$Y75))</f>
        <v>OC: Q7, Q11 What does the definition of quality mean? This could mean a wide range of things to different entities.  Dependent on how a Real-time assessment is defined.
PC: See comments from OC
RE: 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
NERC: Q11: The meaning of 'quality' of data can have wide interpretation. The Requirement allows flexibility for entity to create quality criteria. See TOP-010 GTB for data quality issues.</v>
      </c>
      <c r="G75" s="85">
        <f>'2020 Summary'!H75</f>
        <v>0</v>
      </c>
      <c r="H75" s="85">
        <f>'2020 Summary'!N75</f>
        <v>2</v>
      </c>
    </row>
    <row r="76" spans="1:9" ht="207" customHeight="1" x14ac:dyDescent="0.25">
      <c r="A76" s="40" t="s">
        <v>66</v>
      </c>
      <c r="B76" s="40" t="s">
        <v>17</v>
      </c>
      <c r="C76" s="40" t="s">
        <v>93</v>
      </c>
      <c r="D76" s="76" t="str">
        <f>CONCATENATE("Delta:",'2020 Summary'!$H76,""&amp;CHAR(10)&amp;"OC:",'2020 Summary'!$C76,""&amp;CHAR(10)&amp;"PC:",'2020 Summary'!$D76,""&amp;CHAR(10)&amp;"RE:",'2020 Summary'!$E76,""&amp;CHAR(10)&amp;"NERC:",'2020 Summary'!$F76)</f>
        <v>Delta:0
OC:4
PC:4
RE:4
NERC:4</v>
      </c>
      <c r="E76" s="77" t="str">
        <f>CONCATENATE("Delta:",'2020 Summary'!$N76,""&amp;CHAR(10)&amp;"OC:",'2020 Summary'!$I76,""&amp;CHAR(10)&amp;"PC:",'2020 Summary'!$J76,""&amp;CHAR(10)&amp;"RE:",'2020 Summary'!$K76,""&amp;CHAR(10)&amp;"NERC:",'2020 Summary'!$L76)</f>
        <v>Delta:2
OC:11
PC:12
RE:13
NERC:12</v>
      </c>
      <c r="F76" s="81" t="str">
        <f>CONCATENATE("OC: ",IF(OC!$Y76=0,"No comment",OC!$Y76),""&amp;CHAR(10)&amp;""&amp;CHAR(10)&amp;"PC: ",IF(PC!$Y76=0,"No comment",PC!$Y76),""&amp;CHAR(10)&amp;""&amp;CHAR(10)&amp;"RE: ",IF(RE!$Y76=0,"No comment",RE!$Y76),""&amp;CHAR(10)&amp;""&amp;CHAR(10)&amp;"NERC: ",IF(NERC!$Y76=0,"No comment",NERC!$Y76))</f>
        <v>OC: Q7, Q11 What does the definition of quality mean? Example Implementation Guidance for TOP-010 R3 (approved in May 2019) was a 13 page document to address this ambiguity. This could mean a wide range of things to different entities.  Dependent on how a Real-time assessment is defined.
PC: See comments from OC
RE: No comment
NERC: Q11: The meaning of 'quality' of data can have wide interpretation. The Requirement allows flexibility for entity to create quality criteria. See TOP-010 GTB for data quality issues.</v>
      </c>
      <c r="G76" s="85">
        <f>'2020 Summary'!H76</f>
        <v>0</v>
      </c>
      <c r="H76" s="85">
        <f>'2020 Summary'!N76</f>
        <v>2</v>
      </c>
    </row>
    <row r="77" spans="1:9" ht="195" x14ac:dyDescent="0.25">
      <c r="A77" s="40" t="s">
        <v>66</v>
      </c>
      <c r="B77" s="40" t="s">
        <v>18</v>
      </c>
      <c r="C77" s="40" t="s">
        <v>94</v>
      </c>
      <c r="D77" s="76" t="str">
        <f>CONCATENATE("Delta:",'2020 Summary'!$H77,""&amp;CHAR(10)&amp;"OC:",'2020 Summary'!$C77,""&amp;CHAR(10)&amp;"PC:",'2020 Summary'!$D77,""&amp;CHAR(10)&amp;"RE:",'2020 Summary'!$E77,""&amp;CHAR(10)&amp;"NERC:",'2020 Summary'!$F77)</f>
        <v>Delta:1
OC:3
PC:3
RE:2
NERC:3</v>
      </c>
      <c r="E77" s="77" t="str">
        <f>CONCATENATE("Delta:",'2020 Summary'!$N77,""&amp;CHAR(10)&amp;"OC:",'2020 Summary'!$I77,""&amp;CHAR(10)&amp;"PC:",'2020 Summary'!$J77,""&amp;CHAR(10)&amp;"RE:",'2020 Summary'!$K77,""&amp;CHAR(10)&amp;"NERC:",'2020 Summary'!$L77)</f>
        <v>Delta:2
OC:13
PC:13
RE:11
NERC:13</v>
      </c>
      <c r="F77" s="81" t="str">
        <f>CONCATENATE("OC: ",IF(OC!$Y77=0,"No comment",OC!$Y77),""&amp;CHAR(10)&amp;""&amp;CHAR(10)&amp;"PC: ",IF(PC!$Y77=0,"No comment",PC!$Y77),""&amp;CHAR(10)&amp;""&amp;CHAR(10)&amp;"RE: ",IF(RE!$Y77=0,"No comment",RE!$Y77),""&amp;CHAR(10)&amp;""&amp;CHAR(10)&amp;"NERC: ",IF(NERC!$Y77=0,"No comment",NERC!$Y77))</f>
        <v>OC: Action to address the failure (and notifying RC) of alarm process monitor is implied and not explicitely stated.
PC: Echo comments from OC/RE/NERC
RE: C3, C4, &amp;Q10: There seems to be a gap.  Nothing is required beyond notifying the System Operator of a failure of the alarm processor.  Should some type of notification be given to the RC for a specific duration of the suspected failure before it is restored? should there be some action required to address the lack of alarm(s) in the Operating Plan to operate more conservatively? 
Q4: Should there be a requirement to adddress the failure rather than just be notified of it.
NERC: Action to address the failure (and notifying RC) of alarm process monitor is implied and not explicitely stated.</v>
      </c>
      <c r="G77" s="85">
        <f>'2020 Summary'!H77</f>
        <v>1</v>
      </c>
      <c r="H77" s="85">
        <f>'2020 Summary'!N77</f>
        <v>2</v>
      </c>
    </row>
  </sheetData>
  <autoFilter ref="A3:I77">
    <filterColumn colId="7">
      <filters>
        <filter val="2"/>
        <filter val="3"/>
      </filters>
    </filterColumn>
  </autoFilter>
  <conditionalFormatting sqref="G1:G2 G4:G1048576">
    <cfRule type="cellIs" dxfId="5" priority="3" operator="greaterThanOrEqual">
      <formula>2</formula>
    </cfRule>
  </conditionalFormatting>
  <conditionalFormatting sqref="H1:H2 H4:H1048576">
    <cfRule type="cellIs" dxfId="4" priority="1" operator="greaterThanOrEqual">
      <formula>3</formula>
    </cfRule>
  </conditionalFormatting>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Y77"/>
  <sheetViews>
    <sheetView zoomScale="90" zoomScaleNormal="90" workbookViewId="0">
      <pane xSplit="3" ySplit="3" topLeftCell="L76" activePane="bottomRight" state="frozen"/>
      <selection pane="topRight" activeCell="D1" sqref="D1"/>
      <selection pane="bottomLeft" activeCell="A4" sqref="A4"/>
      <selection pane="bottomRight" activeCell="P76" sqref="P76"/>
    </sheetView>
  </sheetViews>
  <sheetFormatPr defaultRowHeight="15" x14ac:dyDescent="0.25"/>
  <cols>
    <col min="1" max="1" width="13.42578125" style="28" customWidth="1"/>
    <col min="2" max="2" width="8.140625" style="28" customWidth="1"/>
    <col min="3" max="3" width="80.7109375" style="27" customWidth="1"/>
    <col min="4" max="4" width="24.7109375" customWidth="1"/>
    <col min="5" max="5" width="19.7109375" customWidth="1"/>
    <col min="6" max="6" width="28.85546875" customWidth="1"/>
    <col min="7" max="7" width="24.85546875" customWidth="1"/>
    <col min="8" max="8" width="23.7109375" customWidth="1"/>
    <col min="9" max="9" width="24.85546875" customWidth="1"/>
    <col min="10" max="10" width="38.42578125" customWidth="1"/>
    <col min="11" max="11" width="40" customWidth="1"/>
    <col min="12" max="12" width="15.42578125" customWidth="1"/>
    <col min="13" max="13" width="21" bestFit="1" customWidth="1"/>
    <col min="14" max="14" width="19.7109375" customWidth="1"/>
    <col min="15" max="15" width="25.42578125" customWidth="1"/>
    <col min="16" max="17" width="19.7109375" customWidth="1"/>
    <col min="18" max="18" width="19" customWidth="1"/>
    <col min="19" max="19" width="30.85546875" customWidth="1"/>
    <col min="20" max="21" width="19.7109375" customWidth="1"/>
    <col min="22" max="22" width="30.85546875" style="1" customWidth="1"/>
    <col min="23" max="24" width="19.7109375" customWidth="1"/>
    <col min="25" max="25" width="56.42578125" style="2" customWidth="1"/>
    <col min="26" max="27" width="19.7109375" customWidth="1"/>
  </cols>
  <sheetData>
    <row r="1" spans="1:25" ht="18.75" x14ac:dyDescent="0.3">
      <c r="A1" s="32"/>
      <c r="B1" s="33"/>
      <c r="C1" s="34"/>
      <c r="D1" s="29"/>
      <c r="E1" s="9"/>
      <c r="F1" s="101" t="s">
        <v>1</v>
      </c>
      <c r="G1" s="101"/>
      <c r="H1" s="101"/>
      <c r="I1" s="101"/>
      <c r="J1" s="102" t="s">
        <v>2</v>
      </c>
      <c r="K1" s="102"/>
      <c r="L1" s="102"/>
      <c r="M1" s="102"/>
      <c r="N1" s="102"/>
      <c r="O1" s="102"/>
      <c r="P1" s="102"/>
      <c r="Q1" s="102"/>
      <c r="R1" s="102"/>
      <c r="S1" s="102"/>
      <c r="T1" s="102"/>
      <c r="U1" s="102"/>
      <c r="V1" s="102"/>
      <c r="W1" s="13"/>
      <c r="X1" s="14"/>
      <c r="Y1" s="15"/>
    </row>
    <row r="2" spans="1:25" ht="18.75" hidden="1" x14ac:dyDescent="0.3">
      <c r="A2" s="32"/>
      <c r="B2" s="33"/>
      <c r="C2" s="34"/>
      <c r="D2" s="30"/>
      <c r="E2" s="12"/>
      <c r="F2" s="61"/>
      <c r="G2" s="61"/>
      <c r="H2" s="61"/>
      <c r="I2" s="61"/>
      <c r="J2" s="62"/>
      <c r="K2" s="62"/>
      <c r="L2" s="62"/>
      <c r="M2" s="62"/>
      <c r="N2" s="62"/>
      <c r="O2" s="62"/>
      <c r="P2" s="62"/>
      <c r="Q2" s="62"/>
      <c r="R2" s="62"/>
      <c r="S2" s="62"/>
      <c r="T2" s="62"/>
      <c r="U2" s="62"/>
      <c r="V2" s="62"/>
      <c r="W2" s="16"/>
      <c r="X2" s="17"/>
      <c r="Y2" s="18"/>
    </row>
    <row r="3" spans="1:25" ht="102" customHeight="1" x14ac:dyDescent="0.25">
      <c r="A3" s="35" t="s">
        <v>0</v>
      </c>
      <c r="B3" s="36" t="s">
        <v>6</v>
      </c>
      <c r="C3" s="37" t="s">
        <v>33</v>
      </c>
      <c r="D3" s="50" t="s">
        <v>149</v>
      </c>
      <c r="E3" s="10" t="s">
        <v>29</v>
      </c>
      <c r="F3" s="11" t="s">
        <v>150</v>
      </c>
      <c r="G3" s="56" t="s">
        <v>31</v>
      </c>
      <c r="H3" s="51" t="s">
        <v>146</v>
      </c>
      <c r="I3" s="56" t="s">
        <v>151</v>
      </c>
      <c r="J3" s="52" t="s">
        <v>147</v>
      </c>
      <c r="K3" s="53" t="s">
        <v>155</v>
      </c>
      <c r="L3" s="52" t="s">
        <v>32</v>
      </c>
      <c r="M3" s="53" t="s">
        <v>132</v>
      </c>
      <c r="N3" s="54" t="s">
        <v>134</v>
      </c>
      <c r="O3" s="55" t="s">
        <v>135</v>
      </c>
      <c r="P3" s="54" t="s">
        <v>136</v>
      </c>
      <c r="Q3" s="55" t="s">
        <v>138</v>
      </c>
      <c r="R3" s="54" t="s">
        <v>139</v>
      </c>
      <c r="S3" s="57" t="s">
        <v>161</v>
      </c>
      <c r="T3" s="54" t="s">
        <v>141</v>
      </c>
      <c r="U3" s="55" t="s">
        <v>142</v>
      </c>
      <c r="V3" s="54" t="s">
        <v>144</v>
      </c>
      <c r="W3" s="19" t="s">
        <v>148</v>
      </c>
      <c r="X3" s="20" t="s">
        <v>30</v>
      </c>
      <c r="Y3" s="21" t="s">
        <v>3</v>
      </c>
    </row>
    <row r="4" spans="1:25" s="3" customFormat="1" ht="78.75" customHeight="1" x14ac:dyDescent="0.25">
      <c r="A4" s="40" t="s">
        <v>34</v>
      </c>
      <c r="B4" s="40" t="s">
        <v>35</v>
      </c>
      <c r="C4" s="40" t="s">
        <v>36</v>
      </c>
      <c r="D4" s="31" t="s">
        <v>4</v>
      </c>
      <c r="E4" s="22" t="s">
        <v>5</v>
      </c>
      <c r="F4" s="22" t="s">
        <v>4</v>
      </c>
      <c r="G4" s="22" t="s">
        <v>4</v>
      </c>
      <c r="H4" s="22" t="s">
        <v>4</v>
      </c>
      <c r="I4" s="22" t="s">
        <v>4</v>
      </c>
      <c r="J4" s="22" t="s">
        <v>5</v>
      </c>
      <c r="K4" s="22" t="s">
        <v>4</v>
      </c>
      <c r="L4" s="22" t="s">
        <v>4</v>
      </c>
      <c r="M4" s="22" t="s">
        <v>5</v>
      </c>
      <c r="N4" s="22" t="s">
        <v>4</v>
      </c>
      <c r="O4" s="22" t="s">
        <v>4</v>
      </c>
      <c r="P4" s="22" t="s">
        <v>4</v>
      </c>
      <c r="Q4" s="22" t="s">
        <v>4</v>
      </c>
      <c r="R4" s="22" t="s">
        <v>4</v>
      </c>
      <c r="S4" s="22" t="s">
        <v>4</v>
      </c>
      <c r="T4" s="22" t="s">
        <v>4</v>
      </c>
      <c r="U4" s="22" t="s">
        <v>4</v>
      </c>
      <c r="V4" s="23" t="s">
        <v>4</v>
      </c>
      <c r="W4" s="4">
        <f>4-(COUNTIF(F4:I4,"no"))</f>
        <v>4</v>
      </c>
      <c r="X4" s="4">
        <f>13-(COUNTIF(J4:V4,"no"))</f>
        <v>11</v>
      </c>
      <c r="Y4" s="63" t="s">
        <v>175</v>
      </c>
    </row>
    <row r="5" spans="1:25" s="3" customFormat="1" ht="82.5" customHeight="1" x14ac:dyDescent="0.25">
      <c r="A5" s="40" t="s">
        <v>34</v>
      </c>
      <c r="B5" s="40" t="s">
        <v>37</v>
      </c>
      <c r="C5" s="40" t="s">
        <v>38</v>
      </c>
      <c r="D5" s="31" t="s">
        <v>4</v>
      </c>
      <c r="E5" s="22" t="s">
        <v>5</v>
      </c>
      <c r="F5" s="22" t="s">
        <v>4</v>
      </c>
      <c r="G5" s="22" t="s">
        <v>4</v>
      </c>
      <c r="H5" s="22" t="s">
        <v>5</v>
      </c>
      <c r="I5" s="22" t="s">
        <v>4</v>
      </c>
      <c r="J5" s="22" t="s">
        <v>5</v>
      </c>
      <c r="K5" s="22" t="s">
        <v>4</v>
      </c>
      <c r="L5" s="22" t="s">
        <v>4</v>
      </c>
      <c r="M5" s="22" t="s">
        <v>5</v>
      </c>
      <c r="N5" s="22" t="s">
        <v>4</v>
      </c>
      <c r="O5" s="22" t="s">
        <v>4</v>
      </c>
      <c r="P5" s="22" t="s">
        <v>4</v>
      </c>
      <c r="Q5" s="22" t="s">
        <v>4</v>
      </c>
      <c r="R5" s="22" t="s">
        <v>4</v>
      </c>
      <c r="S5" s="22" t="s">
        <v>4</v>
      </c>
      <c r="T5" s="22" t="s">
        <v>4</v>
      </c>
      <c r="U5" s="22" t="s">
        <v>4</v>
      </c>
      <c r="V5" s="23" t="s">
        <v>4</v>
      </c>
      <c r="W5" s="4">
        <f t="shared" ref="W5:W68" si="0">4-(COUNTIF(F5:I5,"no"))</f>
        <v>3</v>
      </c>
      <c r="X5" s="4">
        <f t="shared" ref="X5:X68" si="1">13-(COUNTIF(J5:V5,"no"))</f>
        <v>11</v>
      </c>
      <c r="Y5" s="63" t="s">
        <v>260</v>
      </c>
    </row>
    <row r="6" spans="1:25" s="3" customFormat="1" ht="43.5" customHeight="1" x14ac:dyDescent="0.25">
      <c r="A6" s="40" t="s">
        <v>39</v>
      </c>
      <c r="B6" s="40" t="s">
        <v>15</v>
      </c>
      <c r="C6" s="40" t="s">
        <v>153</v>
      </c>
      <c r="D6" s="31" t="s">
        <v>4</v>
      </c>
      <c r="E6" s="22" t="s">
        <v>5</v>
      </c>
      <c r="F6" s="22" t="s">
        <v>4</v>
      </c>
      <c r="G6" s="22" t="s">
        <v>4</v>
      </c>
      <c r="H6" s="22" t="s">
        <v>4</v>
      </c>
      <c r="I6" s="22" t="s">
        <v>4</v>
      </c>
      <c r="J6" s="22" t="s">
        <v>4</v>
      </c>
      <c r="K6" s="22" t="s">
        <v>4</v>
      </c>
      <c r="L6" s="22" t="s">
        <v>4</v>
      </c>
      <c r="M6" s="22" t="s">
        <v>4</v>
      </c>
      <c r="N6" s="22" t="s">
        <v>4</v>
      </c>
      <c r="O6" s="22" t="s">
        <v>4</v>
      </c>
      <c r="P6" s="22" t="s">
        <v>4</v>
      </c>
      <c r="Q6" s="22" t="s">
        <v>4</v>
      </c>
      <c r="R6" s="22" t="s">
        <v>4</v>
      </c>
      <c r="S6" s="22" t="s">
        <v>4</v>
      </c>
      <c r="T6" s="22" t="s">
        <v>4</v>
      </c>
      <c r="U6" s="22" t="s">
        <v>4</v>
      </c>
      <c r="V6" s="23" t="s">
        <v>4</v>
      </c>
      <c r="W6" s="4">
        <f t="shared" si="0"/>
        <v>4</v>
      </c>
      <c r="X6" s="4">
        <f t="shared" si="1"/>
        <v>13</v>
      </c>
      <c r="Y6" s="4" t="s">
        <v>231</v>
      </c>
    </row>
    <row r="7" spans="1:25" s="3" customFormat="1" ht="75" x14ac:dyDescent="0.25">
      <c r="A7" s="40" t="s">
        <v>39</v>
      </c>
      <c r="B7" s="40" t="s">
        <v>16</v>
      </c>
      <c r="C7" s="40" t="s">
        <v>40</v>
      </c>
      <c r="D7" s="31" t="s">
        <v>4</v>
      </c>
      <c r="E7" s="22" t="s">
        <v>5</v>
      </c>
      <c r="F7" s="22" t="s">
        <v>4</v>
      </c>
      <c r="G7" s="22" t="s">
        <v>4</v>
      </c>
      <c r="H7" s="22" t="s">
        <v>4</v>
      </c>
      <c r="I7" s="22" t="s">
        <v>4</v>
      </c>
      <c r="J7" s="22" t="s">
        <v>4</v>
      </c>
      <c r="K7" s="22" t="s">
        <v>4</v>
      </c>
      <c r="L7" s="22" t="s">
        <v>4</v>
      </c>
      <c r="M7" s="22" t="s">
        <v>4</v>
      </c>
      <c r="N7" s="22" t="s">
        <v>4</v>
      </c>
      <c r="O7" s="22" t="s">
        <v>4</v>
      </c>
      <c r="P7" s="22" t="s">
        <v>4</v>
      </c>
      <c r="Q7" s="22" t="s">
        <v>4</v>
      </c>
      <c r="R7" s="22" t="s">
        <v>4</v>
      </c>
      <c r="S7" s="22" t="s">
        <v>4</v>
      </c>
      <c r="T7" s="22" t="s">
        <v>4</v>
      </c>
      <c r="U7" s="22" t="s">
        <v>4</v>
      </c>
      <c r="V7" s="23" t="s">
        <v>4</v>
      </c>
      <c r="W7" s="4">
        <f>4-(COUNTIF(F7:I7,"no"))</f>
        <v>4</v>
      </c>
      <c r="X7" s="4">
        <f t="shared" si="1"/>
        <v>13</v>
      </c>
      <c r="Y7" s="4"/>
    </row>
    <row r="8" spans="1:25" s="3" customFormat="1" ht="50.25" customHeight="1" x14ac:dyDescent="0.25">
      <c r="A8" s="40" t="s">
        <v>39</v>
      </c>
      <c r="B8" s="40" t="s">
        <v>17</v>
      </c>
      <c r="C8" s="40" t="s">
        <v>41</v>
      </c>
      <c r="D8" s="31" t="s">
        <v>4</v>
      </c>
      <c r="E8" s="22" t="s">
        <v>5</v>
      </c>
      <c r="F8" s="22" t="s">
        <v>4</v>
      </c>
      <c r="G8" s="22" t="s">
        <v>4</v>
      </c>
      <c r="H8" s="22" t="s">
        <v>4</v>
      </c>
      <c r="I8" s="22" t="s">
        <v>4</v>
      </c>
      <c r="J8" s="22" t="s">
        <v>4</v>
      </c>
      <c r="K8" s="22" t="s">
        <v>4</v>
      </c>
      <c r="L8" s="22" t="s">
        <v>4</v>
      </c>
      <c r="M8" s="22" t="s">
        <v>4</v>
      </c>
      <c r="N8" s="22" t="s">
        <v>4</v>
      </c>
      <c r="O8" s="22" t="s">
        <v>4</v>
      </c>
      <c r="P8" s="22" t="s">
        <v>4</v>
      </c>
      <c r="Q8" s="22" t="s">
        <v>4</v>
      </c>
      <c r="R8" s="22" t="s">
        <v>4</v>
      </c>
      <c r="S8" s="22" t="s">
        <v>4</v>
      </c>
      <c r="T8" s="22" t="s">
        <v>4</v>
      </c>
      <c r="U8" s="22" t="s">
        <v>4</v>
      </c>
      <c r="V8" s="23" t="s">
        <v>4</v>
      </c>
      <c r="W8" s="4">
        <f t="shared" si="0"/>
        <v>4</v>
      </c>
      <c r="X8" s="4">
        <f t="shared" si="1"/>
        <v>13</v>
      </c>
      <c r="Y8" s="4"/>
    </row>
    <row r="9" spans="1:25" s="3" customFormat="1" ht="51" customHeight="1" x14ac:dyDescent="0.25">
      <c r="A9" s="40" t="s">
        <v>42</v>
      </c>
      <c r="B9" s="40" t="s">
        <v>15</v>
      </c>
      <c r="C9" s="40" t="s">
        <v>67</v>
      </c>
      <c r="D9" s="31" t="s">
        <v>4</v>
      </c>
      <c r="E9" s="22" t="s">
        <v>5</v>
      </c>
      <c r="F9" s="22" t="s">
        <v>4</v>
      </c>
      <c r="G9" s="22" t="s">
        <v>4</v>
      </c>
      <c r="H9" s="22" t="s">
        <v>4</v>
      </c>
      <c r="I9" s="22" t="s">
        <v>4</v>
      </c>
      <c r="J9" s="22" t="s">
        <v>4</v>
      </c>
      <c r="K9" s="22" t="s">
        <v>4</v>
      </c>
      <c r="L9" s="22" t="s">
        <v>4</v>
      </c>
      <c r="M9" s="22" t="s">
        <v>4</v>
      </c>
      <c r="N9" s="22" t="s">
        <v>4</v>
      </c>
      <c r="O9" s="22" t="s">
        <v>4</v>
      </c>
      <c r="P9" s="22" t="s">
        <v>4</v>
      </c>
      <c r="Q9" s="22" t="s">
        <v>4</v>
      </c>
      <c r="R9" s="22" t="s">
        <v>4</v>
      </c>
      <c r="S9" s="22" t="s">
        <v>4</v>
      </c>
      <c r="T9" s="22" t="s">
        <v>4</v>
      </c>
      <c r="U9" s="22" t="s">
        <v>4</v>
      </c>
      <c r="V9" s="23" t="s">
        <v>4</v>
      </c>
      <c r="W9" s="4">
        <f t="shared" si="0"/>
        <v>4</v>
      </c>
      <c r="X9" s="4">
        <f t="shared" si="1"/>
        <v>13</v>
      </c>
      <c r="Y9" s="4"/>
    </row>
    <row r="10" spans="1:25" s="3" customFormat="1" ht="84.75" customHeight="1" x14ac:dyDescent="0.25">
      <c r="A10" s="40" t="s">
        <v>42</v>
      </c>
      <c r="B10" s="40" t="s">
        <v>16</v>
      </c>
      <c r="C10" s="40" t="s">
        <v>156</v>
      </c>
      <c r="D10" s="31" t="s">
        <v>4</v>
      </c>
      <c r="E10" s="22" t="s">
        <v>5</v>
      </c>
      <c r="F10" s="22" t="s">
        <v>4</v>
      </c>
      <c r="G10" s="22" t="s">
        <v>4</v>
      </c>
      <c r="H10" s="22" t="s">
        <v>4</v>
      </c>
      <c r="I10" s="22" t="s">
        <v>4</v>
      </c>
      <c r="J10" s="22" t="s">
        <v>4</v>
      </c>
      <c r="K10" s="22" t="s">
        <v>4</v>
      </c>
      <c r="L10" s="22" t="s">
        <v>4</v>
      </c>
      <c r="M10" s="22" t="s">
        <v>4</v>
      </c>
      <c r="N10" s="22" t="s">
        <v>4</v>
      </c>
      <c r="O10" s="22" t="s">
        <v>4</v>
      </c>
      <c r="P10" s="22" t="s">
        <v>4</v>
      </c>
      <c r="Q10" s="22" t="s">
        <v>4</v>
      </c>
      <c r="R10" s="22" t="s">
        <v>4</v>
      </c>
      <c r="S10" s="22" t="s">
        <v>4</v>
      </c>
      <c r="T10" s="22" t="s">
        <v>5</v>
      </c>
      <c r="U10" s="22" t="s">
        <v>4</v>
      </c>
      <c r="V10" s="23" t="s">
        <v>4</v>
      </c>
      <c r="W10" s="4">
        <f t="shared" si="0"/>
        <v>4</v>
      </c>
      <c r="X10" s="4">
        <f t="shared" si="1"/>
        <v>12</v>
      </c>
      <c r="Y10" s="4" t="s">
        <v>233</v>
      </c>
    </row>
    <row r="11" spans="1:25" s="3" customFormat="1" ht="60" x14ac:dyDescent="0.25">
      <c r="A11" s="40" t="s">
        <v>42</v>
      </c>
      <c r="B11" s="40" t="s">
        <v>17</v>
      </c>
      <c r="C11" s="40" t="s">
        <v>123</v>
      </c>
      <c r="D11" s="31" t="s">
        <v>4</v>
      </c>
      <c r="E11" s="22" t="s">
        <v>5</v>
      </c>
      <c r="F11" s="22" t="s">
        <v>4</v>
      </c>
      <c r="G11" s="22" t="s">
        <v>4</v>
      </c>
      <c r="H11" s="22" t="s">
        <v>4</v>
      </c>
      <c r="I11" s="22" t="s">
        <v>4</v>
      </c>
      <c r="J11" s="22" t="s">
        <v>4</v>
      </c>
      <c r="K11" s="22" t="s">
        <v>4</v>
      </c>
      <c r="L11" s="22" t="s">
        <v>4</v>
      </c>
      <c r="M11" s="22" t="s">
        <v>4</v>
      </c>
      <c r="N11" s="22" t="s">
        <v>4</v>
      </c>
      <c r="O11" s="22" t="s">
        <v>4</v>
      </c>
      <c r="P11" s="22" t="s">
        <v>4</v>
      </c>
      <c r="Q11" s="22" t="s">
        <v>4</v>
      </c>
      <c r="R11" s="22" t="s">
        <v>4</v>
      </c>
      <c r="S11" s="22" t="s">
        <v>4</v>
      </c>
      <c r="T11" s="22" t="s">
        <v>4</v>
      </c>
      <c r="U11" s="22" t="s">
        <v>4</v>
      </c>
      <c r="V11" s="23" t="s">
        <v>4</v>
      </c>
      <c r="W11" s="4">
        <f t="shared" si="0"/>
        <v>4</v>
      </c>
      <c r="X11" s="4">
        <f t="shared" si="1"/>
        <v>13</v>
      </c>
      <c r="Y11" s="4"/>
    </row>
    <row r="12" spans="1:25" s="3" customFormat="1" ht="51.75" customHeight="1" x14ac:dyDescent="0.25">
      <c r="A12" s="40" t="s">
        <v>42</v>
      </c>
      <c r="B12" s="40" t="s">
        <v>18</v>
      </c>
      <c r="C12" s="40" t="s">
        <v>122</v>
      </c>
      <c r="D12" s="31" t="s">
        <v>4</v>
      </c>
      <c r="E12" s="22" t="s">
        <v>5</v>
      </c>
      <c r="F12" s="22" t="s">
        <v>4</v>
      </c>
      <c r="G12" s="22" t="s">
        <v>4</v>
      </c>
      <c r="H12" s="22" t="s">
        <v>4</v>
      </c>
      <c r="I12" s="22" t="s">
        <v>4</v>
      </c>
      <c r="J12" s="22" t="s">
        <v>4</v>
      </c>
      <c r="K12" s="22" t="s">
        <v>4</v>
      </c>
      <c r="L12" s="22" t="s">
        <v>4</v>
      </c>
      <c r="M12" s="22" t="s">
        <v>4</v>
      </c>
      <c r="N12" s="22" t="s">
        <v>4</v>
      </c>
      <c r="O12" s="22" t="s">
        <v>4</v>
      </c>
      <c r="P12" s="22" t="s">
        <v>4</v>
      </c>
      <c r="Q12" s="22" t="s">
        <v>4</v>
      </c>
      <c r="R12" s="22" t="s">
        <v>4</v>
      </c>
      <c r="S12" s="22" t="s">
        <v>4</v>
      </c>
      <c r="T12" s="22" t="s">
        <v>4</v>
      </c>
      <c r="U12" s="22" t="s">
        <v>4</v>
      </c>
      <c r="V12" s="23" t="s">
        <v>4</v>
      </c>
      <c r="W12" s="4">
        <f t="shared" si="0"/>
        <v>4</v>
      </c>
      <c r="X12" s="4">
        <f t="shared" si="1"/>
        <v>13</v>
      </c>
      <c r="Y12" s="4"/>
    </row>
    <row r="13" spans="1:25" s="3" customFormat="1" ht="90" x14ac:dyDescent="0.25">
      <c r="A13" s="40" t="s">
        <v>42</v>
      </c>
      <c r="B13" s="40" t="s">
        <v>19</v>
      </c>
      <c r="C13" s="40" t="s">
        <v>121</v>
      </c>
      <c r="D13" s="31" t="s">
        <v>4</v>
      </c>
      <c r="E13" s="22" t="s">
        <v>5</v>
      </c>
      <c r="F13" s="22" t="s">
        <v>4</v>
      </c>
      <c r="G13" s="22" t="s">
        <v>4</v>
      </c>
      <c r="H13" s="22" t="s">
        <v>4</v>
      </c>
      <c r="I13" s="22" t="s">
        <v>4</v>
      </c>
      <c r="J13" s="22" t="s">
        <v>4</v>
      </c>
      <c r="K13" s="22" t="s">
        <v>4</v>
      </c>
      <c r="L13" s="22" t="s">
        <v>4</v>
      </c>
      <c r="M13" s="22" t="s">
        <v>4</v>
      </c>
      <c r="N13" s="22" t="s">
        <v>4</v>
      </c>
      <c r="O13" s="22" t="s">
        <v>4</v>
      </c>
      <c r="P13" s="22" t="s">
        <v>4</v>
      </c>
      <c r="Q13" s="22" t="s">
        <v>4</v>
      </c>
      <c r="R13" s="22" t="s">
        <v>4</v>
      </c>
      <c r="S13" s="22" t="s">
        <v>4</v>
      </c>
      <c r="T13" s="22" t="s">
        <v>4</v>
      </c>
      <c r="U13" s="22" t="s">
        <v>4</v>
      </c>
      <c r="V13" s="23" t="s">
        <v>4</v>
      </c>
      <c r="W13" s="4">
        <f t="shared" si="0"/>
        <v>4</v>
      </c>
      <c r="X13" s="4">
        <f t="shared" si="1"/>
        <v>13</v>
      </c>
      <c r="Y13" s="4"/>
    </row>
    <row r="14" spans="1:25" s="3" customFormat="1" ht="60" x14ac:dyDescent="0.25">
      <c r="A14" s="40" t="s">
        <v>42</v>
      </c>
      <c r="B14" s="40" t="s">
        <v>20</v>
      </c>
      <c r="C14" s="40" t="s">
        <v>120</v>
      </c>
      <c r="D14" s="31" t="s">
        <v>4</v>
      </c>
      <c r="E14" s="22" t="s">
        <v>5</v>
      </c>
      <c r="F14" s="22" t="s">
        <v>4</v>
      </c>
      <c r="G14" s="22" t="s">
        <v>4</v>
      </c>
      <c r="H14" s="22" t="s">
        <v>4</v>
      </c>
      <c r="I14" s="22" t="s">
        <v>4</v>
      </c>
      <c r="J14" s="22" t="s">
        <v>4</v>
      </c>
      <c r="K14" s="22" t="s">
        <v>4</v>
      </c>
      <c r="L14" s="22" t="s">
        <v>4</v>
      </c>
      <c r="M14" s="22" t="s">
        <v>4</v>
      </c>
      <c r="N14" s="22" t="s">
        <v>4</v>
      </c>
      <c r="O14" s="22" t="s">
        <v>4</v>
      </c>
      <c r="P14" s="22" t="s">
        <v>4</v>
      </c>
      <c r="Q14" s="22" t="s">
        <v>4</v>
      </c>
      <c r="R14" s="22" t="s">
        <v>4</v>
      </c>
      <c r="S14" s="22" t="s">
        <v>4</v>
      </c>
      <c r="T14" s="22" t="s">
        <v>4</v>
      </c>
      <c r="U14" s="22" t="s">
        <v>4</v>
      </c>
      <c r="V14" s="23" t="s">
        <v>4</v>
      </c>
      <c r="W14" s="4">
        <f t="shared" si="0"/>
        <v>4</v>
      </c>
      <c r="X14" s="4">
        <f t="shared" si="1"/>
        <v>13</v>
      </c>
      <c r="Y14" s="4"/>
    </row>
    <row r="15" spans="1:25" s="3" customFormat="1" ht="60" x14ac:dyDescent="0.25">
      <c r="A15" s="40" t="s">
        <v>43</v>
      </c>
      <c r="B15" s="40" t="s">
        <v>15</v>
      </c>
      <c r="C15" s="40" t="s">
        <v>119</v>
      </c>
      <c r="D15" s="31" t="s">
        <v>4</v>
      </c>
      <c r="E15" s="22" t="s">
        <v>5</v>
      </c>
      <c r="F15" s="22" t="s">
        <v>4</v>
      </c>
      <c r="G15" s="22" t="s">
        <v>4</v>
      </c>
      <c r="H15" s="22" t="s">
        <v>4</v>
      </c>
      <c r="I15" s="22" t="s">
        <v>4</v>
      </c>
      <c r="J15" s="22" t="s">
        <v>4</v>
      </c>
      <c r="K15" s="22" t="s">
        <v>4</v>
      </c>
      <c r="L15" s="22" t="s">
        <v>4</v>
      </c>
      <c r="M15" s="22" t="s">
        <v>4</v>
      </c>
      <c r="N15" s="22" t="s">
        <v>4</v>
      </c>
      <c r="O15" s="22" t="s">
        <v>4</v>
      </c>
      <c r="P15" s="22" t="s">
        <v>4</v>
      </c>
      <c r="Q15" s="22" t="s">
        <v>4</v>
      </c>
      <c r="R15" s="22" t="s">
        <v>4</v>
      </c>
      <c r="S15" s="22" t="s">
        <v>4</v>
      </c>
      <c r="T15" s="22" t="s">
        <v>4</v>
      </c>
      <c r="U15" s="22" t="s">
        <v>4</v>
      </c>
      <c r="V15" s="23" t="s">
        <v>4</v>
      </c>
      <c r="W15" s="4">
        <f t="shared" si="0"/>
        <v>4</v>
      </c>
      <c r="X15" s="4">
        <f t="shared" si="1"/>
        <v>13</v>
      </c>
      <c r="Y15" s="4"/>
    </row>
    <row r="16" spans="1:25" s="3" customFormat="1" ht="90" x14ac:dyDescent="0.25">
      <c r="A16" s="40" t="s">
        <v>43</v>
      </c>
      <c r="B16" s="40" t="s">
        <v>16</v>
      </c>
      <c r="C16" s="40" t="s">
        <v>118</v>
      </c>
      <c r="D16" s="31" t="s">
        <v>4</v>
      </c>
      <c r="E16" s="22" t="s">
        <v>5</v>
      </c>
      <c r="F16" s="22" t="s">
        <v>4</v>
      </c>
      <c r="G16" s="22" t="s">
        <v>4</v>
      </c>
      <c r="H16" s="22" t="s">
        <v>4</v>
      </c>
      <c r="I16" s="22" t="s">
        <v>4</v>
      </c>
      <c r="J16" s="22" t="s">
        <v>4</v>
      </c>
      <c r="K16" s="22" t="s">
        <v>4</v>
      </c>
      <c r="L16" s="22" t="s">
        <v>4</v>
      </c>
      <c r="M16" s="22" t="s">
        <v>4</v>
      </c>
      <c r="N16" s="22" t="s">
        <v>4</v>
      </c>
      <c r="O16" s="22" t="s">
        <v>4</v>
      </c>
      <c r="P16" s="22" t="s">
        <v>4</v>
      </c>
      <c r="Q16" s="22" t="s">
        <v>4</v>
      </c>
      <c r="R16" s="22" t="s">
        <v>4</v>
      </c>
      <c r="S16" s="22" t="s">
        <v>4</v>
      </c>
      <c r="T16" s="22" t="s">
        <v>4</v>
      </c>
      <c r="U16" s="22" t="s">
        <v>4</v>
      </c>
      <c r="V16" s="23" t="s">
        <v>4</v>
      </c>
      <c r="W16" s="4">
        <f t="shared" si="0"/>
        <v>4</v>
      </c>
      <c r="X16" s="4">
        <f t="shared" si="1"/>
        <v>13</v>
      </c>
    </row>
    <row r="17" spans="1:25" s="3" customFormat="1" ht="90.75" customHeight="1" x14ac:dyDescent="0.25">
      <c r="A17" s="40" t="s">
        <v>43</v>
      </c>
      <c r="B17" s="40" t="s">
        <v>17</v>
      </c>
      <c r="C17" s="40" t="s">
        <v>154</v>
      </c>
      <c r="D17" s="31" t="s">
        <v>4</v>
      </c>
      <c r="E17" s="22" t="s">
        <v>5</v>
      </c>
      <c r="F17" s="22" t="s">
        <v>4</v>
      </c>
      <c r="G17" s="22" t="s">
        <v>4</v>
      </c>
      <c r="H17" s="22" t="s">
        <v>5</v>
      </c>
      <c r="I17" s="22" t="s">
        <v>4</v>
      </c>
      <c r="J17" s="22" t="s">
        <v>4</v>
      </c>
      <c r="K17" s="22" t="s">
        <v>5</v>
      </c>
      <c r="L17" s="22" t="s">
        <v>4</v>
      </c>
      <c r="M17" s="22" t="s">
        <v>4</v>
      </c>
      <c r="N17" s="22" t="s">
        <v>4</v>
      </c>
      <c r="O17" s="22" t="s">
        <v>4</v>
      </c>
      <c r="P17" s="22" t="s">
        <v>4</v>
      </c>
      <c r="Q17" s="22" t="s">
        <v>4</v>
      </c>
      <c r="R17" s="22" t="s">
        <v>4</v>
      </c>
      <c r="S17" s="22" t="s">
        <v>4</v>
      </c>
      <c r="T17" s="22" t="s">
        <v>4</v>
      </c>
      <c r="U17" s="22" t="s">
        <v>4</v>
      </c>
      <c r="V17" s="23" t="s">
        <v>4</v>
      </c>
      <c r="W17" s="4">
        <f t="shared" si="0"/>
        <v>3</v>
      </c>
      <c r="X17" s="4">
        <f t="shared" si="1"/>
        <v>12</v>
      </c>
      <c r="Y17" s="4" t="s">
        <v>234</v>
      </c>
    </row>
    <row r="18" spans="1:25" s="3" customFormat="1" ht="51" customHeight="1" x14ac:dyDescent="0.25">
      <c r="A18" s="40" t="s">
        <v>43</v>
      </c>
      <c r="B18" s="40" t="s">
        <v>18</v>
      </c>
      <c r="C18" s="40" t="s">
        <v>117</v>
      </c>
      <c r="D18" s="31" t="s">
        <v>4</v>
      </c>
      <c r="E18" s="22" t="s">
        <v>5</v>
      </c>
      <c r="F18" s="22" t="s">
        <v>4</v>
      </c>
      <c r="G18" s="22" t="s">
        <v>4</v>
      </c>
      <c r="H18" s="22" t="s">
        <v>4</v>
      </c>
      <c r="I18" s="22" t="s">
        <v>5</v>
      </c>
      <c r="J18" s="22" t="s">
        <v>4</v>
      </c>
      <c r="K18" s="22" t="s">
        <v>4</v>
      </c>
      <c r="L18" s="22" t="s">
        <v>4</v>
      </c>
      <c r="M18" s="22" t="s">
        <v>4</v>
      </c>
      <c r="N18" s="22" t="s">
        <v>4</v>
      </c>
      <c r="O18" s="22" t="s">
        <v>4</v>
      </c>
      <c r="P18" s="22" t="s">
        <v>4</v>
      </c>
      <c r="Q18" s="22" t="s">
        <v>4</v>
      </c>
      <c r="R18" s="22" t="s">
        <v>4</v>
      </c>
      <c r="S18" s="22" t="s">
        <v>4</v>
      </c>
      <c r="T18" s="22" t="s">
        <v>4</v>
      </c>
      <c r="U18" s="22" t="s">
        <v>4</v>
      </c>
      <c r="V18" s="23" t="s">
        <v>4</v>
      </c>
      <c r="W18" s="4">
        <f t="shared" si="0"/>
        <v>3</v>
      </c>
      <c r="X18" s="4">
        <f t="shared" si="1"/>
        <v>13</v>
      </c>
      <c r="Y18" s="4" t="s">
        <v>176</v>
      </c>
    </row>
    <row r="19" spans="1:25" s="3" customFormat="1" ht="90" x14ac:dyDescent="0.25">
      <c r="A19" s="40" t="s">
        <v>43</v>
      </c>
      <c r="B19" s="40" t="s">
        <v>19</v>
      </c>
      <c r="C19" s="40" t="s">
        <v>116</v>
      </c>
      <c r="D19" s="31" t="s">
        <v>4</v>
      </c>
      <c r="E19" s="22" t="s">
        <v>5</v>
      </c>
      <c r="F19" s="22" t="s">
        <v>4</v>
      </c>
      <c r="G19" s="22" t="s">
        <v>4</v>
      </c>
      <c r="H19" s="22" t="s">
        <v>4</v>
      </c>
      <c r="I19" s="68" t="s">
        <v>5</v>
      </c>
      <c r="J19" s="22" t="s">
        <v>4</v>
      </c>
      <c r="K19" s="22" t="s">
        <v>4</v>
      </c>
      <c r="L19" s="22" t="s">
        <v>4</v>
      </c>
      <c r="M19" s="22" t="s">
        <v>4</v>
      </c>
      <c r="N19" s="22" t="s">
        <v>4</v>
      </c>
      <c r="O19" s="22" t="s">
        <v>4</v>
      </c>
      <c r="P19" s="22" t="s">
        <v>5</v>
      </c>
      <c r="Q19" s="22" t="s">
        <v>4</v>
      </c>
      <c r="R19" s="22" t="s">
        <v>4</v>
      </c>
      <c r="S19" s="22" t="s">
        <v>4</v>
      </c>
      <c r="T19" s="22" t="s">
        <v>4</v>
      </c>
      <c r="U19" s="22" t="s">
        <v>4</v>
      </c>
      <c r="V19" s="23" t="s">
        <v>4</v>
      </c>
      <c r="W19" s="4">
        <f t="shared" si="0"/>
        <v>3</v>
      </c>
      <c r="X19" s="4">
        <f t="shared" si="1"/>
        <v>12</v>
      </c>
      <c r="Y19" s="60" t="s">
        <v>235</v>
      </c>
    </row>
    <row r="20" spans="1:25" s="3" customFormat="1" ht="75" x14ac:dyDescent="0.25">
      <c r="A20" s="40" t="s">
        <v>43</v>
      </c>
      <c r="B20" s="40" t="s">
        <v>20</v>
      </c>
      <c r="C20" s="40" t="s">
        <v>115</v>
      </c>
      <c r="D20" s="31" t="s">
        <v>4</v>
      </c>
      <c r="E20" s="22" t="s">
        <v>5</v>
      </c>
      <c r="F20" s="22" t="s">
        <v>4</v>
      </c>
      <c r="G20" s="22" t="s">
        <v>4</v>
      </c>
      <c r="H20" s="22" t="s">
        <v>4</v>
      </c>
      <c r="I20" s="22" t="s">
        <v>5</v>
      </c>
      <c r="J20" s="22" t="s">
        <v>4</v>
      </c>
      <c r="K20" s="22" t="s">
        <v>4</v>
      </c>
      <c r="L20" s="22" t="s">
        <v>4</v>
      </c>
      <c r="M20" s="22" t="s">
        <v>4</v>
      </c>
      <c r="N20" s="22" t="s">
        <v>4</v>
      </c>
      <c r="O20" s="22" t="s">
        <v>4</v>
      </c>
      <c r="P20" s="22" t="s">
        <v>5</v>
      </c>
      <c r="Q20" s="22" t="s">
        <v>4</v>
      </c>
      <c r="R20" s="22" t="s">
        <v>4</v>
      </c>
      <c r="S20" s="22" t="s">
        <v>4</v>
      </c>
      <c r="T20" s="22" t="s">
        <v>4</v>
      </c>
      <c r="U20" s="22" t="s">
        <v>4</v>
      </c>
      <c r="V20" s="23" t="s">
        <v>4</v>
      </c>
      <c r="W20" s="4">
        <f t="shared" si="0"/>
        <v>3</v>
      </c>
      <c r="X20" s="4">
        <f t="shared" si="1"/>
        <v>12</v>
      </c>
      <c r="Y20" s="60" t="s">
        <v>235</v>
      </c>
    </row>
    <row r="21" spans="1:25" s="3" customFormat="1" ht="167.25" customHeight="1" x14ac:dyDescent="0.25">
      <c r="A21" s="40" t="s">
        <v>44</v>
      </c>
      <c r="B21" s="40" t="s">
        <v>15</v>
      </c>
      <c r="C21" s="40" t="s">
        <v>45</v>
      </c>
      <c r="D21" s="31" t="s">
        <v>4</v>
      </c>
      <c r="E21" s="22" t="s">
        <v>5</v>
      </c>
      <c r="F21" s="22" t="s">
        <v>4</v>
      </c>
      <c r="G21" s="22" t="s">
        <v>4</v>
      </c>
      <c r="H21" s="22" t="s">
        <v>4</v>
      </c>
      <c r="I21" s="22" t="s">
        <v>4</v>
      </c>
      <c r="J21" s="22" t="s">
        <v>4</v>
      </c>
      <c r="K21" s="22" t="s">
        <v>4</v>
      </c>
      <c r="L21" s="22" t="s">
        <v>4</v>
      </c>
      <c r="M21" s="22" t="s">
        <v>4</v>
      </c>
      <c r="N21" s="22" t="s">
        <v>4</v>
      </c>
      <c r="O21" s="22" t="s">
        <v>4</v>
      </c>
      <c r="P21" s="22" t="s">
        <v>4</v>
      </c>
      <c r="Q21" s="22" t="s">
        <v>4</v>
      </c>
      <c r="R21" s="22" t="s">
        <v>4</v>
      </c>
      <c r="S21" s="22" t="s">
        <v>4</v>
      </c>
      <c r="T21" s="22" t="s">
        <v>5</v>
      </c>
      <c r="U21" s="22" t="s">
        <v>4</v>
      </c>
      <c r="V21" s="23" t="s">
        <v>4</v>
      </c>
      <c r="W21" s="4">
        <f t="shared" si="0"/>
        <v>4</v>
      </c>
      <c r="X21" s="4">
        <f t="shared" si="1"/>
        <v>12</v>
      </c>
      <c r="Y21" s="4" t="s">
        <v>237</v>
      </c>
    </row>
    <row r="22" spans="1:25" s="3" customFormat="1" ht="50.25" customHeight="1" x14ac:dyDescent="0.25">
      <c r="A22" s="40" t="s">
        <v>44</v>
      </c>
      <c r="B22" s="40" t="s">
        <v>16</v>
      </c>
      <c r="C22" s="40" t="s">
        <v>47</v>
      </c>
      <c r="D22" s="31" t="s">
        <v>4</v>
      </c>
      <c r="E22" s="22" t="s">
        <v>5</v>
      </c>
      <c r="F22" s="22" t="s">
        <v>4</v>
      </c>
      <c r="G22" s="22" t="s">
        <v>4</v>
      </c>
      <c r="H22" s="22" t="s">
        <v>4</v>
      </c>
      <c r="I22" s="22" t="s">
        <v>4</v>
      </c>
      <c r="J22" s="22" t="s">
        <v>4</v>
      </c>
      <c r="K22" s="22" t="s">
        <v>4</v>
      </c>
      <c r="L22" s="22" t="s">
        <v>4</v>
      </c>
      <c r="M22" s="22" t="s">
        <v>4</v>
      </c>
      <c r="N22" s="22" t="s">
        <v>4</v>
      </c>
      <c r="O22" s="22" t="s">
        <v>4</v>
      </c>
      <c r="P22" s="22" t="s">
        <v>4</v>
      </c>
      <c r="Q22" s="22" t="s">
        <v>4</v>
      </c>
      <c r="R22" s="22" t="s">
        <v>4</v>
      </c>
      <c r="S22" s="22" t="s">
        <v>4</v>
      </c>
      <c r="T22" s="22" t="s">
        <v>4</v>
      </c>
      <c r="U22" s="22" t="s">
        <v>4</v>
      </c>
      <c r="V22" s="23" t="s">
        <v>4</v>
      </c>
      <c r="W22" s="4">
        <f t="shared" si="0"/>
        <v>4</v>
      </c>
      <c r="X22" s="4">
        <f t="shared" si="1"/>
        <v>13</v>
      </c>
      <c r="Y22" s="4"/>
    </row>
    <row r="23" spans="1:25" s="3" customFormat="1" ht="120" x14ac:dyDescent="0.25">
      <c r="A23" s="40" t="s">
        <v>44</v>
      </c>
      <c r="B23" s="40" t="s">
        <v>17</v>
      </c>
      <c r="C23" s="40" t="s">
        <v>46</v>
      </c>
      <c r="D23" s="31" t="s">
        <v>4</v>
      </c>
      <c r="E23" s="22" t="s">
        <v>5</v>
      </c>
      <c r="F23" s="22" t="s">
        <v>4</v>
      </c>
      <c r="G23" s="22" t="s">
        <v>4</v>
      </c>
      <c r="H23" s="22" t="s">
        <v>4</v>
      </c>
      <c r="I23" s="22" t="s">
        <v>4</v>
      </c>
      <c r="J23" s="22" t="s">
        <v>4</v>
      </c>
      <c r="K23" s="22" t="s">
        <v>4</v>
      </c>
      <c r="L23" s="22" t="s">
        <v>4</v>
      </c>
      <c r="M23" s="22" t="s">
        <v>4</v>
      </c>
      <c r="N23" s="22" t="s">
        <v>4</v>
      </c>
      <c r="O23" s="22" t="s">
        <v>4</v>
      </c>
      <c r="P23" s="22" t="s">
        <v>4</v>
      </c>
      <c r="Q23" s="22" t="s">
        <v>4</v>
      </c>
      <c r="R23" s="22" t="s">
        <v>4</v>
      </c>
      <c r="S23" s="22" t="s">
        <v>4</v>
      </c>
      <c r="T23" s="22" t="s">
        <v>4</v>
      </c>
      <c r="U23" s="22" t="s">
        <v>4</v>
      </c>
      <c r="V23" s="23" t="s">
        <v>4</v>
      </c>
      <c r="W23" s="4">
        <f t="shared" si="0"/>
        <v>4</v>
      </c>
      <c r="X23" s="4">
        <f t="shared" si="1"/>
        <v>13</v>
      </c>
      <c r="Y23" s="4"/>
    </row>
    <row r="24" spans="1:25" s="3" customFormat="1" ht="168.75" customHeight="1" x14ac:dyDescent="0.25">
      <c r="A24" s="40" t="s">
        <v>48</v>
      </c>
      <c r="B24" s="40" t="s">
        <v>15</v>
      </c>
      <c r="C24" s="40" t="s">
        <v>157</v>
      </c>
      <c r="D24" s="31" t="s">
        <v>4</v>
      </c>
      <c r="E24" s="22" t="s">
        <v>5</v>
      </c>
      <c r="F24" s="22" t="s">
        <v>4</v>
      </c>
      <c r="G24" s="22" t="s">
        <v>4</v>
      </c>
      <c r="H24" s="22" t="s">
        <v>4</v>
      </c>
      <c r="I24" s="22" t="s">
        <v>4</v>
      </c>
      <c r="J24" s="22" t="s">
        <v>4</v>
      </c>
      <c r="K24" s="22" t="s">
        <v>4</v>
      </c>
      <c r="L24" s="22" t="s">
        <v>4</v>
      </c>
      <c r="M24" s="22" t="s">
        <v>4</v>
      </c>
      <c r="N24" s="22" t="s">
        <v>4</v>
      </c>
      <c r="O24" s="22" t="s">
        <v>4</v>
      </c>
      <c r="P24" s="22" t="s">
        <v>4</v>
      </c>
      <c r="Q24" s="22" t="s">
        <v>4</v>
      </c>
      <c r="R24" s="22" t="s">
        <v>4</v>
      </c>
      <c r="S24" s="22" t="s">
        <v>4</v>
      </c>
      <c r="T24" s="22" t="s">
        <v>4</v>
      </c>
      <c r="U24" s="22" t="s">
        <v>4</v>
      </c>
      <c r="V24" s="23" t="s">
        <v>4</v>
      </c>
      <c r="W24" s="4">
        <f t="shared" si="0"/>
        <v>4</v>
      </c>
      <c r="X24" s="4">
        <f t="shared" si="1"/>
        <v>13</v>
      </c>
      <c r="Y24" s="4"/>
    </row>
    <row r="25" spans="1:25" s="3" customFormat="1" ht="120" x14ac:dyDescent="0.25">
      <c r="A25" s="40" t="s">
        <v>48</v>
      </c>
      <c r="B25" s="40" t="s">
        <v>16</v>
      </c>
      <c r="C25" s="40" t="s">
        <v>158</v>
      </c>
      <c r="D25" s="31" t="s">
        <v>4</v>
      </c>
      <c r="E25" s="22" t="s">
        <v>5</v>
      </c>
      <c r="F25" s="22" t="s">
        <v>4</v>
      </c>
      <c r="G25" s="22" t="s">
        <v>4</v>
      </c>
      <c r="H25" s="22" t="s">
        <v>4</v>
      </c>
      <c r="I25" s="22" t="s">
        <v>4</v>
      </c>
      <c r="J25" s="22" t="s">
        <v>4</v>
      </c>
      <c r="K25" s="22" t="s">
        <v>4</v>
      </c>
      <c r="L25" s="22" t="s">
        <v>4</v>
      </c>
      <c r="M25" s="22" t="s">
        <v>4</v>
      </c>
      <c r="N25" s="22" t="s">
        <v>4</v>
      </c>
      <c r="O25" s="22" t="s">
        <v>4</v>
      </c>
      <c r="P25" s="22" t="s">
        <v>4</v>
      </c>
      <c r="Q25" s="22" t="s">
        <v>4</v>
      </c>
      <c r="R25" s="22" t="s">
        <v>4</v>
      </c>
      <c r="S25" s="22" t="s">
        <v>4</v>
      </c>
      <c r="T25" s="22" t="s">
        <v>4</v>
      </c>
      <c r="U25" s="22" t="s">
        <v>4</v>
      </c>
      <c r="V25" s="23" t="s">
        <v>4</v>
      </c>
      <c r="W25" s="4">
        <f t="shared" si="0"/>
        <v>4</v>
      </c>
      <c r="X25" s="4">
        <f t="shared" si="1"/>
        <v>13</v>
      </c>
      <c r="Y25" s="4"/>
    </row>
    <row r="26" spans="1:25" s="3" customFormat="1" ht="41.25" customHeight="1" x14ac:dyDescent="0.25">
      <c r="A26" s="40" t="s">
        <v>48</v>
      </c>
      <c r="B26" s="40" t="s">
        <v>17</v>
      </c>
      <c r="C26" s="40" t="s">
        <v>124</v>
      </c>
      <c r="D26" s="31" t="s">
        <v>4</v>
      </c>
      <c r="E26" s="22" t="s">
        <v>5</v>
      </c>
      <c r="F26" s="22" t="s">
        <v>4</v>
      </c>
      <c r="G26" s="22" t="s">
        <v>4</v>
      </c>
      <c r="H26" s="22" t="s">
        <v>4</v>
      </c>
      <c r="I26" s="22" t="s">
        <v>4</v>
      </c>
      <c r="J26" s="22" t="s">
        <v>4</v>
      </c>
      <c r="K26" s="22" t="s">
        <v>4</v>
      </c>
      <c r="L26" s="22" t="s">
        <v>4</v>
      </c>
      <c r="M26" s="22" t="s">
        <v>4</v>
      </c>
      <c r="N26" s="22" t="s">
        <v>4</v>
      </c>
      <c r="O26" s="22" t="s">
        <v>4</v>
      </c>
      <c r="P26" s="22" t="s">
        <v>4</v>
      </c>
      <c r="Q26" s="22" t="s">
        <v>4</v>
      </c>
      <c r="R26" s="22" t="s">
        <v>4</v>
      </c>
      <c r="S26" s="22" t="s">
        <v>4</v>
      </c>
      <c r="T26" s="22" t="s">
        <v>4</v>
      </c>
      <c r="U26" s="22" t="s">
        <v>4</v>
      </c>
      <c r="V26" s="23" t="s">
        <v>4</v>
      </c>
      <c r="W26" s="4">
        <f t="shared" si="0"/>
        <v>4</v>
      </c>
      <c r="X26" s="4">
        <f t="shared" si="1"/>
        <v>13</v>
      </c>
      <c r="Y26" s="4"/>
    </row>
    <row r="27" spans="1:25" s="3" customFormat="1" ht="45" x14ac:dyDescent="0.25">
      <c r="A27" s="40" t="s">
        <v>48</v>
      </c>
      <c r="B27" s="40" t="s">
        <v>18</v>
      </c>
      <c r="C27" s="40" t="s">
        <v>125</v>
      </c>
      <c r="D27" s="31" t="s">
        <v>4</v>
      </c>
      <c r="E27" s="22" t="s">
        <v>5</v>
      </c>
      <c r="F27" s="22" t="s">
        <v>4</v>
      </c>
      <c r="G27" s="22" t="s">
        <v>4</v>
      </c>
      <c r="H27" s="22" t="s">
        <v>4</v>
      </c>
      <c r="I27" s="22" t="s">
        <v>4</v>
      </c>
      <c r="J27" s="22" t="s">
        <v>4</v>
      </c>
      <c r="K27" s="22" t="s">
        <v>4</v>
      </c>
      <c r="L27" s="22" t="s">
        <v>4</v>
      </c>
      <c r="M27" s="22" t="s">
        <v>4</v>
      </c>
      <c r="N27" s="22" t="s">
        <v>4</v>
      </c>
      <c r="O27" s="22" t="s">
        <v>4</v>
      </c>
      <c r="P27" s="22" t="s">
        <v>4</v>
      </c>
      <c r="Q27" s="22" t="s">
        <v>4</v>
      </c>
      <c r="R27" s="22" t="s">
        <v>4</v>
      </c>
      <c r="S27" s="22" t="s">
        <v>4</v>
      </c>
      <c r="T27" s="22" t="s">
        <v>4</v>
      </c>
      <c r="U27" s="22" t="s">
        <v>4</v>
      </c>
      <c r="V27" s="23" t="s">
        <v>4</v>
      </c>
      <c r="W27" s="4">
        <f t="shared" si="0"/>
        <v>4</v>
      </c>
      <c r="X27" s="4">
        <f t="shared" si="1"/>
        <v>13</v>
      </c>
      <c r="Y27" s="4"/>
    </row>
    <row r="28" spans="1:25" s="3" customFormat="1" ht="60" x14ac:dyDescent="0.25">
      <c r="A28" s="40" t="s">
        <v>48</v>
      </c>
      <c r="B28" s="40" t="s">
        <v>19</v>
      </c>
      <c r="C28" s="40" t="s">
        <v>114</v>
      </c>
      <c r="D28" s="31" t="s">
        <v>4</v>
      </c>
      <c r="E28" s="22" t="s">
        <v>5</v>
      </c>
      <c r="F28" s="22" t="s">
        <v>4</v>
      </c>
      <c r="G28" s="22" t="s">
        <v>4</v>
      </c>
      <c r="H28" s="22" t="s">
        <v>4</v>
      </c>
      <c r="I28" s="22" t="s">
        <v>4</v>
      </c>
      <c r="J28" s="22" t="s">
        <v>4</v>
      </c>
      <c r="K28" s="22" t="s">
        <v>4</v>
      </c>
      <c r="L28" s="22" t="s">
        <v>4</v>
      </c>
      <c r="M28" s="22" t="s">
        <v>4</v>
      </c>
      <c r="N28" s="22" t="s">
        <v>4</v>
      </c>
      <c r="O28" s="22" t="s">
        <v>4</v>
      </c>
      <c r="P28" s="22" t="s">
        <v>4</v>
      </c>
      <c r="Q28" s="22" t="s">
        <v>4</v>
      </c>
      <c r="R28" s="22" t="s">
        <v>4</v>
      </c>
      <c r="S28" s="22" t="s">
        <v>4</v>
      </c>
      <c r="T28" s="22" t="s">
        <v>4</v>
      </c>
      <c r="U28" s="22" t="s">
        <v>4</v>
      </c>
      <c r="V28" s="23" t="s">
        <v>4</v>
      </c>
      <c r="W28" s="4">
        <f t="shared" si="0"/>
        <v>4</v>
      </c>
      <c r="X28" s="4">
        <f t="shared" si="1"/>
        <v>13</v>
      </c>
      <c r="Y28" s="4"/>
    </row>
    <row r="29" spans="1:25" s="3" customFormat="1" ht="60" x14ac:dyDescent="0.25">
      <c r="A29" s="40" t="s">
        <v>48</v>
      </c>
      <c r="B29" s="40" t="s">
        <v>20</v>
      </c>
      <c r="C29" s="40" t="s">
        <v>113</v>
      </c>
      <c r="D29" s="31" t="s">
        <v>4</v>
      </c>
      <c r="E29" s="22" t="s">
        <v>5</v>
      </c>
      <c r="F29" s="22" t="s">
        <v>4</v>
      </c>
      <c r="G29" s="22" t="s">
        <v>4</v>
      </c>
      <c r="H29" s="22" t="s">
        <v>4</v>
      </c>
      <c r="I29" s="22" t="s">
        <v>4</v>
      </c>
      <c r="J29" s="22" t="s">
        <v>4</v>
      </c>
      <c r="K29" s="22" t="s">
        <v>4</v>
      </c>
      <c r="L29" s="22" t="s">
        <v>4</v>
      </c>
      <c r="M29" s="22" t="s">
        <v>4</v>
      </c>
      <c r="N29" s="22" t="s">
        <v>4</v>
      </c>
      <c r="O29" s="22" t="s">
        <v>4</v>
      </c>
      <c r="P29" s="22" t="s">
        <v>4</v>
      </c>
      <c r="Q29" s="22" t="s">
        <v>4</v>
      </c>
      <c r="R29" s="22" t="s">
        <v>4</v>
      </c>
      <c r="S29" s="22" t="s">
        <v>4</v>
      </c>
      <c r="T29" s="22" t="s">
        <v>4</v>
      </c>
      <c r="U29" s="22" t="s">
        <v>4</v>
      </c>
      <c r="V29" s="23" t="s">
        <v>4</v>
      </c>
      <c r="W29" s="4">
        <f t="shared" si="0"/>
        <v>4</v>
      </c>
      <c r="X29" s="4">
        <f t="shared" si="1"/>
        <v>13</v>
      </c>
      <c r="Y29" s="4"/>
    </row>
    <row r="30" spans="1:25" s="3" customFormat="1" ht="75" x14ac:dyDescent="0.25">
      <c r="A30" s="40" t="s">
        <v>48</v>
      </c>
      <c r="B30" s="40" t="s">
        <v>21</v>
      </c>
      <c r="C30" s="40" t="s">
        <v>112</v>
      </c>
      <c r="D30" s="31" t="s">
        <v>4</v>
      </c>
      <c r="E30" s="22" t="s">
        <v>5</v>
      </c>
      <c r="F30" s="22" t="s">
        <v>4</v>
      </c>
      <c r="G30" s="22" t="s">
        <v>4</v>
      </c>
      <c r="H30" s="22" t="s">
        <v>4</v>
      </c>
      <c r="I30" s="22" t="s">
        <v>5</v>
      </c>
      <c r="J30" s="22" t="s">
        <v>4</v>
      </c>
      <c r="K30" s="22" t="s">
        <v>4</v>
      </c>
      <c r="L30" s="22" t="s">
        <v>4</v>
      </c>
      <c r="M30" s="22" t="s">
        <v>5</v>
      </c>
      <c r="N30" s="22" t="s">
        <v>4</v>
      </c>
      <c r="O30" s="22" t="s">
        <v>4</v>
      </c>
      <c r="P30" s="22" t="s">
        <v>5</v>
      </c>
      <c r="Q30" s="22" t="s">
        <v>5</v>
      </c>
      <c r="R30" s="22" t="s">
        <v>4</v>
      </c>
      <c r="S30" s="22" t="s">
        <v>4</v>
      </c>
      <c r="T30" s="22" t="s">
        <v>5</v>
      </c>
      <c r="U30" s="22" t="s">
        <v>4</v>
      </c>
      <c r="V30" s="23" t="s">
        <v>4</v>
      </c>
      <c r="W30" s="4">
        <f t="shared" si="0"/>
        <v>3</v>
      </c>
      <c r="X30" s="4">
        <f t="shared" si="1"/>
        <v>9</v>
      </c>
      <c r="Y30" s="4" t="s">
        <v>242</v>
      </c>
    </row>
    <row r="31" spans="1:25" s="3" customFormat="1" ht="225" x14ac:dyDescent="0.25">
      <c r="A31" s="40" t="s">
        <v>49</v>
      </c>
      <c r="B31" s="40" t="s">
        <v>15</v>
      </c>
      <c r="C31" s="40" t="s">
        <v>50</v>
      </c>
      <c r="D31" s="31" t="s">
        <v>4</v>
      </c>
      <c r="E31" s="22" t="s">
        <v>5</v>
      </c>
      <c r="F31" s="22" t="s">
        <v>4</v>
      </c>
      <c r="G31" s="22" t="s">
        <v>4</v>
      </c>
      <c r="H31" s="22" t="s">
        <v>4</v>
      </c>
      <c r="I31" s="22" t="s">
        <v>4</v>
      </c>
      <c r="J31" s="22" t="s">
        <v>4</v>
      </c>
      <c r="K31" s="22" t="s">
        <v>4</v>
      </c>
      <c r="L31" s="22" t="s">
        <v>4</v>
      </c>
      <c r="M31" s="22" t="s">
        <v>4</v>
      </c>
      <c r="N31" s="22" t="s">
        <v>4</v>
      </c>
      <c r="O31" s="22" t="s">
        <v>4</v>
      </c>
      <c r="P31" s="22" t="s">
        <v>4</v>
      </c>
      <c r="Q31" s="22" t="s">
        <v>4</v>
      </c>
      <c r="R31" s="22" t="s">
        <v>4</v>
      </c>
      <c r="S31" s="22" t="s">
        <v>4</v>
      </c>
      <c r="T31" s="22" t="s">
        <v>4</v>
      </c>
      <c r="U31" s="22" t="s">
        <v>4</v>
      </c>
      <c r="V31" s="23" t="s">
        <v>4</v>
      </c>
      <c r="W31" s="4">
        <f t="shared" si="0"/>
        <v>4</v>
      </c>
      <c r="X31" s="4">
        <f t="shared" si="1"/>
        <v>13</v>
      </c>
      <c r="Y31" s="4"/>
    </row>
    <row r="32" spans="1:25" s="3" customFormat="1" ht="30" x14ac:dyDescent="0.25">
      <c r="A32" s="40" t="s">
        <v>49</v>
      </c>
      <c r="B32" s="40" t="s">
        <v>16</v>
      </c>
      <c r="C32" s="40" t="s">
        <v>109</v>
      </c>
      <c r="D32" s="31" t="s">
        <v>4</v>
      </c>
      <c r="E32" s="22" t="s">
        <v>5</v>
      </c>
      <c r="F32" s="22" t="s">
        <v>4</v>
      </c>
      <c r="G32" s="22" t="s">
        <v>4</v>
      </c>
      <c r="H32" s="22" t="s">
        <v>4</v>
      </c>
      <c r="I32" s="22" t="s">
        <v>4</v>
      </c>
      <c r="J32" s="22" t="s">
        <v>4</v>
      </c>
      <c r="K32" s="22" t="s">
        <v>4</v>
      </c>
      <c r="L32" s="22" t="s">
        <v>4</v>
      </c>
      <c r="M32" s="22" t="s">
        <v>4</v>
      </c>
      <c r="N32" s="22" t="s">
        <v>4</v>
      </c>
      <c r="O32" s="22" t="s">
        <v>4</v>
      </c>
      <c r="P32" s="22" t="s">
        <v>4</v>
      </c>
      <c r="Q32" s="22" t="s">
        <v>4</v>
      </c>
      <c r="R32" s="22" t="s">
        <v>4</v>
      </c>
      <c r="S32" s="22" t="s">
        <v>4</v>
      </c>
      <c r="T32" s="22" t="s">
        <v>4</v>
      </c>
      <c r="U32" s="22" t="s">
        <v>4</v>
      </c>
      <c r="V32" s="23" t="s">
        <v>4</v>
      </c>
      <c r="W32" s="4">
        <f t="shared" si="0"/>
        <v>4</v>
      </c>
      <c r="X32" s="4">
        <f t="shared" si="1"/>
        <v>13</v>
      </c>
      <c r="Y32" s="4"/>
    </row>
    <row r="33" spans="1:25" s="3" customFormat="1" ht="30" x14ac:dyDescent="0.25">
      <c r="A33" s="40" t="s">
        <v>49</v>
      </c>
      <c r="B33" s="40" t="s">
        <v>17</v>
      </c>
      <c r="C33" s="40" t="s">
        <v>110</v>
      </c>
      <c r="D33" s="31" t="s">
        <v>4</v>
      </c>
      <c r="E33" s="22" t="s">
        <v>5</v>
      </c>
      <c r="F33" s="22" t="s">
        <v>4</v>
      </c>
      <c r="G33" s="22" t="s">
        <v>4</v>
      </c>
      <c r="H33" s="22" t="s">
        <v>4</v>
      </c>
      <c r="I33" s="22" t="s">
        <v>4</v>
      </c>
      <c r="J33" s="22" t="s">
        <v>4</v>
      </c>
      <c r="K33" s="22" t="s">
        <v>4</v>
      </c>
      <c r="L33" s="22" t="s">
        <v>4</v>
      </c>
      <c r="M33" s="22" t="s">
        <v>4</v>
      </c>
      <c r="N33" s="22" t="s">
        <v>4</v>
      </c>
      <c r="O33" s="22" t="s">
        <v>4</v>
      </c>
      <c r="P33" s="22" t="s">
        <v>4</v>
      </c>
      <c r="Q33" s="22" t="s">
        <v>4</v>
      </c>
      <c r="R33" s="22" t="s">
        <v>4</v>
      </c>
      <c r="S33" s="22" t="s">
        <v>4</v>
      </c>
      <c r="T33" s="22" t="s">
        <v>4</v>
      </c>
      <c r="U33" s="22" t="s">
        <v>4</v>
      </c>
      <c r="V33" s="23" t="s">
        <v>4</v>
      </c>
      <c r="W33" s="4">
        <f t="shared" si="0"/>
        <v>4</v>
      </c>
      <c r="X33" s="4">
        <f t="shared" si="1"/>
        <v>13</v>
      </c>
      <c r="Y33" s="4"/>
    </row>
    <row r="34" spans="1:25" s="3" customFormat="1" ht="60" x14ac:dyDescent="0.25">
      <c r="A34" s="40" t="s">
        <v>49</v>
      </c>
      <c r="B34" s="40" t="s">
        <v>18</v>
      </c>
      <c r="C34" s="40" t="s">
        <v>111</v>
      </c>
      <c r="D34" s="31" t="s">
        <v>4</v>
      </c>
      <c r="E34" s="22" t="s">
        <v>5</v>
      </c>
      <c r="F34" s="22" t="s">
        <v>4</v>
      </c>
      <c r="G34" s="22" t="s">
        <v>4</v>
      </c>
      <c r="H34" s="22" t="s">
        <v>4</v>
      </c>
      <c r="I34" s="22" t="s">
        <v>4</v>
      </c>
      <c r="J34" s="22" t="s">
        <v>4</v>
      </c>
      <c r="K34" s="22" t="s">
        <v>4</v>
      </c>
      <c r="L34" s="22" t="s">
        <v>4</v>
      </c>
      <c r="M34" s="22" t="s">
        <v>4</v>
      </c>
      <c r="N34" s="22" t="s">
        <v>4</v>
      </c>
      <c r="O34" s="22" t="s">
        <v>4</v>
      </c>
      <c r="P34" s="22" t="s">
        <v>4</v>
      </c>
      <c r="Q34" s="22" t="s">
        <v>4</v>
      </c>
      <c r="R34" s="22" t="s">
        <v>4</v>
      </c>
      <c r="S34" s="22" t="s">
        <v>4</v>
      </c>
      <c r="T34" s="22" t="s">
        <v>4</v>
      </c>
      <c r="U34" s="22" t="s">
        <v>4</v>
      </c>
      <c r="V34" s="23" t="s">
        <v>4</v>
      </c>
      <c r="W34" s="4">
        <f t="shared" si="0"/>
        <v>4</v>
      </c>
      <c r="X34" s="4">
        <f t="shared" si="1"/>
        <v>13</v>
      </c>
      <c r="Y34" s="4"/>
    </row>
    <row r="35" spans="1:25" s="3" customFormat="1" ht="135" x14ac:dyDescent="0.25">
      <c r="A35" s="40" t="s">
        <v>51</v>
      </c>
      <c r="B35" s="40" t="s">
        <v>15</v>
      </c>
      <c r="C35" s="40" t="s">
        <v>71</v>
      </c>
      <c r="D35" s="31" t="s">
        <v>4</v>
      </c>
      <c r="E35" s="22" t="s">
        <v>5</v>
      </c>
      <c r="F35" s="22" t="s">
        <v>4</v>
      </c>
      <c r="G35" s="22" t="s">
        <v>4</v>
      </c>
      <c r="H35" s="22" t="s">
        <v>4</v>
      </c>
      <c r="I35" s="22" t="s">
        <v>4</v>
      </c>
      <c r="J35" s="22" t="s">
        <v>4</v>
      </c>
      <c r="K35" s="22" t="s">
        <v>4</v>
      </c>
      <c r="L35" s="22" t="s">
        <v>4</v>
      </c>
      <c r="M35" s="22" t="s">
        <v>4</v>
      </c>
      <c r="N35" s="22" t="s">
        <v>4</v>
      </c>
      <c r="O35" s="22" t="s">
        <v>4</v>
      </c>
      <c r="P35" s="22" t="s">
        <v>4</v>
      </c>
      <c r="Q35" s="22" t="s">
        <v>4</v>
      </c>
      <c r="R35" s="22" t="s">
        <v>4</v>
      </c>
      <c r="S35" s="22" t="s">
        <v>4</v>
      </c>
      <c r="T35" s="22" t="s">
        <v>4</v>
      </c>
      <c r="U35" s="22" t="s">
        <v>4</v>
      </c>
      <c r="V35" s="23" t="s">
        <v>4</v>
      </c>
      <c r="W35" s="4">
        <f t="shared" si="0"/>
        <v>4</v>
      </c>
      <c r="X35" s="4">
        <f t="shared" si="1"/>
        <v>13</v>
      </c>
      <c r="Y35" s="4"/>
    </row>
    <row r="36" spans="1:25" s="3" customFormat="1" ht="105" x14ac:dyDescent="0.25">
      <c r="A36" s="40" t="s">
        <v>51</v>
      </c>
      <c r="B36" s="40" t="s">
        <v>16</v>
      </c>
      <c r="C36" s="40" t="s">
        <v>70</v>
      </c>
      <c r="D36" s="31" t="s">
        <v>4</v>
      </c>
      <c r="E36" s="22" t="s">
        <v>5</v>
      </c>
      <c r="F36" s="22" t="s">
        <v>4</v>
      </c>
      <c r="G36" s="22" t="s">
        <v>4</v>
      </c>
      <c r="H36" s="22" t="s">
        <v>4</v>
      </c>
      <c r="I36" s="22" t="s">
        <v>4</v>
      </c>
      <c r="J36" s="22" t="s">
        <v>4</v>
      </c>
      <c r="K36" s="22" t="s">
        <v>4</v>
      </c>
      <c r="L36" s="22" t="s">
        <v>4</v>
      </c>
      <c r="M36" s="22" t="s">
        <v>4</v>
      </c>
      <c r="N36" s="22" t="s">
        <v>4</v>
      </c>
      <c r="O36" s="22" t="s">
        <v>4</v>
      </c>
      <c r="P36" s="22" t="s">
        <v>4</v>
      </c>
      <c r="Q36" s="22" t="s">
        <v>4</v>
      </c>
      <c r="R36" s="22" t="s">
        <v>4</v>
      </c>
      <c r="S36" s="22" t="s">
        <v>4</v>
      </c>
      <c r="T36" s="22" t="s">
        <v>4</v>
      </c>
      <c r="U36" s="22" t="s">
        <v>4</v>
      </c>
      <c r="V36" s="23" t="s">
        <v>4</v>
      </c>
      <c r="W36" s="4">
        <f t="shared" si="0"/>
        <v>4</v>
      </c>
      <c r="X36" s="4">
        <f t="shared" si="1"/>
        <v>13</v>
      </c>
      <c r="Y36" s="4"/>
    </row>
    <row r="37" spans="1:25" s="3" customFormat="1" ht="45" x14ac:dyDescent="0.25">
      <c r="A37" s="40" t="s">
        <v>51</v>
      </c>
      <c r="B37" s="40" t="s">
        <v>17</v>
      </c>
      <c r="C37" s="40" t="s">
        <v>72</v>
      </c>
      <c r="D37" s="31" t="s">
        <v>4</v>
      </c>
      <c r="E37" s="22" t="s">
        <v>5</v>
      </c>
      <c r="F37" s="22" t="s">
        <v>4</v>
      </c>
      <c r="G37" s="22" t="s">
        <v>4</v>
      </c>
      <c r="H37" s="22" t="s">
        <v>4</v>
      </c>
      <c r="I37" s="22" t="s">
        <v>4</v>
      </c>
      <c r="J37" s="22" t="s">
        <v>4</v>
      </c>
      <c r="K37" s="22" t="s">
        <v>4</v>
      </c>
      <c r="L37" s="22" t="s">
        <v>4</v>
      </c>
      <c r="M37" s="22" t="s">
        <v>4</v>
      </c>
      <c r="N37" s="22" t="s">
        <v>4</v>
      </c>
      <c r="O37" s="22" t="s">
        <v>4</v>
      </c>
      <c r="P37" s="22" t="s">
        <v>4</v>
      </c>
      <c r="Q37" s="22" t="s">
        <v>4</v>
      </c>
      <c r="R37" s="22" t="s">
        <v>4</v>
      </c>
      <c r="S37" s="22" t="s">
        <v>4</v>
      </c>
      <c r="T37" s="22" t="s">
        <v>4</v>
      </c>
      <c r="U37" s="22" t="s">
        <v>4</v>
      </c>
      <c r="V37" s="23" t="s">
        <v>4</v>
      </c>
      <c r="W37" s="4">
        <f t="shared" si="0"/>
        <v>4</v>
      </c>
      <c r="X37" s="4">
        <f t="shared" si="1"/>
        <v>13</v>
      </c>
      <c r="Y37" s="4"/>
    </row>
    <row r="38" spans="1:25" s="3" customFormat="1" ht="30" x14ac:dyDescent="0.25">
      <c r="A38" s="40" t="s">
        <v>52</v>
      </c>
      <c r="B38" s="40" t="s">
        <v>15</v>
      </c>
      <c r="C38" s="40" t="s">
        <v>73</v>
      </c>
      <c r="D38" s="31" t="s">
        <v>4</v>
      </c>
      <c r="E38" s="22" t="s">
        <v>5</v>
      </c>
      <c r="F38" s="22" t="s">
        <v>4</v>
      </c>
      <c r="G38" s="22" t="s">
        <v>4</v>
      </c>
      <c r="H38" s="22" t="s">
        <v>4</v>
      </c>
      <c r="I38" s="22" t="s">
        <v>4</v>
      </c>
      <c r="J38" s="22" t="s">
        <v>4</v>
      </c>
      <c r="K38" s="22" t="s">
        <v>4</v>
      </c>
      <c r="L38" s="22" t="s">
        <v>4</v>
      </c>
      <c r="M38" s="22" t="s">
        <v>4</v>
      </c>
      <c r="N38" s="22" t="s">
        <v>4</v>
      </c>
      <c r="O38" s="22" t="s">
        <v>4</v>
      </c>
      <c r="P38" s="22" t="s">
        <v>4</v>
      </c>
      <c r="Q38" s="22" t="s">
        <v>4</v>
      </c>
      <c r="R38" s="22" t="s">
        <v>4</v>
      </c>
      <c r="S38" s="22" t="s">
        <v>4</v>
      </c>
      <c r="T38" s="22" t="s">
        <v>4</v>
      </c>
      <c r="U38" s="22" t="s">
        <v>4</v>
      </c>
      <c r="V38" s="23" t="s">
        <v>4</v>
      </c>
      <c r="W38" s="4">
        <f t="shared" si="0"/>
        <v>4</v>
      </c>
      <c r="X38" s="4">
        <f t="shared" si="1"/>
        <v>13</v>
      </c>
      <c r="Y38" s="4"/>
    </row>
    <row r="39" spans="1:25" s="3" customFormat="1" ht="30" x14ac:dyDescent="0.25">
      <c r="A39" s="40" t="s">
        <v>52</v>
      </c>
      <c r="B39" s="40" t="s">
        <v>16</v>
      </c>
      <c r="C39" s="40" t="s">
        <v>74</v>
      </c>
      <c r="D39" s="31" t="s">
        <v>4</v>
      </c>
      <c r="E39" s="22" t="s">
        <v>5</v>
      </c>
      <c r="F39" s="22" t="s">
        <v>4</v>
      </c>
      <c r="G39" s="22" t="s">
        <v>4</v>
      </c>
      <c r="H39" s="22" t="s">
        <v>4</v>
      </c>
      <c r="I39" s="22" t="s">
        <v>4</v>
      </c>
      <c r="J39" s="22" t="s">
        <v>4</v>
      </c>
      <c r="K39" s="22" t="s">
        <v>4</v>
      </c>
      <c r="L39" s="22" t="s">
        <v>4</v>
      </c>
      <c r="M39" s="22" t="s">
        <v>4</v>
      </c>
      <c r="N39" s="22" t="s">
        <v>4</v>
      </c>
      <c r="O39" s="22" t="s">
        <v>4</v>
      </c>
      <c r="P39" s="22" t="s">
        <v>4</v>
      </c>
      <c r="Q39" s="22" t="s">
        <v>4</v>
      </c>
      <c r="R39" s="22" t="s">
        <v>4</v>
      </c>
      <c r="S39" s="22" t="s">
        <v>4</v>
      </c>
      <c r="T39" s="22" t="s">
        <v>4</v>
      </c>
      <c r="U39" s="22" t="s">
        <v>4</v>
      </c>
      <c r="V39" s="23" t="s">
        <v>4</v>
      </c>
      <c r="W39" s="4">
        <f t="shared" si="0"/>
        <v>4</v>
      </c>
      <c r="X39" s="4">
        <f t="shared" si="1"/>
        <v>13</v>
      </c>
      <c r="Y39" s="4"/>
    </row>
    <row r="40" spans="1:25" s="3" customFormat="1" ht="60" x14ac:dyDescent="0.25">
      <c r="A40" s="40" t="s">
        <v>52</v>
      </c>
      <c r="B40" s="40" t="s">
        <v>17</v>
      </c>
      <c r="C40" s="40" t="s">
        <v>75</v>
      </c>
      <c r="D40" s="31" t="s">
        <v>4</v>
      </c>
      <c r="E40" s="22" t="s">
        <v>5</v>
      </c>
      <c r="F40" s="22" t="s">
        <v>4</v>
      </c>
      <c r="G40" s="22" t="s">
        <v>4</v>
      </c>
      <c r="H40" s="22" t="s">
        <v>4</v>
      </c>
      <c r="I40" s="22" t="s">
        <v>4</v>
      </c>
      <c r="J40" s="22" t="s">
        <v>4</v>
      </c>
      <c r="K40" s="22" t="s">
        <v>4</v>
      </c>
      <c r="L40" s="22" t="s">
        <v>4</v>
      </c>
      <c r="M40" s="22" t="s">
        <v>4</v>
      </c>
      <c r="N40" s="22" t="s">
        <v>4</v>
      </c>
      <c r="O40" s="22" t="s">
        <v>4</v>
      </c>
      <c r="P40" s="22" t="s">
        <v>4</v>
      </c>
      <c r="Q40" s="22" t="s">
        <v>4</v>
      </c>
      <c r="R40" s="22" t="s">
        <v>4</v>
      </c>
      <c r="S40" s="22" t="s">
        <v>4</v>
      </c>
      <c r="T40" s="22" t="s">
        <v>4</v>
      </c>
      <c r="U40" s="22" t="s">
        <v>4</v>
      </c>
      <c r="V40" s="23" t="s">
        <v>4</v>
      </c>
      <c r="W40" s="4">
        <f t="shared" si="0"/>
        <v>4</v>
      </c>
      <c r="X40" s="4">
        <f t="shared" si="1"/>
        <v>13</v>
      </c>
      <c r="Y40" s="4"/>
    </row>
    <row r="41" spans="1:25" s="3" customFormat="1" ht="45" x14ac:dyDescent="0.25">
      <c r="A41" s="40" t="s">
        <v>52</v>
      </c>
      <c r="B41" s="40" t="s">
        <v>18</v>
      </c>
      <c r="C41" s="40" t="s">
        <v>76</v>
      </c>
      <c r="D41" s="31" t="s">
        <v>4</v>
      </c>
      <c r="E41" s="22" t="s">
        <v>5</v>
      </c>
      <c r="F41" s="22" t="s">
        <v>4</v>
      </c>
      <c r="G41" s="22" t="s">
        <v>4</v>
      </c>
      <c r="H41" s="22" t="s">
        <v>4</v>
      </c>
      <c r="I41" s="22" t="s">
        <v>5</v>
      </c>
      <c r="J41" s="22" t="s">
        <v>4</v>
      </c>
      <c r="K41" s="22" t="s">
        <v>4</v>
      </c>
      <c r="L41" s="22" t="s">
        <v>4</v>
      </c>
      <c r="M41" s="22" t="s">
        <v>4</v>
      </c>
      <c r="N41" s="22" t="s">
        <v>4</v>
      </c>
      <c r="O41" s="22" t="s">
        <v>4</v>
      </c>
      <c r="P41" s="22" t="s">
        <v>5</v>
      </c>
      <c r="Q41" s="22" t="s">
        <v>4</v>
      </c>
      <c r="R41" s="22" t="s">
        <v>4</v>
      </c>
      <c r="S41" s="22" t="s">
        <v>4</v>
      </c>
      <c r="T41" s="22" t="s">
        <v>4</v>
      </c>
      <c r="U41" s="22" t="s">
        <v>4</v>
      </c>
      <c r="V41" s="23" t="s">
        <v>4</v>
      </c>
      <c r="W41" s="4">
        <f t="shared" si="0"/>
        <v>3</v>
      </c>
      <c r="X41" s="4">
        <f t="shared" si="1"/>
        <v>12</v>
      </c>
      <c r="Y41" s="4" t="s">
        <v>177</v>
      </c>
    </row>
    <row r="42" spans="1:25" s="3" customFormat="1" ht="60" x14ac:dyDescent="0.25">
      <c r="A42" s="40" t="s">
        <v>52</v>
      </c>
      <c r="B42" s="40" t="s">
        <v>19</v>
      </c>
      <c r="C42" s="40" t="s">
        <v>77</v>
      </c>
      <c r="D42" s="31" t="s">
        <v>4</v>
      </c>
      <c r="E42" s="22" t="s">
        <v>5</v>
      </c>
      <c r="F42" s="22" t="s">
        <v>4</v>
      </c>
      <c r="G42" s="22" t="s">
        <v>4</v>
      </c>
      <c r="H42" s="22" t="s">
        <v>4</v>
      </c>
      <c r="I42" s="22" t="s">
        <v>5</v>
      </c>
      <c r="J42" s="22" t="s">
        <v>4</v>
      </c>
      <c r="K42" s="22" t="s">
        <v>4</v>
      </c>
      <c r="L42" s="22" t="s">
        <v>4</v>
      </c>
      <c r="M42" s="22" t="s">
        <v>4</v>
      </c>
      <c r="N42" s="22" t="s">
        <v>4</v>
      </c>
      <c r="O42" s="22" t="s">
        <v>4</v>
      </c>
      <c r="P42" s="22" t="s">
        <v>5</v>
      </c>
      <c r="Q42" s="22" t="s">
        <v>4</v>
      </c>
      <c r="R42" s="22" t="s">
        <v>4</v>
      </c>
      <c r="S42" s="22" t="s">
        <v>4</v>
      </c>
      <c r="T42" s="22" t="s">
        <v>4</v>
      </c>
      <c r="U42" s="22" t="s">
        <v>4</v>
      </c>
      <c r="V42" s="23" t="s">
        <v>4</v>
      </c>
      <c r="W42" s="4">
        <f t="shared" si="0"/>
        <v>3</v>
      </c>
      <c r="X42" s="4">
        <f t="shared" si="1"/>
        <v>12</v>
      </c>
      <c r="Y42" s="4" t="s">
        <v>177</v>
      </c>
    </row>
    <row r="43" spans="1:25" s="3" customFormat="1" ht="45" x14ac:dyDescent="0.25">
      <c r="A43" s="40" t="s">
        <v>52</v>
      </c>
      <c r="B43" s="40" t="s">
        <v>20</v>
      </c>
      <c r="C43" s="40" t="s">
        <v>78</v>
      </c>
      <c r="D43" s="31" t="s">
        <v>4</v>
      </c>
      <c r="E43" s="22" t="s">
        <v>5</v>
      </c>
      <c r="F43" s="22" t="s">
        <v>4</v>
      </c>
      <c r="G43" s="22" t="s">
        <v>4</v>
      </c>
      <c r="H43" s="22" t="s">
        <v>4</v>
      </c>
      <c r="I43" s="22" t="s">
        <v>5</v>
      </c>
      <c r="J43" s="22" t="s">
        <v>4</v>
      </c>
      <c r="K43" s="22" t="s">
        <v>4</v>
      </c>
      <c r="L43" s="22" t="s">
        <v>4</v>
      </c>
      <c r="M43" s="22" t="s">
        <v>4</v>
      </c>
      <c r="N43" s="22" t="s">
        <v>4</v>
      </c>
      <c r="O43" s="22" t="s">
        <v>4</v>
      </c>
      <c r="P43" s="22" t="s">
        <v>5</v>
      </c>
      <c r="Q43" s="22" t="s">
        <v>4</v>
      </c>
      <c r="R43" s="22" t="s">
        <v>4</v>
      </c>
      <c r="S43" s="22" t="s">
        <v>4</v>
      </c>
      <c r="T43" s="22" t="s">
        <v>4</v>
      </c>
      <c r="U43" s="22" t="s">
        <v>4</v>
      </c>
      <c r="V43" s="23" t="s">
        <v>4</v>
      </c>
      <c r="W43" s="4">
        <f t="shared" si="0"/>
        <v>3</v>
      </c>
      <c r="X43" s="4">
        <f t="shared" si="1"/>
        <v>12</v>
      </c>
      <c r="Y43" s="4" t="s">
        <v>177</v>
      </c>
    </row>
    <row r="44" spans="1:25" s="3" customFormat="1" ht="75" x14ac:dyDescent="0.25">
      <c r="A44" s="40" t="s">
        <v>52</v>
      </c>
      <c r="B44" s="40" t="s">
        <v>21</v>
      </c>
      <c r="C44" s="40" t="s">
        <v>79</v>
      </c>
      <c r="D44" s="31" t="s">
        <v>4</v>
      </c>
      <c r="E44" s="22" t="s">
        <v>5</v>
      </c>
      <c r="F44" s="22" t="s">
        <v>4</v>
      </c>
      <c r="G44" s="22" t="s">
        <v>4</v>
      </c>
      <c r="H44" s="22" t="s">
        <v>4</v>
      </c>
      <c r="I44" s="22" t="s">
        <v>5</v>
      </c>
      <c r="J44" s="22" t="s">
        <v>4</v>
      </c>
      <c r="K44" s="22" t="s">
        <v>4</v>
      </c>
      <c r="L44" s="22" t="s">
        <v>4</v>
      </c>
      <c r="M44" s="22" t="s">
        <v>5</v>
      </c>
      <c r="N44" s="22" t="s">
        <v>4</v>
      </c>
      <c r="O44" s="22" t="s">
        <v>4</v>
      </c>
      <c r="P44" s="22" t="s">
        <v>5</v>
      </c>
      <c r="Q44" s="22" t="s">
        <v>5</v>
      </c>
      <c r="R44" s="22" t="s">
        <v>4</v>
      </c>
      <c r="S44" s="22" t="s">
        <v>4</v>
      </c>
      <c r="T44" s="22" t="s">
        <v>4</v>
      </c>
      <c r="U44" s="22" t="s">
        <v>4</v>
      </c>
      <c r="V44" s="23" t="s">
        <v>4</v>
      </c>
      <c r="W44" s="4">
        <f t="shared" si="0"/>
        <v>3</v>
      </c>
      <c r="X44" s="4">
        <f t="shared" si="1"/>
        <v>10</v>
      </c>
      <c r="Y44" s="4" t="s">
        <v>243</v>
      </c>
    </row>
    <row r="45" spans="1:25" s="3" customFormat="1" ht="66.75" customHeight="1" x14ac:dyDescent="0.25">
      <c r="A45" s="40" t="s">
        <v>52</v>
      </c>
      <c r="B45" s="40" t="s">
        <v>22</v>
      </c>
      <c r="C45" s="88" t="s">
        <v>245</v>
      </c>
      <c r="D45" s="31" t="s">
        <v>4</v>
      </c>
      <c r="E45" s="22" t="s">
        <v>5</v>
      </c>
      <c r="F45" s="22" t="s">
        <v>4</v>
      </c>
      <c r="G45" s="22" t="s">
        <v>4</v>
      </c>
      <c r="H45" s="68" t="s">
        <v>4</v>
      </c>
      <c r="I45" s="68" t="s">
        <v>5</v>
      </c>
      <c r="J45" s="22" t="s">
        <v>4</v>
      </c>
      <c r="K45" s="22" t="s">
        <v>4</v>
      </c>
      <c r="L45" s="22" t="s">
        <v>4</v>
      </c>
      <c r="M45" s="22" t="s">
        <v>4</v>
      </c>
      <c r="N45" s="22" t="s">
        <v>4</v>
      </c>
      <c r="O45" s="22" t="s">
        <v>4</v>
      </c>
      <c r="P45" s="22" t="s">
        <v>4</v>
      </c>
      <c r="Q45" s="22" t="s">
        <v>4</v>
      </c>
      <c r="R45" s="22" t="s">
        <v>4</v>
      </c>
      <c r="S45" s="22" t="s">
        <v>4</v>
      </c>
      <c r="T45" s="22" t="s">
        <v>4</v>
      </c>
      <c r="U45" s="22" t="s">
        <v>4</v>
      </c>
      <c r="V45" s="23" t="s">
        <v>4</v>
      </c>
      <c r="W45" s="4">
        <f t="shared" si="0"/>
        <v>3</v>
      </c>
      <c r="X45" s="4">
        <f t="shared" si="1"/>
        <v>13</v>
      </c>
      <c r="Y45" s="63" t="s">
        <v>246</v>
      </c>
    </row>
    <row r="46" spans="1:25" ht="105" x14ac:dyDescent="0.25">
      <c r="A46" s="40" t="s">
        <v>52</v>
      </c>
      <c r="B46" s="40" t="s">
        <v>23</v>
      </c>
      <c r="C46" s="40" t="s">
        <v>81</v>
      </c>
      <c r="D46" s="31" t="s">
        <v>4</v>
      </c>
      <c r="E46" s="22" t="s">
        <v>5</v>
      </c>
      <c r="F46" s="22" t="s">
        <v>4</v>
      </c>
      <c r="G46" s="22" t="s">
        <v>4</v>
      </c>
      <c r="H46" s="68" t="s">
        <v>4</v>
      </c>
      <c r="I46" s="68" t="s">
        <v>5</v>
      </c>
      <c r="J46" s="22" t="s">
        <v>4</v>
      </c>
      <c r="K46" s="22" t="s">
        <v>4</v>
      </c>
      <c r="L46" s="22" t="s">
        <v>4</v>
      </c>
      <c r="M46" s="22" t="s">
        <v>4</v>
      </c>
      <c r="N46" s="22" t="s">
        <v>4</v>
      </c>
      <c r="O46" s="22" t="s">
        <v>4</v>
      </c>
      <c r="P46" s="22" t="s">
        <v>5</v>
      </c>
      <c r="Q46" s="22" t="s">
        <v>4</v>
      </c>
      <c r="R46" s="22" t="s">
        <v>4</v>
      </c>
      <c r="S46" s="22" t="s">
        <v>4</v>
      </c>
      <c r="T46" s="22" t="s">
        <v>5</v>
      </c>
      <c r="U46" s="22" t="s">
        <v>4</v>
      </c>
      <c r="V46" s="23" t="s">
        <v>4</v>
      </c>
      <c r="W46" s="4">
        <f t="shared" si="0"/>
        <v>3</v>
      </c>
      <c r="X46" s="4">
        <f t="shared" si="1"/>
        <v>11</v>
      </c>
      <c r="Y46" s="63" t="s">
        <v>247</v>
      </c>
    </row>
    <row r="47" spans="1:25" ht="210" x14ac:dyDescent="0.25">
      <c r="A47" s="40" t="s">
        <v>52</v>
      </c>
      <c r="B47" s="40" t="s">
        <v>24</v>
      </c>
      <c r="C47" s="40" t="s">
        <v>108</v>
      </c>
      <c r="D47" s="31" t="s">
        <v>4</v>
      </c>
      <c r="E47" s="22" t="s">
        <v>5</v>
      </c>
      <c r="F47" s="22" t="s">
        <v>4</v>
      </c>
      <c r="G47" s="22" t="s">
        <v>4</v>
      </c>
      <c r="H47" s="22" t="s">
        <v>4</v>
      </c>
      <c r="I47" s="22" t="s">
        <v>4</v>
      </c>
      <c r="J47" s="22" t="s">
        <v>4</v>
      </c>
      <c r="K47" s="22" t="s">
        <v>4</v>
      </c>
      <c r="L47" s="22" t="s">
        <v>4</v>
      </c>
      <c r="M47" s="22" t="s">
        <v>5</v>
      </c>
      <c r="N47" s="22" t="s">
        <v>4</v>
      </c>
      <c r="O47" s="22" t="s">
        <v>4</v>
      </c>
      <c r="P47" s="22" t="s">
        <v>5</v>
      </c>
      <c r="Q47" s="22" t="s">
        <v>4</v>
      </c>
      <c r="R47" s="22" t="s">
        <v>4</v>
      </c>
      <c r="S47" s="22" t="s">
        <v>4</v>
      </c>
      <c r="T47" s="22" t="s">
        <v>4</v>
      </c>
      <c r="U47" s="22" t="s">
        <v>4</v>
      </c>
      <c r="V47" s="23" t="s">
        <v>4</v>
      </c>
      <c r="W47" s="4">
        <f t="shared" si="0"/>
        <v>4</v>
      </c>
      <c r="X47" s="4">
        <f t="shared" si="1"/>
        <v>11</v>
      </c>
      <c r="Y47" s="63" t="s">
        <v>178</v>
      </c>
    </row>
    <row r="48" spans="1:25" ht="60" x14ac:dyDescent="0.25">
      <c r="A48" s="40" t="s">
        <v>52</v>
      </c>
      <c r="B48" s="40" t="s">
        <v>25</v>
      </c>
      <c r="C48" s="40" t="s">
        <v>107</v>
      </c>
      <c r="D48" s="31" t="s">
        <v>4</v>
      </c>
      <c r="E48" s="22" t="s">
        <v>5</v>
      </c>
      <c r="F48" s="22" t="s">
        <v>4</v>
      </c>
      <c r="G48" s="22" t="s">
        <v>4</v>
      </c>
      <c r="H48" s="22" t="s">
        <v>4</v>
      </c>
      <c r="I48" s="22" t="s">
        <v>4</v>
      </c>
      <c r="J48" s="22" t="s">
        <v>4</v>
      </c>
      <c r="K48" s="22" t="s">
        <v>4</v>
      </c>
      <c r="L48" s="22" t="s">
        <v>4</v>
      </c>
      <c r="M48" s="22" t="s">
        <v>4</v>
      </c>
      <c r="N48" s="22" t="s">
        <v>4</v>
      </c>
      <c r="O48" s="22" t="s">
        <v>4</v>
      </c>
      <c r="P48" s="22" t="s">
        <v>4</v>
      </c>
      <c r="Q48" s="22" t="s">
        <v>4</v>
      </c>
      <c r="R48" s="22" t="s">
        <v>4</v>
      </c>
      <c r="S48" s="22" t="s">
        <v>4</v>
      </c>
      <c r="T48" s="22" t="s">
        <v>4</v>
      </c>
      <c r="U48" s="22" t="s">
        <v>4</v>
      </c>
      <c r="V48" s="23" t="s">
        <v>4</v>
      </c>
      <c r="W48" s="4">
        <f t="shared" si="0"/>
        <v>4</v>
      </c>
      <c r="X48" s="4">
        <f t="shared" si="1"/>
        <v>13</v>
      </c>
      <c r="Y48" s="4"/>
    </row>
    <row r="49" spans="1:25" ht="45" x14ac:dyDescent="0.25">
      <c r="A49" s="40" t="s">
        <v>52</v>
      </c>
      <c r="B49" s="40" t="s">
        <v>35</v>
      </c>
      <c r="C49" s="40" t="s">
        <v>106</v>
      </c>
      <c r="D49" s="31" t="s">
        <v>4</v>
      </c>
      <c r="E49" s="22" t="s">
        <v>5</v>
      </c>
      <c r="F49" s="22" t="s">
        <v>4</v>
      </c>
      <c r="G49" s="22" t="s">
        <v>4</v>
      </c>
      <c r="H49" s="22" t="s">
        <v>4</v>
      </c>
      <c r="I49" s="22" t="s">
        <v>4</v>
      </c>
      <c r="J49" s="22" t="s">
        <v>4</v>
      </c>
      <c r="K49" s="22" t="s">
        <v>4</v>
      </c>
      <c r="L49" s="22" t="s">
        <v>4</v>
      </c>
      <c r="M49" s="22" t="s">
        <v>4</v>
      </c>
      <c r="N49" s="22" t="s">
        <v>4</v>
      </c>
      <c r="O49" s="22" t="s">
        <v>4</v>
      </c>
      <c r="P49" s="22" t="s">
        <v>4</v>
      </c>
      <c r="Q49" s="22" t="s">
        <v>4</v>
      </c>
      <c r="R49" s="22" t="s">
        <v>4</v>
      </c>
      <c r="S49" s="22" t="s">
        <v>4</v>
      </c>
      <c r="T49" s="22" t="s">
        <v>4</v>
      </c>
      <c r="U49" s="22" t="s">
        <v>4</v>
      </c>
      <c r="V49" s="23" t="s">
        <v>4</v>
      </c>
      <c r="W49" s="4">
        <f t="shared" si="0"/>
        <v>4</v>
      </c>
      <c r="X49" s="4">
        <f t="shared" si="1"/>
        <v>13</v>
      </c>
      <c r="Y49" s="4"/>
    </row>
    <row r="50" spans="1:25" ht="30" x14ac:dyDescent="0.25">
      <c r="A50" s="40" t="s">
        <v>52</v>
      </c>
      <c r="B50" s="40" t="s">
        <v>37</v>
      </c>
      <c r="C50" s="40" t="s">
        <v>105</v>
      </c>
      <c r="D50" s="31" t="s">
        <v>4</v>
      </c>
      <c r="E50" s="22" t="s">
        <v>5</v>
      </c>
      <c r="F50" s="22" t="s">
        <v>4</v>
      </c>
      <c r="G50" s="22" t="s">
        <v>4</v>
      </c>
      <c r="H50" s="22" t="s">
        <v>4</v>
      </c>
      <c r="I50" s="22" t="s">
        <v>5</v>
      </c>
      <c r="J50" s="22" t="s">
        <v>4</v>
      </c>
      <c r="K50" s="22" t="s">
        <v>4</v>
      </c>
      <c r="L50" s="22" t="s">
        <v>4</v>
      </c>
      <c r="M50" s="22" t="s">
        <v>4</v>
      </c>
      <c r="N50" s="22" t="s">
        <v>4</v>
      </c>
      <c r="O50" s="22" t="s">
        <v>4</v>
      </c>
      <c r="P50" s="22" t="s">
        <v>4</v>
      </c>
      <c r="Q50" s="22" t="s">
        <v>4</v>
      </c>
      <c r="R50" s="22" t="s">
        <v>4</v>
      </c>
      <c r="S50" s="22" t="s">
        <v>4</v>
      </c>
      <c r="T50" s="22" t="s">
        <v>4</v>
      </c>
      <c r="U50" s="22" t="s">
        <v>4</v>
      </c>
      <c r="V50" s="23" t="s">
        <v>4</v>
      </c>
      <c r="W50" s="4">
        <f t="shared" si="0"/>
        <v>3</v>
      </c>
      <c r="X50" s="4">
        <f t="shared" si="1"/>
        <v>13</v>
      </c>
      <c r="Y50" s="4" t="s">
        <v>176</v>
      </c>
    </row>
    <row r="51" spans="1:25" ht="30" x14ac:dyDescent="0.25">
      <c r="A51" s="40" t="s">
        <v>52</v>
      </c>
      <c r="B51" s="40" t="s">
        <v>53</v>
      </c>
      <c r="C51" s="40" t="s">
        <v>104</v>
      </c>
      <c r="D51" s="31" t="s">
        <v>4</v>
      </c>
      <c r="E51" s="22" t="s">
        <v>5</v>
      </c>
      <c r="F51" s="22" t="s">
        <v>4</v>
      </c>
      <c r="G51" s="22" t="s">
        <v>4</v>
      </c>
      <c r="H51" s="22" t="s">
        <v>4</v>
      </c>
      <c r="I51" s="22" t="s">
        <v>4</v>
      </c>
      <c r="J51" s="22" t="s">
        <v>4</v>
      </c>
      <c r="K51" s="22" t="s">
        <v>4</v>
      </c>
      <c r="L51" s="22" t="s">
        <v>4</v>
      </c>
      <c r="M51" s="22" t="s">
        <v>4</v>
      </c>
      <c r="N51" s="22" t="s">
        <v>4</v>
      </c>
      <c r="O51" s="22" t="s">
        <v>4</v>
      </c>
      <c r="P51" s="22" t="s">
        <v>4</v>
      </c>
      <c r="Q51" s="22" t="s">
        <v>4</v>
      </c>
      <c r="R51" s="22" t="s">
        <v>4</v>
      </c>
      <c r="S51" s="22" t="s">
        <v>4</v>
      </c>
      <c r="T51" s="22" t="s">
        <v>5</v>
      </c>
      <c r="U51" s="22" t="s">
        <v>5</v>
      </c>
      <c r="V51" s="23" t="s">
        <v>4</v>
      </c>
      <c r="W51" s="4">
        <f t="shared" si="0"/>
        <v>4</v>
      </c>
      <c r="X51" s="4">
        <f t="shared" si="1"/>
        <v>11</v>
      </c>
      <c r="Y51" s="63"/>
    </row>
    <row r="52" spans="1:25" ht="30" x14ac:dyDescent="0.25">
      <c r="A52" s="40" t="s">
        <v>52</v>
      </c>
      <c r="B52" s="40" t="s">
        <v>54</v>
      </c>
      <c r="C52" s="40" t="s">
        <v>103</v>
      </c>
      <c r="D52" s="31" t="s">
        <v>4</v>
      </c>
      <c r="E52" s="22" t="s">
        <v>5</v>
      </c>
      <c r="F52" s="22" t="s">
        <v>4</v>
      </c>
      <c r="G52" s="22" t="s">
        <v>4</v>
      </c>
      <c r="H52" s="22" t="s">
        <v>4</v>
      </c>
      <c r="I52" s="22" t="s">
        <v>4</v>
      </c>
      <c r="J52" s="22" t="s">
        <v>4</v>
      </c>
      <c r="K52" s="22" t="s">
        <v>4</v>
      </c>
      <c r="L52" s="22" t="s">
        <v>4</v>
      </c>
      <c r="M52" s="22" t="s">
        <v>4</v>
      </c>
      <c r="N52" s="22" t="s">
        <v>4</v>
      </c>
      <c r="O52" s="22" t="s">
        <v>4</v>
      </c>
      <c r="P52" s="22" t="s">
        <v>4</v>
      </c>
      <c r="Q52" s="22" t="s">
        <v>4</v>
      </c>
      <c r="R52" s="22" t="s">
        <v>4</v>
      </c>
      <c r="S52" s="22" t="s">
        <v>4</v>
      </c>
      <c r="T52" s="22" t="s">
        <v>5</v>
      </c>
      <c r="U52" s="22" t="s">
        <v>5</v>
      </c>
      <c r="V52" s="23" t="s">
        <v>4</v>
      </c>
      <c r="W52" s="4">
        <f t="shared" si="0"/>
        <v>4</v>
      </c>
      <c r="X52" s="4">
        <f t="shared" si="1"/>
        <v>11</v>
      </c>
      <c r="Y52" s="63"/>
    </row>
    <row r="53" spans="1:25" ht="60" x14ac:dyDescent="0.25">
      <c r="A53" s="40" t="s">
        <v>52</v>
      </c>
      <c r="B53" s="40" t="s">
        <v>55</v>
      </c>
      <c r="C53" s="40" t="s">
        <v>102</v>
      </c>
      <c r="D53" s="31" t="s">
        <v>4</v>
      </c>
      <c r="E53" s="22" t="s">
        <v>5</v>
      </c>
      <c r="F53" s="22" t="s">
        <v>4</v>
      </c>
      <c r="G53" s="22" t="s">
        <v>4</v>
      </c>
      <c r="H53" s="22" t="s">
        <v>4</v>
      </c>
      <c r="I53" s="22" t="s">
        <v>4</v>
      </c>
      <c r="J53" s="22" t="s">
        <v>4</v>
      </c>
      <c r="K53" s="22" t="s">
        <v>4</v>
      </c>
      <c r="L53" s="22" t="s">
        <v>4</v>
      </c>
      <c r="M53" s="22" t="s">
        <v>4</v>
      </c>
      <c r="N53" s="22" t="s">
        <v>4</v>
      </c>
      <c r="O53" s="22" t="s">
        <v>4</v>
      </c>
      <c r="P53" s="22" t="s">
        <v>4</v>
      </c>
      <c r="Q53" s="22" t="s">
        <v>4</v>
      </c>
      <c r="R53" s="22" t="s">
        <v>4</v>
      </c>
      <c r="S53" s="22" t="s">
        <v>4</v>
      </c>
      <c r="T53" s="22" t="s">
        <v>4</v>
      </c>
      <c r="U53" s="22" t="s">
        <v>4</v>
      </c>
      <c r="V53" s="23" t="s">
        <v>4</v>
      </c>
      <c r="W53" s="4">
        <f t="shared" si="0"/>
        <v>4</v>
      </c>
      <c r="X53" s="4">
        <f t="shared" si="1"/>
        <v>13</v>
      </c>
      <c r="Y53" s="4"/>
    </row>
    <row r="54" spans="1:25" ht="60" x14ac:dyDescent="0.25">
      <c r="A54" s="40" t="s">
        <v>52</v>
      </c>
      <c r="B54" s="40" t="s">
        <v>56</v>
      </c>
      <c r="C54" s="40" t="s">
        <v>101</v>
      </c>
      <c r="D54" s="31" t="s">
        <v>4</v>
      </c>
      <c r="E54" s="22" t="s">
        <v>5</v>
      </c>
      <c r="F54" s="22" t="s">
        <v>4</v>
      </c>
      <c r="G54" s="22" t="s">
        <v>4</v>
      </c>
      <c r="H54" s="22" t="s">
        <v>4</v>
      </c>
      <c r="I54" s="22" t="s">
        <v>4</v>
      </c>
      <c r="J54" s="22" t="s">
        <v>4</v>
      </c>
      <c r="K54" s="22" t="s">
        <v>4</v>
      </c>
      <c r="L54" s="22" t="s">
        <v>4</v>
      </c>
      <c r="M54" s="22" t="s">
        <v>4</v>
      </c>
      <c r="N54" s="22" t="s">
        <v>4</v>
      </c>
      <c r="O54" s="22" t="s">
        <v>4</v>
      </c>
      <c r="P54" s="22" t="s">
        <v>4</v>
      </c>
      <c r="Q54" s="22" t="s">
        <v>4</v>
      </c>
      <c r="R54" s="22" t="s">
        <v>4</v>
      </c>
      <c r="S54" s="22" t="s">
        <v>4</v>
      </c>
      <c r="T54" s="22" t="s">
        <v>4</v>
      </c>
      <c r="U54" s="22" t="s">
        <v>4</v>
      </c>
      <c r="V54" s="23" t="s">
        <v>4</v>
      </c>
      <c r="W54" s="4">
        <f t="shared" si="0"/>
        <v>4</v>
      </c>
      <c r="X54" s="4">
        <f t="shared" si="1"/>
        <v>13</v>
      </c>
      <c r="Y54" s="4"/>
    </row>
    <row r="55" spans="1:25" ht="58.5" customHeight="1" x14ac:dyDescent="0.25">
      <c r="A55" s="40" t="s">
        <v>52</v>
      </c>
      <c r="B55" s="40" t="s">
        <v>57</v>
      </c>
      <c r="C55" s="40" t="s">
        <v>100</v>
      </c>
      <c r="D55" s="31" t="s">
        <v>4</v>
      </c>
      <c r="E55" s="22" t="s">
        <v>5</v>
      </c>
      <c r="F55" s="22" t="s">
        <v>4</v>
      </c>
      <c r="G55" s="70" t="s">
        <v>5</v>
      </c>
      <c r="H55" s="22" t="s">
        <v>4</v>
      </c>
      <c r="I55" s="22" t="s">
        <v>4</v>
      </c>
      <c r="J55" s="22" t="s">
        <v>4</v>
      </c>
      <c r="K55" s="22" t="s">
        <v>4</v>
      </c>
      <c r="L55" s="22" t="s">
        <v>4</v>
      </c>
      <c r="M55" s="22" t="s">
        <v>4</v>
      </c>
      <c r="N55" s="22" t="s">
        <v>4</v>
      </c>
      <c r="O55" s="22" t="s">
        <v>4</v>
      </c>
      <c r="P55" s="22" t="s">
        <v>4</v>
      </c>
      <c r="Q55" s="22" t="s">
        <v>4</v>
      </c>
      <c r="R55" s="22" t="s">
        <v>4</v>
      </c>
      <c r="S55" s="22" t="s">
        <v>4</v>
      </c>
      <c r="T55" s="22" t="s">
        <v>5</v>
      </c>
      <c r="U55" s="22" t="s">
        <v>4</v>
      </c>
      <c r="V55" s="23" t="s">
        <v>4</v>
      </c>
      <c r="W55" s="4">
        <f t="shared" si="0"/>
        <v>3</v>
      </c>
      <c r="X55" s="4">
        <f t="shared" si="1"/>
        <v>12</v>
      </c>
      <c r="Y55" s="63" t="s">
        <v>248</v>
      </c>
    </row>
    <row r="56" spans="1:25" ht="45" x14ac:dyDescent="0.25">
      <c r="A56" s="40" t="s">
        <v>52</v>
      </c>
      <c r="B56" s="40" t="s">
        <v>58</v>
      </c>
      <c r="C56" s="40" t="s">
        <v>68</v>
      </c>
      <c r="D56" s="31" t="s">
        <v>4</v>
      </c>
      <c r="E56" s="22" t="s">
        <v>5</v>
      </c>
      <c r="F56" s="22" t="s">
        <v>4</v>
      </c>
      <c r="G56" s="22" t="s">
        <v>4</v>
      </c>
      <c r="H56" s="22" t="s">
        <v>4</v>
      </c>
      <c r="I56" s="22" t="s">
        <v>4</v>
      </c>
      <c r="J56" s="22" t="s">
        <v>4</v>
      </c>
      <c r="K56" s="22" t="s">
        <v>4</v>
      </c>
      <c r="L56" s="22" t="s">
        <v>4</v>
      </c>
      <c r="M56" s="22" t="s">
        <v>4</v>
      </c>
      <c r="N56" s="22" t="s">
        <v>4</v>
      </c>
      <c r="O56" s="22" t="s">
        <v>4</v>
      </c>
      <c r="P56" s="22" t="s">
        <v>4</v>
      </c>
      <c r="Q56" s="22" t="s">
        <v>4</v>
      </c>
      <c r="R56" s="22" t="s">
        <v>4</v>
      </c>
      <c r="S56" s="22" t="s">
        <v>4</v>
      </c>
      <c r="T56" s="22" t="s">
        <v>4</v>
      </c>
      <c r="U56" s="22" t="s">
        <v>4</v>
      </c>
      <c r="V56" s="23" t="s">
        <v>4</v>
      </c>
      <c r="W56" s="4">
        <f t="shared" si="0"/>
        <v>4</v>
      </c>
      <c r="X56" s="4">
        <f t="shared" si="1"/>
        <v>13</v>
      </c>
      <c r="Y56" s="4"/>
    </row>
    <row r="57" spans="1:25" ht="75" x14ac:dyDescent="0.25">
      <c r="A57" s="40" t="s">
        <v>52</v>
      </c>
      <c r="B57" s="40" t="s">
        <v>59</v>
      </c>
      <c r="C57" s="40" t="s">
        <v>99</v>
      </c>
      <c r="D57" s="31" t="s">
        <v>4</v>
      </c>
      <c r="E57" s="22" t="s">
        <v>5</v>
      </c>
      <c r="F57" s="22" t="s">
        <v>4</v>
      </c>
      <c r="G57" s="22" t="s">
        <v>4</v>
      </c>
      <c r="H57" s="22" t="s">
        <v>4</v>
      </c>
      <c r="I57" s="22" t="s">
        <v>4</v>
      </c>
      <c r="J57" s="22" t="s">
        <v>4</v>
      </c>
      <c r="K57" s="22" t="s">
        <v>4</v>
      </c>
      <c r="L57" s="22" t="s">
        <v>4</v>
      </c>
      <c r="M57" s="22" t="s">
        <v>4</v>
      </c>
      <c r="N57" s="22" t="s">
        <v>4</v>
      </c>
      <c r="O57" s="22" t="s">
        <v>4</v>
      </c>
      <c r="P57" s="22" t="s">
        <v>5</v>
      </c>
      <c r="Q57" s="22" t="s">
        <v>4</v>
      </c>
      <c r="R57" s="22" t="s">
        <v>4</v>
      </c>
      <c r="S57" s="22" t="s">
        <v>4</v>
      </c>
      <c r="T57" s="22" t="s">
        <v>5</v>
      </c>
      <c r="U57" s="22" t="s">
        <v>4</v>
      </c>
      <c r="V57" s="23" t="s">
        <v>4</v>
      </c>
      <c r="W57" s="4">
        <f t="shared" si="0"/>
        <v>4</v>
      </c>
      <c r="X57" s="4">
        <f t="shared" si="1"/>
        <v>11</v>
      </c>
      <c r="Y57" s="4" t="s">
        <v>179</v>
      </c>
    </row>
    <row r="58" spans="1:25" ht="60" x14ac:dyDescent="0.25">
      <c r="A58" s="40" t="s">
        <v>52</v>
      </c>
      <c r="B58" s="40" t="s">
        <v>60</v>
      </c>
      <c r="C58" s="40" t="s">
        <v>98</v>
      </c>
      <c r="D58" s="31" t="s">
        <v>4</v>
      </c>
      <c r="E58" s="22" t="s">
        <v>5</v>
      </c>
      <c r="F58" s="22" t="s">
        <v>4</v>
      </c>
      <c r="G58" s="22" t="s">
        <v>4</v>
      </c>
      <c r="H58" s="22" t="s">
        <v>4</v>
      </c>
      <c r="I58" s="22" t="s">
        <v>4</v>
      </c>
      <c r="J58" s="22" t="s">
        <v>4</v>
      </c>
      <c r="K58" s="22" t="s">
        <v>4</v>
      </c>
      <c r="L58" s="22" t="s">
        <v>4</v>
      </c>
      <c r="M58" s="22" t="s">
        <v>4</v>
      </c>
      <c r="N58" s="22" t="s">
        <v>4</v>
      </c>
      <c r="O58" s="22" t="s">
        <v>4</v>
      </c>
      <c r="P58" s="22" t="s">
        <v>4</v>
      </c>
      <c r="Q58" s="22" t="s">
        <v>4</v>
      </c>
      <c r="R58" s="22" t="s">
        <v>4</v>
      </c>
      <c r="S58" s="22" t="s">
        <v>4</v>
      </c>
      <c r="T58" s="22" t="s">
        <v>4</v>
      </c>
      <c r="U58" s="22" t="s">
        <v>4</v>
      </c>
      <c r="V58" s="23" t="s">
        <v>4</v>
      </c>
      <c r="W58" s="4">
        <f t="shared" si="0"/>
        <v>4</v>
      </c>
      <c r="X58" s="4">
        <f t="shared" si="1"/>
        <v>13</v>
      </c>
      <c r="Y58" s="4"/>
    </row>
    <row r="59" spans="1:25" ht="45" x14ac:dyDescent="0.25">
      <c r="A59" s="40" t="s">
        <v>52</v>
      </c>
      <c r="B59" s="40" t="s">
        <v>61</v>
      </c>
      <c r="C59" s="40" t="s">
        <v>69</v>
      </c>
      <c r="D59" s="31" t="s">
        <v>4</v>
      </c>
      <c r="E59" s="22" t="s">
        <v>5</v>
      </c>
      <c r="F59" s="22" t="s">
        <v>4</v>
      </c>
      <c r="G59" s="22" t="s">
        <v>4</v>
      </c>
      <c r="H59" s="22" t="s">
        <v>4</v>
      </c>
      <c r="I59" s="22" t="s">
        <v>4</v>
      </c>
      <c r="J59" s="22" t="s">
        <v>4</v>
      </c>
      <c r="K59" s="22" t="s">
        <v>4</v>
      </c>
      <c r="L59" s="22" t="s">
        <v>4</v>
      </c>
      <c r="M59" s="22" t="s">
        <v>4</v>
      </c>
      <c r="N59" s="22" t="s">
        <v>4</v>
      </c>
      <c r="O59" s="22" t="s">
        <v>4</v>
      </c>
      <c r="P59" s="22" t="s">
        <v>4</v>
      </c>
      <c r="Q59" s="22" t="s">
        <v>4</v>
      </c>
      <c r="R59" s="22" t="s">
        <v>4</v>
      </c>
      <c r="S59" s="22" t="s">
        <v>4</v>
      </c>
      <c r="T59" s="22" t="s">
        <v>4</v>
      </c>
      <c r="U59" s="22" t="s">
        <v>4</v>
      </c>
      <c r="V59" s="23" t="s">
        <v>4</v>
      </c>
      <c r="W59" s="4">
        <f t="shared" si="0"/>
        <v>4</v>
      </c>
      <c r="X59" s="4">
        <f t="shared" si="1"/>
        <v>13</v>
      </c>
      <c r="Y59" s="4"/>
    </row>
    <row r="60" spans="1:25" ht="75" x14ac:dyDescent="0.25">
      <c r="A60" s="40" t="s">
        <v>52</v>
      </c>
      <c r="B60" s="40" t="s">
        <v>62</v>
      </c>
      <c r="C60" s="40" t="s">
        <v>97</v>
      </c>
      <c r="D60" s="31" t="s">
        <v>4</v>
      </c>
      <c r="E60" s="22" t="s">
        <v>5</v>
      </c>
      <c r="F60" s="22" t="s">
        <v>4</v>
      </c>
      <c r="G60" s="22" t="s">
        <v>4</v>
      </c>
      <c r="H60" s="22" t="s">
        <v>4</v>
      </c>
      <c r="I60" s="22" t="s">
        <v>4</v>
      </c>
      <c r="J60" s="22" t="s">
        <v>4</v>
      </c>
      <c r="K60" s="22" t="s">
        <v>4</v>
      </c>
      <c r="L60" s="22" t="s">
        <v>4</v>
      </c>
      <c r="M60" s="22" t="s">
        <v>4</v>
      </c>
      <c r="N60" s="22" t="s">
        <v>4</v>
      </c>
      <c r="O60" s="22" t="s">
        <v>4</v>
      </c>
      <c r="P60" s="22" t="s">
        <v>4</v>
      </c>
      <c r="Q60" s="22" t="s">
        <v>4</v>
      </c>
      <c r="R60" s="22" t="s">
        <v>4</v>
      </c>
      <c r="S60" s="22" t="s">
        <v>4</v>
      </c>
      <c r="T60" s="22" t="s">
        <v>5</v>
      </c>
      <c r="U60" s="22" t="s">
        <v>4</v>
      </c>
      <c r="V60" s="23" t="s">
        <v>4</v>
      </c>
      <c r="W60" s="4">
        <f t="shared" si="0"/>
        <v>4</v>
      </c>
      <c r="X60" s="4">
        <f t="shared" si="1"/>
        <v>12</v>
      </c>
      <c r="Y60" s="4" t="s">
        <v>180</v>
      </c>
    </row>
    <row r="61" spans="1:25" ht="60" x14ac:dyDescent="0.25">
      <c r="A61" s="40" t="s">
        <v>52</v>
      </c>
      <c r="B61" s="40" t="s">
        <v>63</v>
      </c>
      <c r="C61" s="40" t="s">
        <v>96</v>
      </c>
      <c r="D61" s="31" t="s">
        <v>4</v>
      </c>
      <c r="E61" s="22" t="s">
        <v>5</v>
      </c>
      <c r="F61" s="22" t="s">
        <v>4</v>
      </c>
      <c r="G61" s="22" t="s">
        <v>4</v>
      </c>
      <c r="H61" s="22" t="s">
        <v>4</v>
      </c>
      <c r="I61" s="22" t="s">
        <v>4</v>
      </c>
      <c r="J61" s="22" t="s">
        <v>4</v>
      </c>
      <c r="K61" s="22" t="s">
        <v>4</v>
      </c>
      <c r="L61" s="22" t="s">
        <v>4</v>
      </c>
      <c r="M61" s="22" t="s">
        <v>4</v>
      </c>
      <c r="N61" s="22" t="s">
        <v>4</v>
      </c>
      <c r="O61" s="22" t="s">
        <v>4</v>
      </c>
      <c r="P61" s="22" t="s">
        <v>4</v>
      </c>
      <c r="Q61" s="22" t="s">
        <v>4</v>
      </c>
      <c r="R61" s="22" t="s">
        <v>4</v>
      </c>
      <c r="S61" s="22" t="s">
        <v>4</v>
      </c>
      <c r="T61" s="22" t="s">
        <v>4</v>
      </c>
      <c r="U61" s="22" t="s">
        <v>4</v>
      </c>
      <c r="V61" s="23" t="s">
        <v>4</v>
      </c>
      <c r="W61" s="4">
        <f t="shared" si="0"/>
        <v>4</v>
      </c>
      <c r="X61" s="4">
        <f t="shared" si="1"/>
        <v>13</v>
      </c>
      <c r="Y61" s="4"/>
    </row>
    <row r="62" spans="1:25" ht="45" x14ac:dyDescent="0.25">
      <c r="A62" s="40" t="s">
        <v>64</v>
      </c>
      <c r="B62" s="40" t="s">
        <v>15</v>
      </c>
      <c r="C62" s="40" t="s">
        <v>95</v>
      </c>
      <c r="D62" s="31" t="s">
        <v>4</v>
      </c>
      <c r="E62" s="22" t="s">
        <v>5</v>
      </c>
      <c r="F62" s="22" t="s">
        <v>4</v>
      </c>
      <c r="G62" s="22" t="s">
        <v>4</v>
      </c>
      <c r="H62" s="22" t="s">
        <v>4</v>
      </c>
      <c r="I62" s="22" t="s">
        <v>4</v>
      </c>
      <c r="J62" s="22" t="s">
        <v>4</v>
      </c>
      <c r="K62" s="22" t="s">
        <v>4</v>
      </c>
      <c r="L62" s="22" t="s">
        <v>4</v>
      </c>
      <c r="M62" s="22" t="s">
        <v>4</v>
      </c>
      <c r="N62" s="22" t="s">
        <v>4</v>
      </c>
      <c r="O62" s="22" t="s">
        <v>4</v>
      </c>
      <c r="P62" s="22" t="s">
        <v>4</v>
      </c>
      <c r="Q62" s="22" t="s">
        <v>4</v>
      </c>
      <c r="R62" s="22" t="s">
        <v>4</v>
      </c>
      <c r="S62" s="22" t="s">
        <v>4</v>
      </c>
      <c r="T62" s="22" t="s">
        <v>4</v>
      </c>
      <c r="U62" s="22" t="s">
        <v>4</v>
      </c>
      <c r="V62" s="23" t="s">
        <v>4</v>
      </c>
      <c r="W62" s="4">
        <f t="shared" si="0"/>
        <v>4</v>
      </c>
      <c r="X62" s="4">
        <f t="shared" si="1"/>
        <v>13</v>
      </c>
      <c r="Y62" s="4"/>
    </row>
    <row r="63" spans="1:25" ht="45" x14ac:dyDescent="0.25">
      <c r="A63" s="40" t="s">
        <v>64</v>
      </c>
      <c r="B63" s="40" t="s">
        <v>16</v>
      </c>
      <c r="C63" s="40" t="s">
        <v>87</v>
      </c>
      <c r="D63" s="31" t="s">
        <v>4</v>
      </c>
      <c r="E63" s="22" t="s">
        <v>5</v>
      </c>
      <c r="F63" s="22" t="s">
        <v>4</v>
      </c>
      <c r="G63" s="22" t="s">
        <v>4</v>
      </c>
      <c r="H63" s="22" t="s">
        <v>4</v>
      </c>
      <c r="I63" s="22" t="s">
        <v>4</v>
      </c>
      <c r="J63" s="22" t="s">
        <v>4</v>
      </c>
      <c r="K63" s="22" t="s">
        <v>4</v>
      </c>
      <c r="L63" s="22" t="s">
        <v>4</v>
      </c>
      <c r="M63" s="22" t="s">
        <v>4</v>
      </c>
      <c r="N63" s="22" t="s">
        <v>4</v>
      </c>
      <c r="O63" s="22" t="s">
        <v>4</v>
      </c>
      <c r="P63" s="22" t="s">
        <v>4</v>
      </c>
      <c r="Q63" s="22" t="s">
        <v>4</v>
      </c>
      <c r="R63" s="22" t="s">
        <v>4</v>
      </c>
      <c r="S63" s="22" t="s">
        <v>4</v>
      </c>
      <c r="T63" s="22" t="s">
        <v>4</v>
      </c>
      <c r="U63" s="22" t="s">
        <v>4</v>
      </c>
      <c r="V63" s="23" t="s">
        <v>4</v>
      </c>
      <c r="W63" s="4">
        <f t="shared" si="0"/>
        <v>4</v>
      </c>
      <c r="X63" s="4">
        <f t="shared" si="1"/>
        <v>13</v>
      </c>
      <c r="Y63" s="4"/>
    </row>
    <row r="64" spans="1:25" ht="30" x14ac:dyDescent="0.25">
      <c r="A64" s="40" t="s">
        <v>64</v>
      </c>
      <c r="B64" s="40" t="s">
        <v>17</v>
      </c>
      <c r="C64" s="40" t="s">
        <v>86</v>
      </c>
      <c r="D64" s="31" t="s">
        <v>4</v>
      </c>
      <c r="E64" s="22" t="s">
        <v>5</v>
      </c>
      <c r="F64" s="22" t="s">
        <v>4</v>
      </c>
      <c r="G64" s="22" t="s">
        <v>4</v>
      </c>
      <c r="H64" s="22" t="s">
        <v>4</v>
      </c>
      <c r="I64" s="22" t="s">
        <v>5</v>
      </c>
      <c r="J64" s="22" t="s">
        <v>4</v>
      </c>
      <c r="K64" s="22" t="s">
        <v>4</v>
      </c>
      <c r="L64" s="22" t="s">
        <v>4</v>
      </c>
      <c r="M64" s="22" t="s">
        <v>4</v>
      </c>
      <c r="N64" s="22" t="s">
        <v>4</v>
      </c>
      <c r="O64" s="22" t="s">
        <v>4</v>
      </c>
      <c r="P64" s="22" t="s">
        <v>4</v>
      </c>
      <c r="Q64" s="22" t="s">
        <v>4</v>
      </c>
      <c r="R64" s="22" t="s">
        <v>4</v>
      </c>
      <c r="S64" s="22" t="s">
        <v>4</v>
      </c>
      <c r="T64" s="22" t="s">
        <v>4</v>
      </c>
      <c r="U64" s="22" t="s">
        <v>4</v>
      </c>
      <c r="V64" s="23" t="s">
        <v>4</v>
      </c>
      <c r="W64" s="4">
        <f t="shared" si="0"/>
        <v>3</v>
      </c>
      <c r="X64" s="4">
        <f t="shared" si="1"/>
        <v>13</v>
      </c>
      <c r="Y64" s="4" t="s">
        <v>181</v>
      </c>
    </row>
    <row r="65" spans="1:25" ht="105" x14ac:dyDescent="0.25">
      <c r="A65" s="40" t="s">
        <v>64</v>
      </c>
      <c r="B65" s="40" t="s">
        <v>18</v>
      </c>
      <c r="C65" s="40" t="s">
        <v>85</v>
      </c>
      <c r="D65" s="31" t="s">
        <v>4</v>
      </c>
      <c r="E65" s="22" t="s">
        <v>5</v>
      </c>
      <c r="F65" s="22" t="s">
        <v>4</v>
      </c>
      <c r="G65" s="22" t="s">
        <v>4</v>
      </c>
      <c r="H65" s="22" t="s">
        <v>4</v>
      </c>
      <c r="I65" s="22" t="s">
        <v>4</v>
      </c>
      <c r="J65" s="22" t="s">
        <v>4</v>
      </c>
      <c r="K65" s="22" t="s">
        <v>4</v>
      </c>
      <c r="L65" s="22" t="s">
        <v>4</v>
      </c>
      <c r="M65" s="22" t="s">
        <v>4</v>
      </c>
      <c r="N65" s="22" t="s">
        <v>4</v>
      </c>
      <c r="O65" s="22" t="s">
        <v>4</v>
      </c>
      <c r="P65" s="22" t="s">
        <v>4</v>
      </c>
      <c r="Q65" s="22" t="s">
        <v>4</v>
      </c>
      <c r="R65" s="22" t="s">
        <v>4</v>
      </c>
      <c r="S65" s="22" t="s">
        <v>4</v>
      </c>
      <c r="T65" s="22" t="s">
        <v>4</v>
      </c>
      <c r="U65" s="22" t="s">
        <v>4</v>
      </c>
      <c r="V65" s="23" t="s">
        <v>4</v>
      </c>
      <c r="W65" s="4">
        <f t="shared" si="0"/>
        <v>4</v>
      </c>
      <c r="X65" s="4">
        <f t="shared" si="1"/>
        <v>13</v>
      </c>
      <c r="Y65" s="4"/>
    </row>
    <row r="66" spans="1:25" ht="30" x14ac:dyDescent="0.25">
      <c r="A66" s="40" t="s">
        <v>64</v>
      </c>
      <c r="B66" s="40" t="s">
        <v>19</v>
      </c>
      <c r="C66" s="40" t="s">
        <v>84</v>
      </c>
      <c r="D66" s="31" t="s">
        <v>4</v>
      </c>
      <c r="E66" s="22" t="s">
        <v>5</v>
      </c>
      <c r="F66" s="22" t="s">
        <v>4</v>
      </c>
      <c r="G66" s="22" t="s">
        <v>4</v>
      </c>
      <c r="H66" s="22" t="s">
        <v>4</v>
      </c>
      <c r="I66" s="22" t="s">
        <v>4</v>
      </c>
      <c r="J66" s="22" t="s">
        <v>4</v>
      </c>
      <c r="K66" s="22" t="s">
        <v>4</v>
      </c>
      <c r="L66" s="22" t="s">
        <v>4</v>
      </c>
      <c r="M66" s="22" t="s">
        <v>4</v>
      </c>
      <c r="N66" s="22" t="s">
        <v>4</v>
      </c>
      <c r="O66" s="22" t="s">
        <v>4</v>
      </c>
      <c r="P66" s="22" t="s">
        <v>4</v>
      </c>
      <c r="Q66" s="22" t="s">
        <v>4</v>
      </c>
      <c r="R66" s="22" t="s">
        <v>4</v>
      </c>
      <c r="S66" s="22" t="s">
        <v>4</v>
      </c>
      <c r="T66" s="22" t="s">
        <v>4</v>
      </c>
      <c r="U66" s="22" t="s">
        <v>4</v>
      </c>
      <c r="V66" s="23" t="s">
        <v>4</v>
      </c>
      <c r="W66" s="4">
        <f t="shared" si="0"/>
        <v>4</v>
      </c>
      <c r="X66" s="4">
        <f t="shared" si="1"/>
        <v>13</v>
      </c>
      <c r="Y66" s="4"/>
    </row>
    <row r="67" spans="1:25" ht="54.75" customHeight="1" x14ac:dyDescent="0.25">
      <c r="A67" s="40" t="s">
        <v>64</v>
      </c>
      <c r="B67" s="40" t="s">
        <v>20</v>
      </c>
      <c r="C67" s="40" t="s">
        <v>83</v>
      </c>
      <c r="D67" s="31" t="s">
        <v>4</v>
      </c>
      <c r="E67" s="22" t="s">
        <v>5</v>
      </c>
      <c r="F67" s="22" t="s">
        <v>4</v>
      </c>
      <c r="G67" s="22" t="s">
        <v>4</v>
      </c>
      <c r="H67" s="22" t="s">
        <v>5</v>
      </c>
      <c r="I67" s="22" t="s">
        <v>4</v>
      </c>
      <c r="J67" s="22" t="s">
        <v>4</v>
      </c>
      <c r="K67" s="22" t="s">
        <v>4</v>
      </c>
      <c r="L67" s="22" t="s">
        <v>4</v>
      </c>
      <c r="M67" s="22" t="s">
        <v>5</v>
      </c>
      <c r="N67" s="22" t="s">
        <v>4</v>
      </c>
      <c r="O67" s="22" t="s">
        <v>5</v>
      </c>
      <c r="P67" s="22" t="s">
        <v>4</v>
      </c>
      <c r="Q67" s="22" t="s">
        <v>4</v>
      </c>
      <c r="R67" s="22" t="s">
        <v>4</v>
      </c>
      <c r="S67" s="22" t="s">
        <v>4</v>
      </c>
      <c r="T67" s="22" t="s">
        <v>4</v>
      </c>
      <c r="U67" s="22" t="s">
        <v>4</v>
      </c>
      <c r="V67" s="23" t="s">
        <v>4</v>
      </c>
      <c r="W67" s="4">
        <f t="shared" si="0"/>
        <v>3</v>
      </c>
      <c r="X67" s="4">
        <f t="shared" si="1"/>
        <v>11</v>
      </c>
      <c r="Y67" s="4" t="s">
        <v>182</v>
      </c>
    </row>
    <row r="68" spans="1:25" ht="45" x14ac:dyDescent="0.25">
      <c r="A68" s="40" t="s">
        <v>64</v>
      </c>
      <c r="B68" s="40" t="s">
        <v>21</v>
      </c>
      <c r="C68" s="40" t="s">
        <v>82</v>
      </c>
      <c r="D68" s="31" t="s">
        <v>4</v>
      </c>
      <c r="E68" s="22" t="s">
        <v>5</v>
      </c>
      <c r="F68" s="22" t="s">
        <v>4</v>
      </c>
      <c r="G68" s="22" t="s">
        <v>4</v>
      </c>
      <c r="H68" s="22" t="s">
        <v>5</v>
      </c>
      <c r="I68" s="22" t="s">
        <v>4</v>
      </c>
      <c r="J68" s="22" t="s">
        <v>4</v>
      </c>
      <c r="K68" s="22" t="s">
        <v>4</v>
      </c>
      <c r="L68" s="22" t="s">
        <v>4</v>
      </c>
      <c r="M68" s="22" t="s">
        <v>5</v>
      </c>
      <c r="N68" s="22" t="s">
        <v>4</v>
      </c>
      <c r="O68" s="22" t="s">
        <v>5</v>
      </c>
      <c r="P68" s="22" t="s">
        <v>4</v>
      </c>
      <c r="Q68" s="22" t="s">
        <v>4</v>
      </c>
      <c r="R68" s="22" t="s">
        <v>4</v>
      </c>
      <c r="S68" s="22" t="s">
        <v>4</v>
      </c>
      <c r="T68" s="22" t="s">
        <v>4</v>
      </c>
      <c r="U68" s="22" t="s">
        <v>4</v>
      </c>
      <c r="V68" s="23" t="s">
        <v>4</v>
      </c>
      <c r="W68" s="4">
        <f t="shared" si="0"/>
        <v>3</v>
      </c>
      <c r="X68" s="4">
        <f t="shared" si="1"/>
        <v>11</v>
      </c>
      <c r="Y68" s="4" t="s">
        <v>182</v>
      </c>
    </row>
    <row r="69" spans="1:25" ht="195" x14ac:dyDescent="0.25">
      <c r="A69" s="40" t="s">
        <v>65</v>
      </c>
      <c r="B69" s="40" t="s">
        <v>15</v>
      </c>
      <c r="C69" s="40" t="s">
        <v>159</v>
      </c>
      <c r="D69" s="31" t="s">
        <v>4</v>
      </c>
      <c r="E69" s="22" t="s">
        <v>5</v>
      </c>
      <c r="F69" s="22" t="s">
        <v>4</v>
      </c>
      <c r="G69" s="22" t="s">
        <v>4</v>
      </c>
      <c r="H69" s="22" t="s">
        <v>4</v>
      </c>
      <c r="I69" s="22" t="s">
        <v>4</v>
      </c>
      <c r="J69" s="22" t="s">
        <v>4</v>
      </c>
      <c r="K69" s="22" t="s">
        <v>4</v>
      </c>
      <c r="L69" s="22" t="s">
        <v>4</v>
      </c>
      <c r="M69" s="22" t="s">
        <v>4</v>
      </c>
      <c r="N69" s="22" t="s">
        <v>4</v>
      </c>
      <c r="O69" s="23" t="s">
        <v>5</v>
      </c>
      <c r="P69" s="22" t="s">
        <v>5</v>
      </c>
      <c r="Q69" s="22" t="s">
        <v>5</v>
      </c>
      <c r="R69" s="22" t="s">
        <v>4</v>
      </c>
      <c r="S69" s="22" t="s">
        <v>4</v>
      </c>
      <c r="T69" s="22" t="s">
        <v>5</v>
      </c>
      <c r="U69" s="22" t="s">
        <v>4</v>
      </c>
      <c r="V69" s="23" t="s">
        <v>4</v>
      </c>
      <c r="W69" s="4">
        <f t="shared" ref="W69:W77" si="2">4-(COUNTIF(F69:I69,"no"))</f>
        <v>4</v>
      </c>
      <c r="X69" s="4">
        <f t="shared" ref="X69:X77" si="3">13-(COUNTIF(J69:V69,"no"))</f>
        <v>9</v>
      </c>
      <c r="Y69" s="4" t="s">
        <v>251</v>
      </c>
    </row>
    <row r="70" spans="1:25" ht="165" x14ac:dyDescent="0.25">
      <c r="A70" s="40" t="s">
        <v>65</v>
      </c>
      <c r="B70" s="40" t="s">
        <v>16</v>
      </c>
      <c r="C70" s="40" t="s">
        <v>160</v>
      </c>
      <c r="D70" s="31" t="s">
        <v>4</v>
      </c>
      <c r="E70" s="22" t="s">
        <v>5</v>
      </c>
      <c r="F70" s="22" t="s">
        <v>4</v>
      </c>
      <c r="G70" s="22" t="s">
        <v>4</v>
      </c>
      <c r="H70" s="22" t="s">
        <v>4</v>
      </c>
      <c r="I70" s="22" t="s">
        <v>4</v>
      </c>
      <c r="J70" s="22" t="s">
        <v>4</v>
      </c>
      <c r="K70" s="22" t="s">
        <v>4</v>
      </c>
      <c r="L70" s="22" t="s">
        <v>4</v>
      </c>
      <c r="M70" s="22" t="s">
        <v>4</v>
      </c>
      <c r="N70" s="22" t="s">
        <v>4</v>
      </c>
      <c r="O70" s="23" t="s">
        <v>5</v>
      </c>
      <c r="P70" s="22" t="s">
        <v>5</v>
      </c>
      <c r="Q70" s="22" t="s">
        <v>5</v>
      </c>
      <c r="R70" s="22" t="s">
        <v>4</v>
      </c>
      <c r="S70" s="22" t="s">
        <v>4</v>
      </c>
      <c r="T70" s="22" t="s">
        <v>5</v>
      </c>
      <c r="U70" s="22" t="s">
        <v>4</v>
      </c>
      <c r="V70" s="23" t="s">
        <v>4</v>
      </c>
      <c r="W70" s="4">
        <f t="shared" si="2"/>
        <v>4</v>
      </c>
      <c r="X70" s="4">
        <f t="shared" si="3"/>
        <v>9</v>
      </c>
      <c r="Y70" s="4" t="s">
        <v>252</v>
      </c>
    </row>
    <row r="71" spans="1:25" ht="45" x14ac:dyDescent="0.25">
      <c r="A71" s="40" t="s">
        <v>65</v>
      </c>
      <c r="B71" s="40" t="s">
        <v>17</v>
      </c>
      <c r="C71" s="40" t="s">
        <v>88</v>
      </c>
      <c r="D71" s="31" t="s">
        <v>4</v>
      </c>
      <c r="E71" s="22" t="s">
        <v>5</v>
      </c>
      <c r="F71" s="22" t="s">
        <v>4</v>
      </c>
      <c r="G71" s="22" t="s">
        <v>4</v>
      </c>
      <c r="H71" s="22" t="s">
        <v>4</v>
      </c>
      <c r="I71" s="22" t="s">
        <v>4</v>
      </c>
      <c r="J71" s="22" t="s">
        <v>4</v>
      </c>
      <c r="K71" s="22" t="s">
        <v>4</v>
      </c>
      <c r="L71" s="22" t="s">
        <v>4</v>
      </c>
      <c r="M71" s="22" t="s">
        <v>4</v>
      </c>
      <c r="N71" s="22" t="s">
        <v>4</v>
      </c>
      <c r="O71" s="22" t="s">
        <v>4</v>
      </c>
      <c r="P71" s="22" t="s">
        <v>4</v>
      </c>
      <c r="Q71" s="22" t="s">
        <v>4</v>
      </c>
      <c r="R71" s="22" t="s">
        <v>4</v>
      </c>
      <c r="S71" s="22" t="s">
        <v>4</v>
      </c>
      <c r="T71" s="22" t="s">
        <v>4</v>
      </c>
      <c r="U71" s="22" t="s">
        <v>4</v>
      </c>
      <c r="V71" s="23" t="s">
        <v>4</v>
      </c>
      <c r="W71" s="4">
        <f t="shared" si="2"/>
        <v>4</v>
      </c>
      <c r="X71" s="4">
        <f t="shared" si="3"/>
        <v>13</v>
      </c>
      <c r="Y71" s="4"/>
    </row>
    <row r="72" spans="1:25" ht="30" x14ac:dyDescent="0.25">
      <c r="A72" s="40" t="s">
        <v>65</v>
      </c>
      <c r="B72" s="40" t="s">
        <v>18</v>
      </c>
      <c r="C72" s="40" t="s">
        <v>89</v>
      </c>
      <c r="D72" s="31" t="s">
        <v>4</v>
      </c>
      <c r="E72" s="22" t="s">
        <v>5</v>
      </c>
      <c r="F72" s="22" t="s">
        <v>4</v>
      </c>
      <c r="G72" s="22" t="s">
        <v>4</v>
      </c>
      <c r="H72" s="22" t="s">
        <v>4</v>
      </c>
      <c r="I72" s="22" t="s">
        <v>4</v>
      </c>
      <c r="J72" s="22" t="s">
        <v>4</v>
      </c>
      <c r="K72" s="22" t="s">
        <v>4</v>
      </c>
      <c r="L72" s="22" t="s">
        <v>4</v>
      </c>
      <c r="M72" s="22" t="s">
        <v>4</v>
      </c>
      <c r="N72" s="22" t="s">
        <v>4</v>
      </c>
      <c r="O72" s="22" t="s">
        <v>4</v>
      </c>
      <c r="P72" s="22" t="s">
        <v>4</v>
      </c>
      <c r="Q72" s="22" t="s">
        <v>4</v>
      </c>
      <c r="R72" s="22" t="s">
        <v>4</v>
      </c>
      <c r="S72" s="22" t="s">
        <v>4</v>
      </c>
      <c r="T72" s="22" t="s">
        <v>4</v>
      </c>
      <c r="U72" s="22" t="s">
        <v>4</v>
      </c>
      <c r="V72" s="23" t="s">
        <v>4</v>
      </c>
      <c r="W72" s="4">
        <f t="shared" si="2"/>
        <v>4</v>
      </c>
      <c r="X72" s="4">
        <f t="shared" si="3"/>
        <v>13</v>
      </c>
      <c r="Y72" s="4"/>
    </row>
    <row r="73" spans="1:25" ht="120" x14ac:dyDescent="0.25">
      <c r="A73" s="40" t="s">
        <v>65</v>
      </c>
      <c r="B73" s="40" t="s">
        <v>19</v>
      </c>
      <c r="C73" s="40" t="s">
        <v>90</v>
      </c>
      <c r="D73" s="31" t="s">
        <v>4</v>
      </c>
      <c r="E73" s="22" t="s">
        <v>5</v>
      </c>
      <c r="F73" s="22" t="s">
        <v>4</v>
      </c>
      <c r="G73" s="22" t="s">
        <v>4</v>
      </c>
      <c r="H73" s="22" t="s">
        <v>4</v>
      </c>
      <c r="I73" s="22" t="s">
        <v>4</v>
      </c>
      <c r="J73" s="22" t="s">
        <v>4</v>
      </c>
      <c r="K73" s="22" t="s">
        <v>5</v>
      </c>
      <c r="L73" s="22" t="s">
        <v>4</v>
      </c>
      <c r="M73" s="22" t="s">
        <v>4</v>
      </c>
      <c r="N73" s="22" t="s">
        <v>4</v>
      </c>
      <c r="O73" s="22" t="s">
        <v>4</v>
      </c>
      <c r="P73" s="22" t="s">
        <v>4</v>
      </c>
      <c r="Q73" s="22" t="s">
        <v>4</v>
      </c>
      <c r="R73" s="22" t="s">
        <v>4</v>
      </c>
      <c r="S73" s="22" t="s">
        <v>4</v>
      </c>
      <c r="T73" s="22" t="s">
        <v>4</v>
      </c>
      <c r="U73" s="22" t="s">
        <v>4</v>
      </c>
      <c r="V73" s="23" t="s">
        <v>4</v>
      </c>
      <c r="W73" s="4">
        <f t="shared" si="2"/>
        <v>4</v>
      </c>
      <c r="X73" s="4">
        <f t="shared" si="3"/>
        <v>12</v>
      </c>
      <c r="Y73" s="63" t="s">
        <v>255</v>
      </c>
    </row>
    <row r="74" spans="1:25" ht="135" x14ac:dyDescent="0.25">
      <c r="A74" s="40" t="s">
        <v>66</v>
      </c>
      <c r="B74" s="40" t="s">
        <v>15</v>
      </c>
      <c r="C74" s="40" t="s">
        <v>91</v>
      </c>
      <c r="D74" s="31" t="s">
        <v>4</v>
      </c>
      <c r="E74" s="22" t="s">
        <v>5</v>
      </c>
      <c r="F74" s="22" t="s">
        <v>4</v>
      </c>
      <c r="G74" s="22" t="s">
        <v>4</v>
      </c>
      <c r="H74" s="22" t="s">
        <v>4</v>
      </c>
      <c r="I74" s="22" t="s">
        <v>4</v>
      </c>
      <c r="J74" s="22" t="s">
        <v>4</v>
      </c>
      <c r="K74" s="22" t="s">
        <v>4</v>
      </c>
      <c r="L74" s="22" t="s">
        <v>4</v>
      </c>
      <c r="M74" s="22" t="s">
        <v>5</v>
      </c>
      <c r="N74" s="22" t="s">
        <v>4</v>
      </c>
      <c r="O74" s="22" t="s">
        <v>4</v>
      </c>
      <c r="P74" s="22" t="s">
        <v>5</v>
      </c>
      <c r="Q74" s="22" t="s">
        <v>4</v>
      </c>
      <c r="R74" s="22" t="s">
        <v>4</v>
      </c>
      <c r="S74" s="22" t="s">
        <v>4</v>
      </c>
      <c r="T74" s="22" t="s">
        <v>5</v>
      </c>
      <c r="U74" s="22" t="s">
        <v>4</v>
      </c>
      <c r="V74" s="23" t="s">
        <v>4</v>
      </c>
      <c r="W74" s="4">
        <f t="shared" si="2"/>
        <v>4</v>
      </c>
      <c r="X74" s="4">
        <f t="shared" si="3"/>
        <v>10</v>
      </c>
      <c r="Y74" s="4" t="s">
        <v>268</v>
      </c>
    </row>
    <row r="75" spans="1:25" ht="135" x14ac:dyDescent="0.25">
      <c r="A75" s="40" t="s">
        <v>66</v>
      </c>
      <c r="B75" s="40" t="s">
        <v>16</v>
      </c>
      <c r="C75" s="40" t="s">
        <v>92</v>
      </c>
      <c r="D75" s="31" t="s">
        <v>4</v>
      </c>
      <c r="E75" s="22" t="s">
        <v>5</v>
      </c>
      <c r="F75" s="22" t="s">
        <v>4</v>
      </c>
      <c r="G75" s="22" t="s">
        <v>4</v>
      </c>
      <c r="H75" s="22" t="s">
        <v>4</v>
      </c>
      <c r="I75" s="22" t="s">
        <v>4</v>
      </c>
      <c r="J75" s="22" t="s">
        <v>4</v>
      </c>
      <c r="K75" s="22" t="s">
        <v>4</v>
      </c>
      <c r="L75" s="22" t="s">
        <v>4</v>
      </c>
      <c r="M75" s="22" t="s">
        <v>5</v>
      </c>
      <c r="N75" s="22" t="s">
        <v>4</v>
      </c>
      <c r="O75" s="22" t="s">
        <v>4</v>
      </c>
      <c r="P75" s="22" t="s">
        <v>5</v>
      </c>
      <c r="Q75" s="22" t="s">
        <v>4</v>
      </c>
      <c r="R75" s="22" t="s">
        <v>4</v>
      </c>
      <c r="S75" s="22" t="s">
        <v>4</v>
      </c>
      <c r="T75" s="22" t="s">
        <v>5</v>
      </c>
      <c r="U75" s="22" t="s">
        <v>4</v>
      </c>
      <c r="V75" s="23" t="s">
        <v>4</v>
      </c>
      <c r="W75" s="4">
        <f t="shared" si="2"/>
        <v>4</v>
      </c>
      <c r="X75" s="4">
        <f t="shared" si="3"/>
        <v>10</v>
      </c>
      <c r="Y75" s="4" t="s">
        <v>269</v>
      </c>
    </row>
    <row r="76" spans="1:25" ht="111" customHeight="1" x14ac:dyDescent="0.25">
      <c r="A76" s="40" t="s">
        <v>66</v>
      </c>
      <c r="B76" s="40" t="s">
        <v>17</v>
      </c>
      <c r="C76" s="40" t="s">
        <v>93</v>
      </c>
      <c r="D76" s="31" t="s">
        <v>4</v>
      </c>
      <c r="E76" s="22" t="s">
        <v>5</v>
      </c>
      <c r="F76" s="22" t="s">
        <v>4</v>
      </c>
      <c r="G76" s="22" t="s">
        <v>4</v>
      </c>
      <c r="H76" s="22" t="s">
        <v>4</v>
      </c>
      <c r="I76" s="22" t="s">
        <v>4</v>
      </c>
      <c r="J76" s="22" t="s">
        <v>4</v>
      </c>
      <c r="K76" s="22" t="s">
        <v>4</v>
      </c>
      <c r="L76" s="22" t="s">
        <v>4</v>
      </c>
      <c r="M76" s="22" t="s">
        <v>4</v>
      </c>
      <c r="N76" s="22" t="s">
        <v>4</v>
      </c>
      <c r="O76" s="22" t="s">
        <v>4</v>
      </c>
      <c r="P76" s="22" t="s">
        <v>5</v>
      </c>
      <c r="Q76" s="22" t="s">
        <v>4</v>
      </c>
      <c r="R76" s="22" t="s">
        <v>4</v>
      </c>
      <c r="S76" s="22" t="s">
        <v>4</v>
      </c>
      <c r="T76" s="22" t="s">
        <v>5</v>
      </c>
      <c r="U76" s="22" t="s">
        <v>4</v>
      </c>
      <c r="V76" s="23" t="s">
        <v>4</v>
      </c>
      <c r="W76" s="4">
        <f t="shared" si="2"/>
        <v>4</v>
      </c>
      <c r="X76" s="4">
        <f t="shared" si="3"/>
        <v>11</v>
      </c>
      <c r="Y76" s="4" t="s">
        <v>270</v>
      </c>
    </row>
    <row r="77" spans="1:25" ht="45" x14ac:dyDescent="0.25">
      <c r="A77" s="40" t="s">
        <v>66</v>
      </c>
      <c r="B77" s="40" t="s">
        <v>18</v>
      </c>
      <c r="C77" s="40" t="s">
        <v>94</v>
      </c>
      <c r="D77" s="31" t="s">
        <v>4</v>
      </c>
      <c r="E77" s="22" t="s">
        <v>5</v>
      </c>
      <c r="F77" s="22" t="s">
        <v>4</v>
      </c>
      <c r="G77" s="22" t="s">
        <v>4</v>
      </c>
      <c r="H77" s="22" t="s">
        <v>5</v>
      </c>
      <c r="I77" s="22" t="s">
        <v>4</v>
      </c>
      <c r="J77" s="22" t="s">
        <v>4</v>
      </c>
      <c r="K77" s="22" t="s">
        <v>4</v>
      </c>
      <c r="L77" s="22" t="s">
        <v>4</v>
      </c>
      <c r="M77" s="22" t="s">
        <v>4</v>
      </c>
      <c r="N77" s="22" t="s">
        <v>4</v>
      </c>
      <c r="O77" s="22" t="s">
        <v>4</v>
      </c>
      <c r="P77" s="22" t="s">
        <v>4</v>
      </c>
      <c r="Q77" s="22" t="s">
        <v>4</v>
      </c>
      <c r="R77" s="22" t="s">
        <v>4</v>
      </c>
      <c r="S77" s="22" t="s">
        <v>4</v>
      </c>
      <c r="T77" s="22" t="s">
        <v>4</v>
      </c>
      <c r="U77" s="22" t="s">
        <v>4</v>
      </c>
      <c r="V77" s="23" t="s">
        <v>4</v>
      </c>
      <c r="W77" s="4">
        <f t="shared" si="2"/>
        <v>3</v>
      </c>
      <c r="X77" s="4">
        <f t="shared" si="3"/>
        <v>13</v>
      </c>
      <c r="Y77" s="4" t="s">
        <v>257</v>
      </c>
    </row>
  </sheetData>
  <autoFilter ref="A3:Y77"/>
  <mergeCells count="2">
    <mergeCell ref="F1:I1"/>
    <mergeCell ref="J1:V1"/>
  </mergeCells>
  <conditionalFormatting sqref="X1:X1048576">
    <cfRule type="cellIs" dxfId="3" priority="2" operator="lessThan">
      <formula>12</formula>
    </cfRule>
  </conditionalFormatting>
  <conditionalFormatting sqref="W1:W1048576">
    <cfRule type="cellIs" dxfId="2" priority="1" operator="lessThan">
      <formula>3</formula>
    </cfRule>
  </conditionalFormatting>
  <dataValidations xWindow="903" yWindow="724" count="19">
    <dataValidation type="list" allowBlank="1" showInputMessage="1" showErrorMessage="1" errorTitle="Invalid Entry" error="Pick or type &quot;Yes&quot; or &quot;No&quot;" promptTitle="Q3" prompt="Is it technologically neutral?" sqref="L4:L77">
      <formula1>"Yes,No"</formula1>
    </dataValidation>
    <dataValidation type="list" allowBlank="1" showInputMessage="1" showErrorMessage="1" errorTitle="Invalid Entry" error="Pick or type &quot;Yes&quot; and &quot;No&quot;" prompt="Appropriate as a guide rather than a standard?" sqref="E4:E77">
      <formula1>"Yes,No"</formula1>
    </dataValidation>
    <dataValidation type="list" allowBlank="1" showInputMessage="1" showErrorMessage="1" errorTitle="Invalid Entry" error="Pick or type &quot;Yes&quot; or &quot;No&quot;" promptTitle="C2" prompt="Are the correct functional entities identified?" sqref="G4:G77">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77">
      <formula1>"Yes,No"</formula1>
    </dataValidation>
    <dataValidation type="list" allowBlank="1" showInputMessage="1" showErrorMessage="1" errorTitle="Invalid Entry" error="Pick or type only &quot;Yes&quot; or &quot;No&quot;" promptTitle="C1" prompt="Is the content of the requirement technically correct?" sqref="F4:F77">
      <formula1>"Yes,No"</formula1>
    </dataValidation>
    <dataValidation type="list" allowBlank="1" showInputMessage="1" showErrorMessage="1" errorTitle="Invalid Entry" error="Pick or type &quot;Yes&quot; or &quot;No&quot;" prompt="Supports a Reliability Objective (as defined by the Reliability Principles)?_x000a_" sqref="D4:D7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77">
      <formula1>"Yes,No"</formula1>
    </dataValidation>
    <dataValidation type="list" allowBlank="1" showInputMessage="1" showErrorMessage="1" errorTitle="Invalid Entry" error="Pick or type &quot;Yes&quot; or &quot;No&quot;" promptTitle="Q12" prompt="Does it use consistent and current terminology?" sqref="U4:U77">
      <formula1>"Yes,No"</formula1>
    </dataValidation>
    <dataValidation type="list" allowBlank="1" showInputMessage="1" showErrorMessage="1" errorTitle="Invalid Entry" error="Pick or type &quot;Yes&quot; or &quot;No&quot;" promptTitle="Q11" prompt="Is the requirement language clear and unambiguous?" sqref="T4:T72 T74:T77">
      <formula1>"Yes,No"</formula1>
    </dataValidation>
    <dataValidation type="list" allowBlank="1" showInputMessage="1" showErrorMessage="1" errorTitle="Invalid Entry" error="Pick or type &quot;Yes&quot; or &quot;No&quot;" promptTitle="Q9" prompt="Does it have a technical basis in engineering and operations?" sqref="R4:R77">
      <formula1>"Yes,No"</formula1>
    </dataValidation>
    <dataValidation type="list" allowBlank="1" showInputMessage="1" showErrorMessage="1" errorTitle="Invalid Entry" error="Pick or type &quot;Yes&quot; or &quot;No&quot;" promptTitle="Q8" prompt="Can it be practically implemented?" sqref="Q74:Q77 Q4 Q6:Q72">
      <formula1>"Yes,No"</formula1>
    </dataValidation>
    <dataValidation type="list" allowBlank="1" showInputMessage="1" showErrorMessage="1" errorTitle="Invalid Entry" error="Pick or type &quot;Yes&quot; or &quot;No&quot;" promptTitle="Q7" prompt="Can compliance be objectively measured?" sqref="P74:P77 P4:P72 Q5">
      <formula1>"Yes,No"</formula1>
    </dataValidation>
    <dataValidation type="list" allowBlank="1" showInputMessage="1" showErrorMessage="1" errorTitle="Invalid Entry" error="Pick or type &quot;Yes&quot; or &quot;No&quot;" promptTitle="Q6" prompt="Does the requirement provide more than adequate protection of BPS?" sqref="O4:O72 O74:O77">
      <formula1>"Yes,No"</formula1>
    </dataValidation>
    <dataValidation type="list" allowBlank="1" showInputMessage="1" showErrorMessage="1" errorTitle="Invalid Entry" error="Pick or type &quot;Yes&quot; or &quot;No&quot;" promptTitle="Q5" prompt="Does the requirement align with the standard's purpose statement?" sqref="N4:N77 O73:Q73 T73">
      <formula1>"Yes,No"</formula1>
    </dataValidation>
    <dataValidation type="list" allowBlank="1" showInputMessage="1" showErrorMessage="1" errorTitle="Invalid Entry" error="Pick or type &quot;Yes&quot; or &quot;No&quot;" promptTitle="Q4" prompt="Are the expectation(s) of each applicable functional entity clear?" sqref="M4:M7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7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77">
      <formula1>"Yes,No"</formula1>
    </dataValidation>
    <dataValidation type="list" allowBlank="1" showInputMessage="1" showErrorMessage="1" errorTitle="Invalid Entry" error="Pick or type &quot;Yes&quot; or &quot;No&quot;" promptTitle="C4" prompt="Is it clear when the action needs to be taken within the standard?" sqref="H17:I17 I4:I16 I18:I7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16 H18:H77">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scale="19" fitToHeight="0" orientation="landscape" r:id="rId13"/>
  <legacyDrawing r:id="rId1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Y77"/>
  <sheetViews>
    <sheetView zoomScale="90" zoomScaleNormal="90" workbookViewId="0">
      <pane xSplit="3" ySplit="3" topLeftCell="S74" activePane="bottomRight" state="frozen"/>
      <selection pane="topRight" activeCell="D1" sqref="D1"/>
      <selection pane="bottomLeft" activeCell="A4" sqref="A4"/>
      <selection pane="bottomRight" activeCell="S75" sqref="S75"/>
    </sheetView>
  </sheetViews>
  <sheetFormatPr defaultRowHeight="15" x14ac:dyDescent="0.25"/>
  <cols>
    <col min="1" max="1" width="13.42578125" style="28" customWidth="1"/>
    <col min="2" max="2" width="8.140625" style="28" customWidth="1"/>
    <col min="3" max="3" width="80.7109375" style="27" customWidth="1"/>
    <col min="4" max="4" width="24.7109375" customWidth="1"/>
    <col min="5" max="5" width="19.7109375" customWidth="1"/>
    <col min="6" max="6" width="28.85546875" customWidth="1"/>
    <col min="7" max="7" width="24.85546875" customWidth="1"/>
    <col min="8" max="8" width="23.7109375" customWidth="1"/>
    <col min="9" max="9" width="24.85546875" customWidth="1"/>
    <col min="10" max="10" width="38.42578125" customWidth="1"/>
    <col min="11" max="11" width="40" customWidth="1"/>
    <col min="12" max="12" width="15.42578125" customWidth="1"/>
    <col min="13" max="13" width="21" bestFit="1" customWidth="1"/>
    <col min="14" max="14" width="19.7109375" customWidth="1"/>
    <col min="15" max="15" width="25.42578125" customWidth="1"/>
    <col min="16" max="17" width="19.7109375" customWidth="1"/>
    <col min="18" max="18" width="19" customWidth="1"/>
    <col min="19" max="19" width="30.85546875" customWidth="1"/>
    <col min="20" max="21" width="19.7109375" customWidth="1"/>
    <col min="22" max="22" width="30.85546875" style="1" customWidth="1"/>
    <col min="23" max="24" width="19.7109375" customWidth="1"/>
    <col min="25" max="25" width="46.140625" style="2" customWidth="1"/>
    <col min="26" max="27" width="19.7109375" customWidth="1"/>
  </cols>
  <sheetData>
    <row r="1" spans="1:25" ht="18.75" x14ac:dyDescent="0.3">
      <c r="A1" s="32"/>
      <c r="B1" s="33"/>
      <c r="C1" s="34"/>
      <c r="D1" s="29"/>
      <c r="E1" s="9"/>
      <c r="F1" s="101" t="s">
        <v>1</v>
      </c>
      <c r="G1" s="101"/>
      <c r="H1" s="101"/>
      <c r="I1" s="101"/>
      <c r="J1" s="102" t="s">
        <v>2</v>
      </c>
      <c r="K1" s="102"/>
      <c r="L1" s="102"/>
      <c r="M1" s="102"/>
      <c r="N1" s="102"/>
      <c r="O1" s="102"/>
      <c r="P1" s="102"/>
      <c r="Q1" s="102"/>
      <c r="R1" s="102"/>
      <c r="S1" s="102"/>
      <c r="T1" s="102"/>
      <c r="U1" s="102"/>
      <c r="V1" s="102"/>
      <c r="W1" s="13"/>
      <c r="X1" s="14"/>
      <c r="Y1" s="15"/>
    </row>
    <row r="2" spans="1:25" ht="18.75" hidden="1" x14ac:dyDescent="0.3">
      <c r="A2" s="32"/>
      <c r="B2" s="33"/>
      <c r="C2" s="34"/>
      <c r="D2" s="30"/>
      <c r="E2" s="12"/>
      <c r="F2" s="64"/>
      <c r="G2" s="64"/>
      <c r="H2" s="64"/>
      <c r="I2" s="64"/>
      <c r="J2" s="65"/>
      <c r="K2" s="65"/>
      <c r="L2" s="65"/>
      <c r="M2" s="65"/>
      <c r="N2" s="65"/>
      <c r="O2" s="65"/>
      <c r="P2" s="65"/>
      <c r="Q2" s="65"/>
      <c r="R2" s="65"/>
      <c r="S2" s="65"/>
      <c r="T2" s="65"/>
      <c r="U2" s="65"/>
      <c r="V2" s="65"/>
      <c r="W2" s="16"/>
      <c r="X2" s="17"/>
      <c r="Y2" s="18"/>
    </row>
    <row r="3" spans="1:25" ht="102" customHeight="1" x14ac:dyDescent="0.25">
      <c r="A3" s="35" t="s">
        <v>0</v>
      </c>
      <c r="B3" s="36" t="s">
        <v>6</v>
      </c>
      <c r="C3" s="37" t="s">
        <v>33</v>
      </c>
      <c r="D3" s="50" t="s">
        <v>149</v>
      </c>
      <c r="E3" s="10" t="s">
        <v>29</v>
      </c>
      <c r="F3" s="11" t="s">
        <v>150</v>
      </c>
      <c r="G3" s="56" t="s">
        <v>31</v>
      </c>
      <c r="H3" s="51" t="s">
        <v>146</v>
      </c>
      <c r="I3" s="56" t="s">
        <v>151</v>
      </c>
      <c r="J3" s="52" t="s">
        <v>147</v>
      </c>
      <c r="K3" s="53" t="s">
        <v>155</v>
      </c>
      <c r="L3" s="52" t="s">
        <v>32</v>
      </c>
      <c r="M3" s="53" t="s">
        <v>132</v>
      </c>
      <c r="N3" s="54" t="s">
        <v>134</v>
      </c>
      <c r="O3" s="55" t="s">
        <v>135</v>
      </c>
      <c r="P3" s="54" t="s">
        <v>136</v>
      </c>
      <c r="Q3" s="55" t="s">
        <v>138</v>
      </c>
      <c r="R3" s="54" t="s">
        <v>139</v>
      </c>
      <c r="S3" s="57" t="s">
        <v>161</v>
      </c>
      <c r="T3" s="54" t="s">
        <v>141</v>
      </c>
      <c r="U3" s="55" t="s">
        <v>142</v>
      </c>
      <c r="V3" s="54" t="s">
        <v>144</v>
      </c>
      <c r="W3" s="19" t="s">
        <v>148</v>
      </c>
      <c r="X3" s="20" t="s">
        <v>30</v>
      </c>
      <c r="Y3" s="21" t="s">
        <v>3</v>
      </c>
    </row>
    <row r="4" spans="1:25" s="3" customFormat="1" ht="78.75" customHeight="1" x14ac:dyDescent="0.25">
      <c r="A4" s="38" t="s">
        <v>34</v>
      </c>
      <c r="B4" s="38" t="s">
        <v>35</v>
      </c>
      <c r="C4" s="66" t="s">
        <v>36</v>
      </c>
      <c r="D4" s="31" t="s">
        <v>4</v>
      </c>
      <c r="E4" s="22" t="s">
        <v>5</v>
      </c>
      <c r="F4" s="22" t="s">
        <v>4</v>
      </c>
      <c r="G4" s="22" t="s">
        <v>4</v>
      </c>
      <c r="H4" s="22" t="s">
        <v>4</v>
      </c>
      <c r="I4" s="22" t="s">
        <v>4</v>
      </c>
      <c r="J4" s="22" t="s">
        <v>4</v>
      </c>
      <c r="K4" s="22" t="s">
        <v>4</v>
      </c>
      <c r="L4" s="22" t="s">
        <v>4</v>
      </c>
      <c r="M4" s="22" t="s">
        <v>4</v>
      </c>
      <c r="N4" s="22" t="s">
        <v>4</v>
      </c>
      <c r="O4" s="22" t="s">
        <v>4</v>
      </c>
      <c r="P4" s="22" t="s">
        <v>4</v>
      </c>
      <c r="Q4" s="22" t="s">
        <v>4</v>
      </c>
      <c r="R4" s="22" t="s">
        <v>4</v>
      </c>
      <c r="S4" s="22" t="s">
        <v>4</v>
      </c>
      <c r="T4" s="22" t="s">
        <v>4</v>
      </c>
      <c r="U4" s="22" t="s">
        <v>4</v>
      </c>
      <c r="V4" s="23" t="s">
        <v>4</v>
      </c>
      <c r="W4" s="4">
        <f>4-(COUNTIF(F4:I4,"no"))</f>
        <v>4</v>
      </c>
      <c r="X4" s="4">
        <f>13-(COUNTIF(J4:V4,"no"))</f>
        <v>13</v>
      </c>
      <c r="Y4" s="4"/>
    </row>
    <row r="5" spans="1:25" s="3" customFormat="1" ht="62.25" customHeight="1" x14ac:dyDescent="0.25">
      <c r="A5" s="38" t="s">
        <v>34</v>
      </c>
      <c r="B5" s="38" t="s">
        <v>37</v>
      </c>
      <c r="C5" s="66" t="s">
        <v>38</v>
      </c>
      <c r="D5" s="31" t="s">
        <v>4</v>
      </c>
      <c r="E5" s="22" t="s">
        <v>5</v>
      </c>
      <c r="F5" s="22" t="s">
        <v>4</v>
      </c>
      <c r="G5" s="22" t="s">
        <v>4</v>
      </c>
      <c r="H5" s="22" t="s">
        <v>4</v>
      </c>
      <c r="I5" s="22" t="s">
        <v>4</v>
      </c>
      <c r="J5" s="22" t="s">
        <v>4</v>
      </c>
      <c r="K5" s="22" t="s">
        <v>4</v>
      </c>
      <c r="L5" s="22" t="s">
        <v>4</v>
      </c>
      <c r="M5" s="22" t="s">
        <v>4</v>
      </c>
      <c r="N5" s="22" t="s">
        <v>4</v>
      </c>
      <c r="O5" s="22" t="s">
        <v>4</v>
      </c>
      <c r="P5" s="22" t="s">
        <v>4</v>
      </c>
      <c r="Q5" s="22" t="s">
        <v>4</v>
      </c>
      <c r="R5" s="22" t="s">
        <v>4</v>
      </c>
      <c r="S5" s="22" t="s">
        <v>4</v>
      </c>
      <c r="T5" s="22" t="s">
        <v>4</v>
      </c>
      <c r="U5" s="22" t="s">
        <v>4</v>
      </c>
      <c r="V5" s="23" t="s">
        <v>4</v>
      </c>
      <c r="W5" s="4">
        <f t="shared" ref="W5:W68" si="0">4-(COUNTIF(F5:I5,"no"))</f>
        <v>4</v>
      </c>
      <c r="X5" s="4">
        <f t="shared" ref="X5:X68" si="1">13-(COUNTIF(J5:V5,"no"))</f>
        <v>13</v>
      </c>
      <c r="Y5" s="4"/>
    </row>
    <row r="6" spans="1:25" s="69" customFormat="1" ht="69.75" customHeight="1" x14ac:dyDescent="0.25">
      <c r="A6" s="40" t="s">
        <v>39</v>
      </c>
      <c r="B6" s="40" t="s">
        <v>15</v>
      </c>
      <c r="C6" s="40" t="s">
        <v>153</v>
      </c>
      <c r="D6" s="67" t="s">
        <v>4</v>
      </c>
      <c r="E6" s="68" t="s">
        <v>5</v>
      </c>
      <c r="F6" s="68" t="s">
        <v>4</v>
      </c>
      <c r="G6" s="68" t="s">
        <v>5</v>
      </c>
      <c r="H6" s="68" t="s">
        <v>4</v>
      </c>
      <c r="I6" s="68" t="s">
        <v>4</v>
      </c>
      <c r="J6" s="68" t="s">
        <v>4</v>
      </c>
      <c r="K6" s="68" t="s">
        <v>4</v>
      </c>
      <c r="L6" s="68" t="s">
        <v>4</v>
      </c>
      <c r="M6" s="68" t="s">
        <v>4</v>
      </c>
      <c r="N6" s="68" t="s">
        <v>4</v>
      </c>
      <c r="O6" s="68" t="s">
        <v>4</v>
      </c>
      <c r="P6" s="68" t="s">
        <v>4</v>
      </c>
      <c r="Q6" s="68" t="s">
        <v>4</v>
      </c>
      <c r="R6" s="68" t="s">
        <v>4</v>
      </c>
      <c r="S6" s="68" t="s">
        <v>4</v>
      </c>
      <c r="T6" s="68" t="s">
        <v>4</v>
      </c>
      <c r="U6" s="68" t="s">
        <v>4</v>
      </c>
      <c r="V6" s="68" t="s">
        <v>4</v>
      </c>
      <c r="W6" s="58">
        <f t="shared" si="0"/>
        <v>3</v>
      </c>
      <c r="X6" s="58">
        <f t="shared" si="1"/>
        <v>13</v>
      </c>
      <c r="Y6" s="58" t="s">
        <v>218</v>
      </c>
    </row>
    <row r="7" spans="1:25" s="3" customFormat="1" ht="75" x14ac:dyDescent="0.25">
      <c r="A7" s="38" t="s">
        <v>39</v>
      </c>
      <c r="B7" s="38" t="s">
        <v>16</v>
      </c>
      <c r="C7" s="66" t="s">
        <v>40</v>
      </c>
      <c r="D7" s="31" t="s">
        <v>4</v>
      </c>
      <c r="E7" s="22" t="s">
        <v>5</v>
      </c>
      <c r="F7" s="22" t="s">
        <v>4</v>
      </c>
      <c r="G7" s="22" t="s">
        <v>4</v>
      </c>
      <c r="H7" s="22" t="s">
        <v>4</v>
      </c>
      <c r="I7" s="22" t="s">
        <v>4</v>
      </c>
      <c r="J7" s="22" t="s">
        <v>4</v>
      </c>
      <c r="K7" s="22" t="s">
        <v>4</v>
      </c>
      <c r="L7" s="22" t="s">
        <v>4</v>
      </c>
      <c r="M7" s="22" t="s">
        <v>4</v>
      </c>
      <c r="N7" s="22" t="s">
        <v>4</v>
      </c>
      <c r="O7" s="22" t="s">
        <v>4</v>
      </c>
      <c r="P7" s="22" t="s">
        <v>4</v>
      </c>
      <c r="Q7" s="22" t="s">
        <v>4</v>
      </c>
      <c r="R7" s="22" t="s">
        <v>4</v>
      </c>
      <c r="S7" s="22" t="s">
        <v>4</v>
      </c>
      <c r="T7" s="22" t="s">
        <v>4</v>
      </c>
      <c r="U7" s="22" t="s">
        <v>4</v>
      </c>
      <c r="V7" s="23" t="s">
        <v>4</v>
      </c>
      <c r="W7" s="4">
        <f>4-(COUNTIF(F7:I7,"no"))</f>
        <v>4</v>
      </c>
      <c r="X7" s="4">
        <f t="shared" si="1"/>
        <v>13</v>
      </c>
      <c r="Y7" s="4"/>
    </row>
    <row r="8" spans="1:25" s="3" customFormat="1" ht="50.25" customHeight="1" x14ac:dyDescent="0.25">
      <c r="A8" s="38" t="s">
        <v>39</v>
      </c>
      <c r="B8" s="38" t="s">
        <v>17</v>
      </c>
      <c r="C8" s="66" t="s">
        <v>41</v>
      </c>
      <c r="D8" s="31" t="s">
        <v>4</v>
      </c>
      <c r="E8" s="22" t="s">
        <v>5</v>
      </c>
      <c r="F8" s="22" t="s">
        <v>4</v>
      </c>
      <c r="G8" s="22" t="s">
        <v>4</v>
      </c>
      <c r="H8" s="22" t="s">
        <v>4</v>
      </c>
      <c r="I8" s="22" t="s">
        <v>4</v>
      </c>
      <c r="J8" s="22" t="s">
        <v>4</v>
      </c>
      <c r="K8" s="22" t="s">
        <v>4</v>
      </c>
      <c r="L8" s="22" t="s">
        <v>4</v>
      </c>
      <c r="M8" s="22" t="s">
        <v>4</v>
      </c>
      <c r="N8" s="22" t="s">
        <v>4</v>
      </c>
      <c r="O8" s="22" t="s">
        <v>4</v>
      </c>
      <c r="P8" s="22" t="s">
        <v>4</v>
      </c>
      <c r="Q8" s="22" t="s">
        <v>4</v>
      </c>
      <c r="R8" s="22" t="s">
        <v>4</v>
      </c>
      <c r="S8" s="22" t="s">
        <v>4</v>
      </c>
      <c r="T8" s="22" t="s">
        <v>4</v>
      </c>
      <c r="U8" s="22" t="s">
        <v>4</v>
      </c>
      <c r="V8" s="23" t="s">
        <v>4</v>
      </c>
      <c r="W8" s="4">
        <f t="shared" si="0"/>
        <v>4</v>
      </c>
      <c r="X8" s="4">
        <f t="shared" si="1"/>
        <v>13</v>
      </c>
      <c r="Y8" s="4"/>
    </row>
    <row r="9" spans="1:25" s="3" customFormat="1" ht="51" customHeight="1" x14ac:dyDescent="0.25">
      <c r="A9" s="39" t="s">
        <v>42</v>
      </c>
      <c r="B9" s="39" t="s">
        <v>15</v>
      </c>
      <c r="C9" s="39" t="s">
        <v>67</v>
      </c>
      <c r="D9" s="31" t="s">
        <v>4</v>
      </c>
      <c r="E9" s="22" t="s">
        <v>5</v>
      </c>
      <c r="F9" s="22" t="s">
        <v>4</v>
      </c>
      <c r="G9" s="22" t="s">
        <v>4</v>
      </c>
      <c r="H9" s="22" t="s">
        <v>4</v>
      </c>
      <c r="I9" s="22" t="s">
        <v>4</v>
      </c>
      <c r="J9" s="22" t="s">
        <v>4</v>
      </c>
      <c r="K9" s="22" t="s">
        <v>4</v>
      </c>
      <c r="L9" s="22" t="s">
        <v>4</v>
      </c>
      <c r="M9" s="22" t="s">
        <v>4</v>
      </c>
      <c r="N9" s="22" t="s">
        <v>4</v>
      </c>
      <c r="O9" s="22" t="s">
        <v>4</v>
      </c>
      <c r="P9" s="22" t="s">
        <v>4</v>
      </c>
      <c r="Q9" s="22" t="s">
        <v>4</v>
      </c>
      <c r="R9" s="22" t="s">
        <v>4</v>
      </c>
      <c r="S9" s="22" t="s">
        <v>4</v>
      </c>
      <c r="T9" s="22" t="s">
        <v>4</v>
      </c>
      <c r="U9" s="22" t="s">
        <v>4</v>
      </c>
      <c r="V9" s="23" t="s">
        <v>4</v>
      </c>
      <c r="W9" s="4">
        <f t="shared" si="0"/>
        <v>4</v>
      </c>
      <c r="X9" s="4">
        <f t="shared" si="1"/>
        <v>13</v>
      </c>
      <c r="Y9" s="4"/>
    </row>
    <row r="10" spans="1:25" s="3" customFormat="1" ht="84.75" customHeight="1" x14ac:dyDescent="0.25">
      <c r="A10" s="38" t="s">
        <v>42</v>
      </c>
      <c r="B10" s="38" t="s">
        <v>16</v>
      </c>
      <c r="C10" s="66" t="s">
        <v>156</v>
      </c>
      <c r="D10" s="31" t="s">
        <v>4</v>
      </c>
      <c r="E10" s="22" t="s">
        <v>5</v>
      </c>
      <c r="F10" s="22" t="s">
        <v>4</v>
      </c>
      <c r="G10" s="68" t="s">
        <v>5</v>
      </c>
      <c r="H10" s="22" t="s">
        <v>4</v>
      </c>
      <c r="I10" s="22" t="s">
        <v>4</v>
      </c>
      <c r="J10" s="22" t="s">
        <v>4</v>
      </c>
      <c r="K10" s="22" t="s">
        <v>4</v>
      </c>
      <c r="L10" s="22" t="s">
        <v>4</v>
      </c>
      <c r="M10" s="22" t="s">
        <v>5</v>
      </c>
      <c r="N10" s="22" t="s">
        <v>4</v>
      </c>
      <c r="O10" s="22" t="s">
        <v>4</v>
      </c>
      <c r="P10" s="22" t="s">
        <v>4</v>
      </c>
      <c r="Q10" s="22" t="s">
        <v>4</v>
      </c>
      <c r="R10" s="22" t="s">
        <v>4</v>
      </c>
      <c r="S10" s="22" t="s">
        <v>4</v>
      </c>
      <c r="T10" s="22" t="s">
        <v>4</v>
      </c>
      <c r="U10" s="22" t="s">
        <v>4</v>
      </c>
      <c r="V10" s="23" t="s">
        <v>4</v>
      </c>
      <c r="W10" s="4">
        <f t="shared" si="0"/>
        <v>3</v>
      </c>
      <c r="X10" s="4">
        <f t="shared" si="1"/>
        <v>12</v>
      </c>
      <c r="Y10" s="4" t="s">
        <v>261</v>
      </c>
    </row>
    <row r="11" spans="1:25" s="3" customFormat="1" ht="60" x14ac:dyDescent="0.25">
      <c r="A11" s="38" t="s">
        <v>42</v>
      </c>
      <c r="B11" s="38" t="s">
        <v>17</v>
      </c>
      <c r="C11" s="66" t="s">
        <v>123</v>
      </c>
      <c r="D11" s="31" t="s">
        <v>4</v>
      </c>
      <c r="E11" s="22" t="s">
        <v>5</v>
      </c>
      <c r="F11" s="22" t="s">
        <v>4</v>
      </c>
      <c r="G11" s="22" t="s">
        <v>4</v>
      </c>
      <c r="H11" s="22" t="s">
        <v>4</v>
      </c>
      <c r="I11" s="22" t="s">
        <v>4</v>
      </c>
      <c r="J11" s="22" t="s">
        <v>4</v>
      </c>
      <c r="K11" s="22" t="s">
        <v>4</v>
      </c>
      <c r="L11" s="22" t="s">
        <v>4</v>
      </c>
      <c r="M11" s="22" t="s">
        <v>4</v>
      </c>
      <c r="N11" s="22" t="s">
        <v>4</v>
      </c>
      <c r="O11" s="22" t="s">
        <v>4</v>
      </c>
      <c r="P11" s="22" t="s">
        <v>4</v>
      </c>
      <c r="Q11" s="22" t="s">
        <v>4</v>
      </c>
      <c r="R11" s="22" t="s">
        <v>4</v>
      </c>
      <c r="S11" s="22" t="s">
        <v>4</v>
      </c>
      <c r="T11" s="22" t="s">
        <v>4</v>
      </c>
      <c r="U11" s="22" t="s">
        <v>4</v>
      </c>
      <c r="V11" s="23" t="s">
        <v>4</v>
      </c>
      <c r="W11" s="4">
        <f t="shared" si="0"/>
        <v>4</v>
      </c>
      <c r="X11" s="4">
        <f t="shared" si="1"/>
        <v>13</v>
      </c>
      <c r="Y11" s="4"/>
    </row>
    <row r="12" spans="1:25" s="3" customFormat="1" ht="51.75" customHeight="1" x14ac:dyDescent="0.25">
      <c r="A12" s="38" t="s">
        <v>42</v>
      </c>
      <c r="B12" s="38" t="s">
        <v>18</v>
      </c>
      <c r="C12" s="66" t="s">
        <v>122</v>
      </c>
      <c r="D12" s="31" t="s">
        <v>4</v>
      </c>
      <c r="E12" s="22" t="s">
        <v>5</v>
      </c>
      <c r="F12" s="22" t="s">
        <v>4</v>
      </c>
      <c r="G12" s="22" t="s">
        <v>4</v>
      </c>
      <c r="H12" s="22" t="s">
        <v>4</v>
      </c>
      <c r="I12" s="22" t="s">
        <v>4</v>
      </c>
      <c r="J12" s="22" t="s">
        <v>4</v>
      </c>
      <c r="K12" s="22" t="s">
        <v>4</v>
      </c>
      <c r="L12" s="22" t="s">
        <v>4</v>
      </c>
      <c r="M12" s="22" t="s">
        <v>4</v>
      </c>
      <c r="N12" s="22" t="s">
        <v>4</v>
      </c>
      <c r="O12" s="22" t="s">
        <v>4</v>
      </c>
      <c r="P12" s="22" t="s">
        <v>4</v>
      </c>
      <c r="Q12" s="22" t="s">
        <v>4</v>
      </c>
      <c r="R12" s="22" t="s">
        <v>4</v>
      </c>
      <c r="S12" s="22" t="s">
        <v>4</v>
      </c>
      <c r="T12" s="22" t="s">
        <v>4</v>
      </c>
      <c r="U12" s="22" t="s">
        <v>4</v>
      </c>
      <c r="V12" s="23" t="s">
        <v>4</v>
      </c>
      <c r="W12" s="4">
        <f t="shared" si="0"/>
        <v>4</v>
      </c>
      <c r="X12" s="4">
        <f t="shared" si="1"/>
        <v>13</v>
      </c>
      <c r="Y12" s="4"/>
    </row>
    <row r="13" spans="1:25" s="3" customFormat="1" ht="90" x14ac:dyDescent="0.25">
      <c r="A13" s="38" t="s">
        <v>42</v>
      </c>
      <c r="B13" s="38" t="s">
        <v>19</v>
      </c>
      <c r="C13" s="66" t="s">
        <v>121</v>
      </c>
      <c r="D13" s="31" t="s">
        <v>4</v>
      </c>
      <c r="E13" s="22" t="s">
        <v>5</v>
      </c>
      <c r="F13" s="22" t="s">
        <v>4</v>
      </c>
      <c r="G13" s="22" t="s">
        <v>4</v>
      </c>
      <c r="H13" s="22" t="s">
        <v>4</v>
      </c>
      <c r="I13" s="22" t="s">
        <v>4</v>
      </c>
      <c r="J13" s="22" t="s">
        <v>4</v>
      </c>
      <c r="K13" s="22" t="s">
        <v>4</v>
      </c>
      <c r="L13" s="22" t="s">
        <v>4</v>
      </c>
      <c r="M13" s="22" t="s">
        <v>4</v>
      </c>
      <c r="N13" s="22" t="s">
        <v>4</v>
      </c>
      <c r="O13" s="22" t="s">
        <v>4</v>
      </c>
      <c r="P13" s="22" t="s">
        <v>4</v>
      </c>
      <c r="Q13" s="22" t="s">
        <v>4</v>
      </c>
      <c r="R13" s="22" t="s">
        <v>4</v>
      </c>
      <c r="S13" s="22" t="s">
        <v>4</v>
      </c>
      <c r="T13" s="22" t="s">
        <v>4</v>
      </c>
      <c r="U13" s="22" t="s">
        <v>4</v>
      </c>
      <c r="V13" s="23" t="s">
        <v>4</v>
      </c>
      <c r="W13" s="4">
        <f t="shared" si="0"/>
        <v>4</v>
      </c>
      <c r="X13" s="4">
        <f t="shared" si="1"/>
        <v>13</v>
      </c>
      <c r="Y13" s="4"/>
    </row>
    <row r="14" spans="1:25" s="3" customFormat="1" ht="60" x14ac:dyDescent="0.25">
      <c r="A14" s="38" t="s">
        <v>42</v>
      </c>
      <c r="B14" s="38" t="s">
        <v>20</v>
      </c>
      <c r="C14" s="66" t="s">
        <v>120</v>
      </c>
      <c r="D14" s="31" t="s">
        <v>4</v>
      </c>
      <c r="E14" s="22" t="s">
        <v>5</v>
      </c>
      <c r="F14" s="22" t="s">
        <v>4</v>
      </c>
      <c r="G14" s="22" t="s">
        <v>4</v>
      </c>
      <c r="H14" s="22" t="s">
        <v>4</v>
      </c>
      <c r="I14" s="22" t="s">
        <v>4</v>
      </c>
      <c r="J14" s="22" t="s">
        <v>4</v>
      </c>
      <c r="K14" s="22" t="s">
        <v>4</v>
      </c>
      <c r="L14" s="22" t="s">
        <v>4</v>
      </c>
      <c r="M14" s="22" t="s">
        <v>4</v>
      </c>
      <c r="N14" s="22" t="s">
        <v>4</v>
      </c>
      <c r="O14" s="22" t="s">
        <v>4</v>
      </c>
      <c r="P14" s="22" t="s">
        <v>4</v>
      </c>
      <c r="Q14" s="22" t="s">
        <v>4</v>
      </c>
      <c r="R14" s="22" t="s">
        <v>4</v>
      </c>
      <c r="S14" s="22" t="s">
        <v>4</v>
      </c>
      <c r="T14" s="22" t="s">
        <v>4</v>
      </c>
      <c r="U14" s="22" t="s">
        <v>4</v>
      </c>
      <c r="V14" s="23" t="s">
        <v>4</v>
      </c>
      <c r="W14" s="4">
        <f t="shared" si="0"/>
        <v>4</v>
      </c>
      <c r="X14" s="4">
        <f t="shared" si="1"/>
        <v>13</v>
      </c>
      <c r="Y14" s="4"/>
    </row>
    <row r="15" spans="1:25" s="3" customFormat="1" ht="60" x14ac:dyDescent="0.25">
      <c r="A15" s="38" t="s">
        <v>43</v>
      </c>
      <c r="B15" s="38" t="s">
        <v>15</v>
      </c>
      <c r="C15" s="66" t="s">
        <v>119</v>
      </c>
      <c r="D15" s="31" t="s">
        <v>4</v>
      </c>
      <c r="E15" s="22" t="s">
        <v>5</v>
      </c>
      <c r="F15" s="22" t="s">
        <v>4</v>
      </c>
      <c r="G15" s="22" t="s">
        <v>4</v>
      </c>
      <c r="H15" s="22" t="s">
        <v>4</v>
      </c>
      <c r="I15" s="22" t="s">
        <v>4</v>
      </c>
      <c r="J15" s="22" t="s">
        <v>4</v>
      </c>
      <c r="K15" s="22" t="s">
        <v>4</v>
      </c>
      <c r="L15" s="22" t="s">
        <v>4</v>
      </c>
      <c r="M15" s="22" t="s">
        <v>4</v>
      </c>
      <c r="N15" s="22" t="s">
        <v>4</v>
      </c>
      <c r="O15" s="22" t="s">
        <v>4</v>
      </c>
      <c r="P15" s="22" t="s">
        <v>4</v>
      </c>
      <c r="Q15" s="22" t="s">
        <v>4</v>
      </c>
      <c r="R15" s="22" t="s">
        <v>4</v>
      </c>
      <c r="S15" s="22" t="s">
        <v>4</v>
      </c>
      <c r="T15" s="22" t="s">
        <v>4</v>
      </c>
      <c r="U15" s="22" t="s">
        <v>4</v>
      </c>
      <c r="V15" s="23" t="s">
        <v>4</v>
      </c>
      <c r="W15" s="4">
        <f t="shared" si="0"/>
        <v>4</v>
      </c>
      <c r="X15" s="4">
        <f t="shared" si="1"/>
        <v>13</v>
      </c>
      <c r="Y15" s="4"/>
    </row>
    <row r="16" spans="1:25" s="3" customFormat="1" ht="90" x14ac:dyDescent="0.25">
      <c r="A16" s="38" t="s">
        <v>43</v>
      </c>
      <c r="B16" s="38" t="s">
        <v>16</v>
      </c>
      <c r="C16" s="66" t="s">
        <v>118</v>
      </c>
      <c r="D16" s="31" t="s">
        <v>4</v>
      </c>
      <c r="E16" s="22" t="s">
        <v>5</v>
      </c>
      <c r="F16" s="22" t="s">
        <v>4</v>
      </c>
      <c r="G16" s="22" t="s">
        <v>4</v>
      </c>
      <c r="H16" s="22" t="s">
        <v>4</v>
      </c>
      <c r="I16" s="22" t="s">
        <v>4</v>
      </c>
      <c r="J16" s="22" t="s">
        <v>4</v>
      </c>
      <c r="K16" s="22" t="s">
        <v>4</v>
      </c>
      <c r="L16" s="22" t="s">
        <v>4</v>
      </c>
      <c r="M16" s="22" t="s">
        <v>4</v>
      </c>
      <c r="N16" s="22" t="s">
        <v>4</v>
      </c>
      <c r="O16" s="22" t="s">
        <v>4</v>
      </c>
      <c r="P16" s="22" t="s">
        <v>4</v>
      </c>
      <c r="Q16" s="22" t="s">
        <v>4</v>
      </c>
      <c r="R16" s="22" t="s">
        <v>4</v>
      </c>
      <c r="S16" s="22" t="s">
        <v>4</v>
      </c>
      <c r="T16" s="22" t="s">
        <v>4</v>
      </c>
      <c r="U16" s="22" t="s">
        <v>4</v>
      </c>
      <c r="V16" s="23" t="s">
        <v>4</v>
      </c>
      <c r="W16" s="4">
        <f t="shared" si="0"/>
        <v>4</v>
      </c>
      <c r="X16" s="4">
        <f t="shared" si="1"/>
        <v>13</v>
      </c>
    </row>
    <row r="17" spans="1:25" s="3" customFormat="1" ht="51.75" customHeight="1" x14ac:dyDescent="0.25">
      <c r="A17" s="38" t="s">
        <v>43</v>
      </c>
      <c r="B17" s="38" t="s">
        <v>17</v>
      </c>
      <c r="C17" s="66" t="s">
        <v>154</v>
      </c>
      <c r="D17" s="31" t="s">
        <v>4</v>
      </c>
      <c r="E17" s="22" t="s">
        <v>5</v>
      </c>
      <c r="F17" s="22" t="s">
        <v>4</v>
      </c>
      <c r="G17" s="22" t="s">
        <v>4</v>
      </c>
      <c r="H17" s="22" t="s">
        <v>4</v>
      </c>
      <c r="I17" s="22" t="s">
        <v>4</v>
      </c>
      <c r="J17" s="22" t="s">
        <v>4</v>
      </c>
      <c r="K17" s="22" t="s">
        <v>4</v>
      </c>
      <c r="L17" s="22" t="s">
        <v>4</v>
      </c>
      <c r="M17" s="22" t="s">
        <v>4</v>
      </c>
      <c r="N17" s="22" t="s">
        <v>4</v>
      </c>
      <c r="O17" s="22" t="s">
        <v>4</v>
      </c>
      <c r="P17" s="22" t="s">
        <v>4</v>
      </c>
      <c r="Q17" s="22" t="s">
        <v>4</v>
      </c>
      <c r="R17" s="22" t="s">
        <v>4</v>
      </c>
      <c r="S17" s="22" t="s">
        <v>4</v>
      </c>
      <c r="T17" s="22" t="s">
        <v>4</v>
      </c>
      <c r="U17" s="22" t="s">
        <v>4</v>
      </c>
      <c r="V17" s="23" t="s">
        <v>4</v>
      </c>
      <c r="W17" s="4">
        <f t="shared" si="0"/>
        <v>4</v>
      </c>
      <c r="X17" s="4">
        <f t="shared" si="1"/>
        <v>13</v>
      </c>
      <c r="Y17" s="4"/>
    </row>
    <row r="18" spans="1:25" s="3" customFormat="1" ht="30" x14ac:dyDescent="0.25">
      <c r="A18" s="38" t="s">
        <v>43</v>
      </c>
      <c r="B18" s="38" t="s">
        <v>18</v>
      </c>
      <c r="C18" s="66" t="s">
        <v>117</v>
      </c>
      <c r="D18" s="31" t="s">
        <v>4</v>
      </c>
      <c r="E18" s="22" t="s">
        <v>5</v>
      </c>
      <c r="F18" s="22" t="s">
        <v>4</v>
      </c>
      <c r="G18" s="22" t="s">
        <v>4</v>
      </c>
      <c r="H18" s="22" t="s">
        <v>4</v>
      </c>
      <c r="I18" s="22" t="s">
        <v>4</v>
      </c>
      <c r="J18" s="22" t="s">
        <v>4</v>
      </c>
      <c r="K18" s="22" t="s">
        <v>4</v>
      </c>
      <c r="L18" s="22" t="s">
        <v>4</v>
      </c>
      <c r="M18" s="22" t="s">
        <v>4</v>
      </c>
      <c r="N18" s="22" t="s">
        <v>4</v>
      </c>
      <c r="O18" s="22" t="s">
        <v>4</v>
      </c>
      <c r="P18" s="22" t="s">
        <v>4</v>
      </c>
      <c r="Q18" s="22" t="s">
        <v>4</v>
      </c>
      <c r="R18" s="22" t="s">
        <v>4</v>
      </c>
      <c r="S18" s="22" t="s">
        <v>4</v>
      </c>
      <c r="T18" s="22" t="s">
        <v>4</v>
      </c>
      <c r="U18" s="22" t="s">
        <v>4</v>
      </c>
      <c r="V18" s="23" t="s">
        <v>4</v>
      </c>
      <c r="W18" s="4">
        <f t="shared" si="0"/>
        <v>4</v>
      </c>
      <c r="X18" s="4">
        <f t="shared" si="1"/>
        <v>13</v>
      </c>
      <c r="Y18" s="4"/>
    </row>
    <row r="19" spans="1:25" s="3" customFormat="1" ht="90" x14ac:dyDescent="0.25">
      <c r="A19" s="38" t="s">
        <v>43</v>
      </c>
      <c r="B19" s="38" t="s">
        <v>19</v>
      </c>
      <c r="C19" s="66" t="s">
        <v>116</v>
      </c>
      <c r="D19" s="31" t="s">
        <v>4</v>
      </c>
      <c r="E19" s="22" t="s">
        <v>5</v>
      </c>
      <c r="F19" s="70" t="s">
        <v>5</v>
      </c>
      <c r="G19" s="22" t="s">
        <v>4</v>
      </c>
      <c r="H19" s="22" t="s">
        <v>4</v>
      </c>
      <c r="I19" s="22" t="s">
        <v>4</v>
      </c>
      <c r="J19" s="22" t="s">
        <v>4</v>
      </c>
      <c r="K19" s="22" t="s">
        <v>4</v>
      </c>
      <c r="L19" s="22" t="s">
        <v>4</v>
      </c>
      <c r="M19" s="22" t="s">
        <v>4</v>
      </c>
      <c r="N19" s="22" t="s">
        <v>4</v>
      </c>
      <c r="O19" s="22" t="s">
        <v>4</v>
      </c>
      <c r="P19" s="22" t="s">
        <v>4</v>
      </c>
      <c r="Q19" s="22" t="s">
        <v>4</v>
      </c>
      <c r="R19" s="22" t="s">
        <v>4</v>
      </c>
      <c r="S19" s="22" t="s">
        <v>4</v>
      </c>
      <c r="T19" s="22" t="s">
        <v>4</v>
      </c>
      <c r="U19" s="22" t="s">
        <v>4</v>
      </c>
      <c r="V19" s="23" t="s">
        <v>4</v>
      </c>
      <c r="W19" s="4">
        <f t="shared" si="0"/>
        <v>3</v>
      </c>
      <c r="X19" s="4">
        <f t="shared" si="1"/>
        <v>13</v>
      </c>
      <c r="Y19" s="4" t="s">
        <v>219</v>
      </c>
    </row>
    <row r="20" spans="1:25" s="3" customFormat="1" ht="75" x14ac:dyDescent="0.25">
      <c r="A20" s="38" t="s">
        <v>43</v>
      </c>
      <c r="B20" s="38" t="s">
        <v>20</v>
      </c>
      <c r="C20" s="66" t="s">
        <v>115</v>
      </c>
      <c r="D20" s="31" t="s">
        <v>4</v>
      </c>
      <c r="E20" s="22" t="s">
        <v>5</v>
      </c>
      <c r="F20" s="22" t="s">
        <v>4</v>
      </c>
      <c r="G20" s="22" t="s">
        <v>4</v>
      </c>
      <c r="H20" s="22" t="s">
        <v>4</v>
      </c>
      <c r="I20" s="22" t="s">
        <v>4</v>
      </c>
      <c r="J20" s="22" t="s">
        <v>4</v>
      </c>
      <c r="K20" s="22" t="s">
        <v>4</v>
      </c>
      <c r="L20" s="22" t="s">
        <v>4</v>
      </c>
      <c r="M20" s="22" t="s">
        <v>4</v>
      </c>
      <c r="N20" s="22" t="s">
        <v>4</v>
      </c>
      <c r="O20" s="22" t="s">
        <v>4</v>
      </c>
      <c r="P20" s="22" t="s">
        <v>4</v>
      </c>
      <c r="Q20" s="22" t="s">
        <v>4</v>
      </c>
      <c r="R20" s="22" t="s">
        <v>4</v>
      </c>
      <c r="S20" s="22" t="s">
        <v>4</v>
      </c>
      <c r="T20" s="22" t="s">
        <v>4</v>
      </c>
      <c r="U20" s="22" t="s">
        <v>4</v>
      </c>
      <c r="V20" s="23" t="s">
        <v>4</v>
      </c>
      <c r="W20" s="4">
        <f t="shared" si="0"/>
        <v>4</v>
      </c>
      <c r="X20" s="4">
        <f t="shared" si="1"/>
        <v>13</v>
      </c>
      <c r="Y20" s="4"/>
    </row>
    <row r="21" spans="1:25" s="3" customFormat="1" ht="167.25" customHeight="1" x14ac:dyDescent="0.25">
      <c r="A21" s="38" t="s">
        <v>44</v>
      </c>
      <c r="B21" s="38" t="s">
        <v>15</v>
      </c>
      <c r="C21" s="66" t="s">
        <v>45</v>
      </c>
      <c r="D21" s="31" t="s">
        <v>4</v>
      </c>
      <c r="E21" s="22" t="s">
        <v>5</v>
      </c>
      <c r="F21" s="22" t="s">
        <v>4</v>
      </c>
      <c r="G21" s="22" t="s">
        <v>4</v>
      </c>
      <c r="H21" s="22" t="s">
        <v>4</v>
      </c>
      <c r="I21" s="22" t="s">
        <v>4</v>
      </c>
      <c r="J21" s="22" t="s">
        <v>4</v>
      </c>
      <c r="K21" s="22" t="s">
        <v>4</v>
      </c>
      <c r="L21" s="22" t="s">
        <v>4</v>
      </c>
      <c r="M21" s="22" t="s">
        <v>4</v>
      </c>
      <c r="N21" s="22" t="s">
        <v>4</v>
      </c>
      <c r="O21" s="22" t="s">
        <v>4</v>
      </c>
      <c r="P21" s="22" t="s">
        <v>4</v>
      </c>
      <c r="Q21" s="22" t="s">
        <v>4</v>
      </c>
      <c r="R21" s="22" t="s">
        <v>4</v>
      </c>
      <c r="S21" s="22" t="s">
        <v>4</v>
      </c>
      <c r="T21" s="22" t="s">
        <v>4</v>
      </c>
      <c r="U21" s="22" t="s">
        <v>4</v>
      </c>
      <c r="V21" s="23" t="s">
        <v>4</v>
      </c>
      <c r="W21" s="4">
        <f t="shared" si="0"/>
        <v>4</v>
      </c>
      <c r="X21" s="4">
        <f t="shared" si="1"/>
        <v>13</v>
      </c>
      <c r="Y21" s="4"/>
    </row>
    <row r="22" spans="1:25" s="3" customFormat="1" ht="50.25" customHeight="1" x14ac:dyDescent="0.25">
      <c r="A22" s="38" t="s">
        <v>44</v>
      </c>
      <c r="B22" s="38" t="s">
        <v>16</v>
      </c>
      <c r="C22" s="66" t="s">
        <v>47</v>
      </c>
      <c r="D22" s="31" t="s">
        <v>4</v>
      </c>
      <c r="E22" s="22" t="s">
        <v>5</v>
      </c>
      <c r="F22" s="22" t="s">
        <v>4</v>
      </c>
      <c r="G22" s="22" t="s">
        <v>4</v>
      </c>
      <c r="H22" s="22" t="s">
        <v>4</v>
      </c>
      <c r="I22" s="22" t="s">
        <v>4</v>
      </c>
      <c r="J22" s="22" t="s">
        <v>4</v>
      </c>
      <c r="K22" s="22" t="s">
        <v>4</v>
      </c>
      <c r="L22" s="22" t="s">
        <v>4</v>
      </c>
      <c r="M22" s="22" t="s">
        <v>4</v>
      </c>
      <c r="N22" s="22" t="s">
        <v>4</v>
      </c>
      <c r="O22" s="22" t="s">
        <v>4</v>
      </c>
      <c r="P22" s="22" t="s">
        <v>4</v>
      </c>
      <c r="Q22" s="22" t="s">
        <v>4</v>
      </c>
      <c r="R22" s="22" t="s">
        <v>4</v>
      </c>
      <c r="S22" s="22" t="s">
        <v>4</v>
      </c>
      <c r="T22" s="22" t="s">
        <v>4</v>
      </c>
      <c r="U22" s="22" t="s">
        <v>4</v>
      </c>
      <c r="V22" s="23" t="s">
        <v>4</v>
      </c>
      <c r="W22" s="4">
        <f t="shared" si="0"/>
        <v>4</v>
      </c>
      <c r="X22" s="4">
        <f t="shared" si="1"/>
        <v>13</v>
      </c>
      <c r="Y22" s="4"/>
    </row>
    <row r="23" spans="1:25" s="3" customFormat="1" ht="120" x14ac:dyDescent="0.25">
      <c r="A23" s="38" t="s">
        <v>44</v>
      </c>
      <c r="B23" s="38" t="s">
        <v>17</v>
      </c>
      <c r="C23" s="66" t="s">
        <v>46</v>
      </c>
      <c r="D23" s="31" t="s">
        <v>4</v>
      </c>
      <c r="E23" s="22" t="s">
        <v>5</v>
      </c>
      <c r="F23" s="22" t="s">
        <v>4</v>
      </c>
      <c r="G23" s="22" t="s">
        <v>4</v>
      </c>
      <c r="H23" s="22" t="s">
        <v>4</v>
      </c>
      <c r="I23" s="22" t="s">
        <v>4</v>
      </c>
      <c r="J23" s="22" t="s">
        <v>4</v>
      </c>
      <c r="K23" s="22" t="s">
        <v>4</v>
      </c>
      <c r="L23" s="22" t="s">
        <v>4</v>
      </c>
      <c r="M23" s="22" t="s">
        <v>4</v>
      </c>
      <c r="N23" s="22" t="s">
        <v>4</v>
      </c>
      <c r="O23" s="22" t="s">
        <v>4</v>
      </c>
      <c r="P23" s="22" t="s">
        <v>4</v>
      </c>
      <c r="Q23" s="22" t="s">
        <v>4</v>
      </c>
      <c r="R23" s="22" t="s">
        <v>4</v>
      </c>
      <c r="S23" s="22" t="s">
        <v>4</v>
      </c>
      <c r="T23" s="22" t="s">
        <v>4</v>
      </c>
      <c r="U23" s="22" t="s">
        <v>4</v>
      </c>
      <c r="V23" s="23" t="s">
        <v>4</v>
      </c>
      <c r="W23" s="4">
        <f t="shared" si="0"/>
        <v>4</v>
      </c>
      <c r="X23" s="4">
        <f t="shared" si="1"/>
        <v>13</v>
      </c>
      <c r="Y23" s="4"/>
    </row>
    <row r="24" spans="1:25" s="3" customFormat="1" ht="168.75" customHeight="1" x14ac:dyDescent="0.25">
      <c r="A24" s="38" t="s">
        <v>48</v>
      </c>
      <c r="B24" s="38" t="s">
        <v>15</v>
      </c>
      <c r="C24" s="66" t="s">
        <v>157</v>
      </c>
      <c r="D24" s="31" t="s">
        <v>4</v>
      </c>
      <c r="E24" s="22" t="s">
        <v>5</v>
      </c>
      <c r="F24" s="22" t="s">
        <v>4</v>
      </c>
      <c r="G24" s="22" t="s">
        <v>4</v>
      </c>
      <c r="H24" s="22" t="s">
        <v>4</v>
      </c>
      <c r="I24" s="22" t="s">
        <v>4</v>
      </c>
      <c r="J24" s="22" t="s">
        <v>4</v>
      </c>
      <c r="K24" s="22" t="s">
        <v>4</v>
      </c>
      <c r="L24" s="22" t="s">
        <v>4</v>
      </c>
      <c r="M24" s="22" t="s">
        <v>4</v>
      </c>
      <c r="N24" s="22" t="s">
        <v>4</v>
      </c>
      <c r="O24" s="22" t="s">
        <v>4</v>
      </c>
      <c r="P24" s="22" t="s">
        <v>4</v>
      </c>
      <c r="Q24" s="22" t="s">
        <v>4</v>
      </c>
      <c r="R24" s="22" t="s">
        <v>4</v>
      </c>
      <c r="S24" s="22" t="s">
        <v>4</v>
      </c>
      <c r="T24" s="22" t="s">
        <v>4</v>
      </c>
      <c r="U24" s="22" t="s">
        <v>4</v>
      </c>
      <c r="V24" s="23" t="s">
        <v>4</v>
      </c>
      <c r="W24" s="4">
        <f t="shared" si="0"/>
        <v>4</v>
      </c>
      <c r="X24" s="4">
        <f t="shared" si="1"/>
        <v>13</v>
      </c>
      <c r="Y24" s="4"/>
    </row>
    <row r="25" spans="1:25" s="3" customFormat="1" ht="120" x14ac:dyDescent="0.25">
      <c r="A25" s="38" t="s">
        <v>48</v>
      </c>
      <c r="B25" s="38" t="s">
        <v>16</v>
      </c>
      <c r="C25" s="66" t="s">
        <v>158</v>
      </c>
      <c r="D25" s="31" t="s">
        <v>4</v>
      </c>
      <c r="E25" s="22" t="s">
        <v>5</v>
      </c>
      <c r="F25" s="22" t="s">
        <v>4</v>
      </c>
      <c r="G25" s="22" t="s">
        <v>4</v>
      </c>
      <c r="H25" s="22" t="s">
        <v>4</v>
      </c>
      <c r="I25" s="22" t="s">
        <v>4</v>
      </c>
      <c r="J25" s="22" t="s">
        <v>4</v>
      </c>
      <c r="K25" s="22" t="s">
        <v>4</v>
      </c>
      <c r="L25" s="22" t="s">
        <v>4</v>
      </c>
      <c r="M25" s="22" t="s">
        <v>4</v>
      </c>
      <c r="N25" s="22" t="s">
        <v>4</v>
      </c>
      <c r="O25" s="22" t="s">
        <v>4</v>
      </c>
      <c r="P25" s="22" t="s">
        <v>4</v>
      </c>
      <c r="Q25" s="22" t="s">
        <v>4</v>
      </c>
      <c r="R25" s="22" t="s">
        <v>4</v>
      </c>
      <c r="S25" s="22" t="s">
        <v>4</v>
      </c>
      <c r="T25" s="22" t="s">
        <v>4</v>
      </c>
      <c r="U25" s="22" t="s">
        <v>4</v>
      </c>
      <c r="V25" s="23" t="s">
        <v>4</v>
      </c>
      <c r="W25" s="4">
        <f t="shared" si="0"/>
        <v>4</v>
      </c>
      <c r="X25" s="4">
        <f t="shared" si="1"/>
        <v>13</v>
      </c>
      <c r="Y25" s="4"/>
    </row>
    <row r="26" spans="1:25" s="3" customFormat="1" ht="41.25" customHeight="1" x14ac:dyDescent="0.25">
      <c r="A26" s="38" t="s">
        <v>48</v>
      </c>
      <c r="B26" s="38" t="s">
        <v>17</v>
      </c>
      <c r="C26" s="66" t="s">
        <v>124</v>
      </c>
      <c r="D26" s="31" t="s">
        <v>4</v>
      </c>
      <c r="E26" s="22" t="s">
        <v>5</v>
      </c>
      <c r="F26" s="22" t="s">
        <v>4</v>
      </c>
      <c r="G26" s="22" t="s">
        <v>4</v>
      </c>
      <c r="H26" s="22" t="s">
        <v>4</v>
      </c>
      <c r="I26" s="22" t="s">
        <v>4</v>
      </c>
      <c r="J26" s="22" t="s">
        <v>4</v>
      </c>
      <c r="K26" s="22" t="s">
        <v>4</v>
      </c>
      <c r="L26" s="22" t="s">
        <v>4</v>
      </c>
      <c r="M26" s="22" t="s">
        <v>4</v>
      </c>
      <c r="N26" s="22" t="s">
        <v>4</v>
      </c>
      <c r="O26" s="22" t="s">
        <v>4</v>
      </c>
      <c r="P26" s="22" t="s">
        <v>4</v>
      </c>
      <c r="Q26" s="22" t="s">
        <v>4</v>
      </c>
      <c r="R26" s="22" t="s">
        <v>4</v>
      </c>
      <c r="S26" s="22" t="s">
        <v>4</v>
      </c>
      <c r="T26" s="22" t="s">
        <v>4</v>
      </c>
      <c r="U26" s="22" t="s">
        <v>4</v>
      </c>
      <c r="V26" s="23" t="s">
        <v>4</v>
      </c>
      <c r="W26" s="4">
        <f t="shared" si="0"/>
        <v>4</v>
      </c>
      <c r="X26" s="4">
        <f t="shared" si="1"/>
        <v>13</v>
      </c>
      <c r="Y26" s="4"/>
    </row>
    <row r="27" spans="1:25" s="3" customFormat="1" ht="45" x14ac:dyDescent="0.25">
      <c r="A27" s="38" t="s">
        <v>48</v>
      </c>
      <c r="B27" s="38" t="s">
        <v>18</v>
      </c>
      <c r="C27" s="66" t="s">
        <v>125</v>
      </c>
      <c r="D27" s="31" t="s">
        <v>4</v>
      </c>
      <c r="E27" s="22" t="s">
        <v>5</v>
      </c>
      <c r="F27" s="22" t="s">
        <v>4</v>
      </c>
      <c r="G27" s="22" t="s">
        <v>4</v>
      </c>
      <c r="H27" s="22" t="s">
        <v>4</v>
      </c>
      <c r="I27" s="22" t="s">
        <v>4</v>
      </c>
      <c r="J27" s="22" t="s">
        <v>4</v>
      </c>
      <c r="K27" s="22" t="s">
        <v>4</v>
      </c>
      <c r="L27" s="22" t="s">
        <v>4</v>
      </c>
      <c r="M27" s="22" t="s">
        <v>4</v>
      </c>
      <c r="N27" s="22" t="s">
        <v>4</v>
      </c>
      <c r="O27" s="22" t="s">
        <v>4</v>
      </c>
      <c r="P27" s="22" t="s">
        <v>4</v>
      </c>
      <c r="Q27" s="22" t="s">
        <v>4</v>
      </c>
      <c r="R27" s="22" t="s">
        <v>4</v>
      </c>
      <c r="S27" s="22" t="s">
        <v>4</v>
      </c>
      <c r="T27" s="22" t="s">
        <v>4</v>
      </c>
      <c r="U27" s="22" t="s">
        <v>4</v>
      </c>
      <c r="V27" s="23" t="s">
        <v>4</v>
      </c>
      <c r="W27" s="4">
        <f t="shared" si="0"/>
        <v>4</v>
      </c>
      <c r="X27" s="4">
        <f t="shared" si="1"/>
        <v>13</v>
      </c>
      <c r="Y27" s="4"/>
    </row>
    <row r="28" spans="1:25" s="3" customFormat="1" ht="60" x14ac:dyDescent="0.25">
      <c r="A28" s="38" t="s">
        <v>48</v>
      </c>
      <c r="B28" s="38" t="s">
        <v>19</v>
      </c>
      <c r="C28" s="66" t="s">
        <v>114</v>
      </c>
      <c r="D28" s="31" t="s">
        <v>4</v>
      </c>
      <c r="E28" s="22" t="s">
        <v>5</v>
      </c>
      <c r="F28" s="22" t="s">
        <v>4</v>
      </c>
      <c r="G28" s="22" t="s">
        <v>4</v>
      </c>
      <c r="H28" s="22" t="s">
        <v>4</v>
      </c>
      <c r="I28" s="22" t="s">
        <v>4</v>
      </c>
      <c r="J28" s="22" t="s">
        <v>4</v>
      </c>
      <c r="K28" s="22" t="s">
        <v>4</v>
      </c>
      <c r="L28" s="22" t="s">
        <v>4</v>
      </c>
      <c r="M28" s="22" t="s">
        <v>4</v>
      </c>
      <c r="N28" s="22" t="s">
        <v>4</v>
      </c>
      <c r="O28" s="22" t="s">
        <v>4</v>
      </c>
      <c r="P28" s="22" t="s">
        <v>4</v>
      </c>
      <c r="Q28" s="22" t="s">
        <v>4</v>
      </c>
      <c r="R28" s="22" t="s">
        <v>4</v>
      </c>
      <c r="S28" s="22" t="s">
        <v>4</v>
      </c>
      <c r="T28" s="22" t="s">
        <v>4</v>
      </c>
      <c r="U28" s="22" t="s">
        <v>4</v>
      </c>
      <c r="V28" s="23" t="s">
        <v>4</v>
      </c>
      <c r="W28" s="4">
        <f t="shared" si="0"/>
        <v>4</v>
      </c>
      <c r="X28" s="4">
        <f t="shared" si="1"/>
        <v>13</v>
      </c>
      <c r="Y28" s="4"/>
    </row>
    <row r="29" spans="1:25" s="3" customFormat="1" ht="60" x14ac:dyDescent="0.25">
      <c r="A29" s="38" t="s">
        <v>48</v>
      </c>
      <c r="B29" s="38" t="s">
        <v>20</v>
      </c>
      <c r="C29" s="66" t="s">
        <v>113</v>
      </c>
      <c r="D29" s="31" t="s">
        <v>4</v>
      </c>
      <c r="E29" s="22" t="s">
        <v>5</v>
      </c>
      <c r="F29" s="22" t="s">
        <v>4</v>
      </c>
      <c r="G29" s="22" t="s">
        <v>4</v>
      </c>
      <c r="H29" s="22" t="s">
        <v>4</v>
      </c>
      <c r="I29" s="22" t="s">
        <v>4</v>
      </c>
      <c r="J29" s="22" t="s">
        <v>4</v>
      </c>
      <c r="K29" s="22" t="s">
        <v>4</v>
      </c>
      <c r="L29" s="22" t="s">
        <v>4</v>
      </c>
      <c r="M29" s="22" t="s">
        <v>4</v>
      </c>
      <c r="N29" s="22" t="s">
        <v>4</v>
      </c>
      <c r="O29" s="22" t="s">
        <v>4</v>
      </c>
      <c r="P29" s="22" t="s">
        <v>4</v>
      </c>
      <c r="Q29" s="22" t="s">
        <v>4</v>
      </c>
      <c r="R29" s="22" t="s">
        <v>4</v>
      </c>
      <c r="S29" s="22" t="s">
        <v>4</v>
      </c>
      <c r="T29" s="22" t="s">
        <v>4</v>
      </c>
      <c r="U29" s="22" t="s">
        <v>4</v>
      </c>
      <c r="V29" s="23" t="s">
        <v>4</v>
      </c>
      <c r="W29" s="4">
        <f t="shared" si="0"/>
        <v>4</v>
      </c>
      <c r="X29" s="4">
        <f t="shared" si="1"/>
        <v>13</v>
      </c>
      <c r="Y29" s="4"/>
    </row>
    <row r="30" spans="1:25" s="3" customFormat="1" ht="60" x14ac:dyDescent="0.25">
      <c r="A30" s="38" t="s">
        <v>48</v>
      </c>
      <c r="B30" s="38" t="s">
        <v>21</v>
      </c>
      <c r="C30" s="66" t="s">
        <v>112</v>
      </c>
      <c r="D30" s="31" t="s">
        <v>4</v>
      </c>
      <c r="E30" s="22" t="s">
        <v>5</v>
      </c>
      <c r="F30" s="22" t="s">
        <v>4</v>
      </c>
      <c r="G30" s="22" t="s">
        <v>4</v>
      </c>
      <c r="H30" s="22" t="s">
        <v>4</v>
      </c>
      <c r="I30" s="22" t="s">
        <v>4</v>
      </c>
      <c r="J30" s="22" t="s">
        <v>4</v>
      </c>
      <c r="K30" s="22" t="s">
        <v>4</v>
      </c>
      <c r="L30" s="22" t="s">
        <v>4</v>
      </c>
      <c r="M30" s="22" t="s">
        <v>5</v>
      </c>
      <c r="N30" s="22" t="s">
        <v>4</v>
      </c>
      <c r="O30" s="22" t="s">
        <v>4</v>
      </c>
      <c r="P30" s="22" t="s">
        <v>5</v>
      </c>
      <c r="Q30" s="22" t="s">
        <v>5</v>
      </c>
      <c r="R30" s="22" t="s">
        <v>4</v>
      </c>
      <c r="S30" s="22" t="s">
        <v>4</v>
      </c>
      <c r="T30" s="22" t="s">
        <v>4</v>
      </c>
      <c r="U30" s="22" t="s">
        <v>4</v>
      </c>
      <c r="V30" s="23" t="s">
        <v>4</v>
      </c>
      <c r="W30" s="4">
        <f t="shared" si="0"/>
        <v>4</v>
      </c>
      <c r="X30" s="4">
        <f t="shared" si="1"/>
        <v>10</v>
      </c>
      <c r="Y30" s="4" t="s">
        <v>240</v>
      </c>
    </row>
    <row r="31" spans="1:25" s="3" customFormat="1" ht="225" x14ac:dyDescent="0.25">
      <c r="A31" s="38" t="s">
        <v>49</v>
      </c>
      <c r="B31" s="38" t="s">
        <v>15</v>
      </c>
      <c r="C31" s="66" t="s">
        <v>50</v>
      </c>
      <c r="D31" s="31" t="s">
        <v>4</v>
      </c>
      <c r="E31" s="22" t="s">
        <v>5</v>
      </c>
      <c r="F31" s="22" t="s">
        <v>4</v>
      </c>
      <c r="G31" s="22" t="s">
        <v>4</v>
      </c>
      <c r="H31" s="22" t="s">
        <v>4</v>
      </c>
      <c r="I31" s="22" t="s">
        <v>4</v>
      </c>
      <c r="J31" s="22" t="s">
        <v>4</v>
      </c>
      <c r="K31" s="22" t="s">
        <v>4</v>
      </c>
      <c r="L31" s="22" t="s">
        <v>4</v>
      </c>
      <c r="M31" s="22" t="s">
        <v>4</v>
      </c>
      <c r="N31" s="22" t="s">
        <v>4</v>
      </c>
      <c r="O31" s="22" t="s">
        <v>4</v>
      </c>
      <c r="P31" s="22" t="s">
        <v>4</v>
      </c>
      <c r="Q31" s="22" t="s">
        <v>4</v>
      </c>
      <c r="R31" s="22" t="s">
        <v>4</v>
      </c>
      <c r="S31" s="22" t="s">
        <v>4</v>
      </c>
      <c r="T31" s="22" t="s">
        <v>4</v>
      </c>
      <c r="U31" s="22" t="s">
        <v>4</v>
      </c>
      <c r="V31" s="23" t="s">
        <v>4</v>
      </c>
      <c r="W31" s="4">
        <f t="shared" si="0"/>
        <v>4</v>
      </c>
      <c r="X31" s="4">
        <f t="shared" si="1"/>
        <v>13</v>
      </c>
      <c r="Y31" s="4"/>
    </row>
    <row r="32" spans="1:25" s="3" customFormat="1" ht="30" x14ac:dyDescent="0.25">
      <c r="A32" s="38" t="s">
        <v>49</v>
      </c>
      <c r="B32" s="38" t="s">
        <v>16</v>
      </c>
      <c r="C32" s="66" t="s">
        <v>109</v>
      </c>
      <c r="D32" s="31" t="s">
        <v>4</v>
      </c>
      <c r="E32" s="22" t="s">
        <v>5</v>
      </c>
      <c r="F32" s="22" t="s">
        <v>4</v>
      </c>
      <c r="G32" s="70" t="s">
        <v>5</v>
      </c>
      <c r="H32" s="22" t="s">
        <v>4</v>
      </c>
      <c r="I32" s="22" t="s">
        <v>4</v>
      </c>
      <c r="J32" s="22" t="s">
        <v>4</v>
      </c>
      <c r="K32" s="22" t="s">
        <v>4</v>
      </c>
      <c r="L32" s="22" t="s">
        <v>4</v>
      </c>
      <c r="M32" s="22" t="s">
        <v>4</v>
      </c>
      <c r="N32" s="22" t="s">
        <v>4</v>
      </c>
      <c r="O32" s="22" t="s">
        <v>4</v>
      </c>
      <c r="P32" s="22" t="s">
        <v>4</v>
      </c>
      <c r="Q32" s="22" t="s">
        <v>4</v>
      </c>
      <c r="R32" s="22" t="s">
        <v>4</v>
      </c>
      <c r="S32" s="22" t="s">
        <v>4</v>
      </c>
      <c r="T32" s="22" t="s">
        <v>4</v>
      </c>
      <c r="U32" s="22" t="s">
        <v>4</v>
      </c>
      <c r="V32" s="23" t="s">
        <v>4</v>
      </c>
      <c r="W32" s="4">
        <f t="shared" si="0"/>
        <v>3</v>
      </c>
      <c r="X32" s="4">
        <f t="shared" si="1"/>
        <v>13</v>
      </c>
      <c r="Y32" s="4" t="s">
        <v>220</v>
      </c>
    </row>
    <row r="33" spans="1:25" s="3" customFormat="1" ht="30" x14ac:dyDescent="0.25">
      <c r="A33" s="38" t="s">
        <v>49</v>
      </c>
      <c r="B33" s="38" t="s">
        <v>17</v>
      </c>
      <c r="C33" s="66" t="s">
        <v>110</v>
      </c>
      <c r="D33" s="31" t="s">
        <v>4</v>
      </c>
      <c r="E33" s="22" t="s">
        <v>5</v>
      </c>
      <c r="F33" s="22" t="s">
        <v>4</v>
      </c>
      <c r="G33" s="22" t="s">
        <v>4</v>
      </c>
      <c r="H33" s="22" t="s">
        <v>4</v>
      </c>
      <c r="I33" s="22" t="s">
        <v>4</v>
      </c>
      <c r="J33" s="22" t="s">
        <v>4</v>
      </c>
      <c r="K33" s="22" t="s">
        <v>4</v>
      </c>
      <c r="L33" s="22" t="s">
        <v>4</v>
      </c>
      <c r="M33" s="22" t="s">
        <v>4</v>
      </c>
      <c r="N33" s="22" t="s">
        <v>4</v>
      </c>
      <c r="O33" s="22" t="s">
        <v>4</v>
      </c>
      <c r="P33" s="22" t="s">
        <v>4</v>
      </c>
      <c r="Q33" s="22" t="s">
        <v>4</v>
      </c>
      <c r="R33" s="22" t="s">
        <v>4</v>
      </c>
      <c r="S33" s="22" t="s">
        <v>4</v>
      </c>
      <c r="T33" s="22" t="s">
        <v>4</v>
      </c>
      <c r="U33" s="22" t="s">
        <v>4</v>
      </c>
      <c r="V33" s="23" t="s">
        <v>4</v>
      </c>
      <c r="W33" s="4">
        <f t="shared" si="0"/>
        <v>4</v>
      </c>
      <c r="X33" s="4">
        <f t="shared" si="1"/>
        <v>13</v>
      </c>
      <c r="Y33" s="4"/>
    </row>
    <row r="34" spans="1:25" s="3" customFormat="1" ht="60" x14ac:dyDescent="0.25">
      <c r="A34" s="38" t="s">
        <v>49</v>
      </c>
      <c r="B34" s="38" t="s">
        <v>18</v>
      </c>
      <c r="C34" s="66" t="s">
        <v>111</v>
      </c>
      <c r="D34" s="31" t="s">
        <v>4</v>
      </c>
      <c r="E34" s="22" t="s">
        <v>5</v>
      </c>
      <c r="F34" s="22" t="s">
        <v>4</v>
      </c>
      <c r="G34" s="22" t="s">
        <v>4</v>
      </c>
      <c r="H34" s="22" t="s">
        <v>4</v>
      </c>
      <c r="I34" s="70" t="s">
        <v>5</v>
      </c>
      <c r="J34" s="22" t="s">
        <v>4</v>
      </c>
      <c r="K34" s="22" t="s">
        <v>4</v>
      </c>
      <c r="L34" s="22" t="s">
        <v>4</v>
      </c>
      <c r="M34" s="22" t="s">
        <v>4</v>
      </c>
      <c r="N34" s="22" t="s">
        <v>4</v>
      </c>
      <c r="O34" s="22" t="s">
        <v>4</v>
      </c>
      <c r="P34" s="22" t="s">
        <v>4</v>
      </c>
      <c r="Q34" s="70" t="s">
        <v>5</v>
      </c>
      <c r="R34" s="22" t="s">
        <v>4</v>
      </c>
      <c r="S34" s="22" t="s">
        <v>4</v>
      </c>
      <c r="T34" s="22" t="s">
        <v>4</v>
      </c>
      <c r="U34" s="22" t="s">
        <v>4</v>
      </c>
      <c r="V34" s="23" t="s">
        <v>4</v>
      </c>
      <c r="W34" s="4">
        <f t="shared" si="0"/>
        <v>3</v>
      </c>
      <c r="X34" s="4">
        <f t="shared" si="1"/>
        <v>12</v>
      </c>
      <c r="Y34" s="4" t="s">
        <v>221</v>
      </c>
    </row>
    <row r="35" spans="1:25" s="3" customFormat="1" ht="135" x14ac:dyDescent="0.25">
      <c r="A35" s="38" t="s">
        <v>51</v>
      </c>
      <c r="B35" s="38" t="s">
        <v>15</v>
      </c>
      <c r="C35" s="66" t="s">
        <v>71</v>
      </c>
      <c r="D35" s="31" t="s">
        <v>4</v>
      </c>
      <c r="E35" s="22" t="s">
        <v>5</v>
      </c>
      <c r="F35" s="22" t="s">
        <v>4</v>
      </c>
      <c r="G35" s="22" t="s">
        <v>4</v>
      </c>
      <c r="H35" s="22" t="s">
        <v>4</v>
      </c>
      <c r="I35" s="22" t="s">
        <v>4</v>
      </c>
      <c r="J35" s="22" t="s">
        <v>4</v>
      </c>
      <c r="K35" s="22" t="s">
        <v>4</v>
      </c>
      <c r="L35" s="22" t="s">
        <v>4</v>
      </c>
      <c r="M35" s="22" t="s">
        <v>4</v>
      </c>
      <c r="N35" s="22" t="s">
        <v>4</v>
      </c>
      <c r="O35" s="22" t="s">
        <v>4</v>
      </c>
      <c r="P35" s="22" t="s">
        <v>4</v>
      </c>
      <c r="Q35" s="22" t="s">
        <v>4</v>
      </c>
      <c r="R35" s="22" t="s">
        <v>4</v>
      </c>
      <c r="S35" s="22" t="s">
        <v>4</v>
      </c>
      <c r="T35" s="22" t="s">
        <v>4</v>
      </c>
      <c r="U35" s="22" t="s">
        <v>4</v>
      </c>
      <c r="V35" s="23" t="s">
        <v>4</v>
      </c>
      <c r="W35" s="4">
        <f t="shared" si="0"/>
        <v>4</v>
      </c>
      <c r="X35" s="4">
        <f t="shared" si="1"/>
        <v>13</v>
      </c>
      <c r="Y35" s="4"/>
    </row>
    <row r="36" spans="1:25" s="3" customFormat="1" ht="105" x14ac:dyDescent="0.25">
      <c r="A36" s="38" t="s">
        <v>51</v>
      </c>
      <c r="B36" s="38" t="s">
        <v>16</v>
      </c>
      <c r="C36" s="66" t="s">
        <v>70</v>
      </c>
      <c r="D36" s="31" t="s">
        <v>4</v>
      </c>
      <c r="E36" s="22" t="s">
        <v>5</v>
      </c>
      <c r="F36" s="22" t="s">
        <v>4</v>
      </c>
      <c r="G36" s="22" t="s">
        <v>4</v>
      </c>
      <c r="H36" s="22" t="s">
        <v>4</v>
      </c>
      <c r="I36" s="22" t="s">
        <v>4</v>
      </c>
      <c r="J36" s="22" t="s">
        <v>4</v>
      </c>
      <c r="K36" s="22" t="s">
        <v>4</v>
      </c>
      <c r="L36" s="22" t="s">
        <v>4</v>
      </c>
      <c r="M36" s="22" t="s">
        <v>4</v>
      </c>
      <c r="N36" s="22" t="s">
        <v>4</v>
      </c>
      <c r="O36" s="22" t="s">
        <v>4</v>
      </c>
      <c r="P36" s="22" t="s">
        <v>4</v>
      </c>
      <c r="Q36" s="22" t="s">
        <v>4</v>
      </c>
      <c r="R36" s="22" t="s">
        <v>4</v>
      </c>
      <c r="S36" s="22" t="s">
        <v>4</v>
      </c>
      <c r="T36" s="22" t="s">
        <v>4</v>
      </c>
      <c r="U36" s="22" t="s">
        <v>4</v>
      </c>
      <c r="V36" s="23" t="s">
        <v>4</v>
      </c>
      <c r="W36" s="4">
        <f t="shared" si="0"/>
        <v>4</v>
      </c>
      <c r="X36" s="4">
        <f t="shared" si="1"/>
        <v>13</v>
      </c>
      <c r="Y36" s="4"/>
    </row>
    <row r="37" spans="1:25" s="3" customFormat="1" ht="45" x14ac:dyDescent="0.25">
      <c r="A37" s="38" t="s">
        <v>51</v>
      </c>
      <c r="B37" s="38" t="s">
        <v>17</v>
      </c>
      <c r="C37" s="66" t="s">
        <v>72</v>
      </c>
      <c r="D37" s="31" t="s">
        <v>4</v>
      </c>
      <c r="E37" s="22" t="s">
        <v>5</v>
      </c>
      <c r="F37" s="22" t="s">
        <v>4</v>
      </c>
      <c r="G37" s="22" t="s">
        <v>4</v>
      </c>
      <c r="H37" s="22" t="s">
        <v>4</v>
      </c>
      <c r="I37" s="22" t="s">
        <v>4</v>
      </c>
      <c r="J37" s="22" t="s">
        <v>4</v>
      </c>
      <c r="K37" s="22" t="s">
        <v>4</v>
      </c>
      <c r="L37" s="22" t="s">
        <v>4</v>
      </c>
      <c r="M37" s="22" t="s">
        <v>4</v>
      </c>
      <c r="N37" s="22" t="s">
        <v>4</v>
      </c>
      <c r="O37" s="22" t="s">
        <v>4</v>
      </c>
      <c r="P37" s="22" t="s">
        <v>4</v>
      </c>
      <c r="Q37" s="22" t="s">
        <v>4</v>
      </c>
      <c r="R37" s="22" t="s">
        <v>4</v>
      </c>
      <c r="S37" s="22" t="s">
        <v>4</v>
      </c>
      <c r="T37" s="22" t="s">
        <v>4</v>
      </c>
      <c r="U37" s="22" t="s">
        <v>4</v>
      </c>
      <c r="V37" s="23" t="s">
        <v>4</v>
      </c>
      <c r="W37" s="4">
        <f t="shared" si="0"/>
        <v>4</v>
      </c>
      <c r="X37" s="4">
        <f t="shared" si="1"/>
        <v>13</v>
      </c>
      <c r="Y37" s="4"/>
    </row>
    <row r="38" spans="1:25" s="3" customFormat="1" ht="30" x14ac:dyDescent="0.25">
      <c r="A38" s="38" t="s">
        <v>52</v>
      </c>
      <c r="B38" s="38" t="s">
        <v>15</v>
      </c>
      <c r="C38" s="66" t="s">
        <v>73</v>
      </c>
      <c r="D38" s="31" t="s">
        <v>4</v>
      </c>
      <c r="E38" s="22" t="s">
        <v>5</v>
      </c>
      <c r="F38" s="22" t="s">
        <v>4</v>
      </c>
      <c r="G38" s="22" t="s">
        <v>4</v>
      </c>
      <c r="H38" s="22" t="s">
        <v>4</v>
      </c>
      <c r="I38" s="22" t="s">
        <v>4</v>
      </c>
      <c r="J38" s="22" t="s">
        <v>4</v>
      </c>
      <c r="K38" s="22" t="s">
        <v>4</v>
      </c>
      <c r="L38" s="22" t="s">
        <v>4</v>
      </c>
      <c r="M38" s="22" t="s">
        <v>4</v>
      </c>
      <c r="N38" s="22" t="s">
        <v>4</v>
      </c>
      <c r="O38" s="22" t="s">
        <v>4</v>
      </c>
      <c r="P38" s="22" t="s">
        <v>4</v>
      </c>
      <c r="Q38" s="22" t="s">
        <v>4</v>
      </c>
      <c r="R38" s="22" t="s">
        <v>4</v>
      </c>
      <c r="S38" s="22" t="s">
        <v>4</v>
      </c>
      <c r="T38" s="22" t="s">
        <v>4</v>
      </c>
      <c r="U38" s="22" t="s">
        <v>4</v>
      </c>
      <c r="V38" s="23" t="s">
        <v>4</v>
      </c>
      <c r="W38" s="4">
        <f t="shared" si="0"/>
        <v>4</v>
      </c>
      <c r="X38" s="4">
        <f t="shared" si="1"/>
        <v>13</v>
      </c>
      <c r="Y38" s="4"/>
    </row>
    <row r="39" spans="1:25" s="3" customFormat="1" ht="47.25" customHeight="1" x14ac:dyDescent="0.25">
      <c r="A39" s="38" t="s">
        <v>52</v>
      </c>
      <c r="B39" s="38" t="s">
        <v>16</v>
      </c>
      <c r="C39" s="66" t="s">
        <v>74</v>
      </c>
      <c r="D39" s="31" t="s">
        <v>4</v>
      </c>
      <c r="E39" s="22" t="s">
        <v>5</v>
      </c>
      <c r="F39" s="22" t="s">
        <v>4</v>
      </c>
      <c r="G39" s="22" t="s">
        <v>4</v>
      </c>
      <c r="H39" s="22" t="s">
        <v>4</v>
      </c>
      <c r="I39" s="22" t="s">
        <v>4</v>
      </c>
      <c r="J39" s="70" t="s">
        <v>5</v>
      </c>
      <c r="K39" s="22" t="s">
        <v>4</v>
      </c>
      <c r="L39" s="22" t="s">
        <v>4</v>
      </c>
      <c r="M39" s="22" t="s">
        <v>4</v>
      </c>
      <c r="N39" s="22" t="s">
        <v>4</v>
      </c>
      <c r="O39" s="22" t="s">
        <v>4</v>
      </c>
      <c r="P39" s="22" t="s">
        <v>4</v>
      </c>
      <c r="Q39" s="22" t="s">
        <v>4</v>
      </c>
      <c r="R39" s="22" t="s">
        <v>4</v>
      </c>
      <c r="S39" s="22" t="s">
        <v>4</v>
      </c>
      <c r="T39" s="22" t="s">
        <v>4</v>
      </c>
      <c r="U39" s="22" t="s">
        <v>4</v>
      </c>
      <c r="V39" s="23" t="s">
        <v>4</v>
      </c>
      <c r="W39" s="4">
        <f t="shared" si="0"/>
        <v>4</v>
      </c>
      <c r="X39" s="4">
        <f t="shared" si="1"/>
        <v>12</v>
      </c>
      <c r="Y39" s="4" t="s">
        <v>222</v>
      </c>
    </row>
    <row r="40" spans="1:25" s="3" customFormat="1" ht="60" x14ac:dyDescent="0.25">
      <c r="A40" s="38" t="s">
        <v>52</v>
      </c>
      <c r="B40" s="38" t="s">
        <v>17</v>
      </c>
      <c r="C40" s="66" t="s">
        <v>75</v>
      </c>
      <c r="D40" s="31" t="s">
        <v>4</v>
      </c>
      <c r="E40" s="22" t="s">
        <v>5</v>
      </c>
      <c r="F40" s="22" t="s">
        <v>4</v>
      </c>
      <c r="G40" s="22" t="s">
        <v>4</v>
      </c>
      <c r="H40" s="22" t="s">
        <v>4</v>
      </c>
      <c r="I40" s="22" t="s">
        <v>4</v>
      </c>
      <c r="J40" s="22" t="s">
        <v>4</v>
      </c>
      <c r="K40" s="22" t="s">
        <v>4</v>
      </c>
      <c r="L40" s="22" t="s">
        <v>4</v>
      </c>
      <c r="M40" s="22" t="s">
        <v>4</v>
      </c>
      <c r="N40" s="22" t="s">
        <v>4</v>
      </c>
      <c r="O40" s="22" t="s">
        <v>4</v>
      </c>
      <c r="P40" s="22" t="s">
        <v>4</v>
      </c>
      <c r="Q40" s="22" t="s">
        <v>4</v>
      </c>
      <c r="R40" s="22" t="s">
        <v>4</v>
      </c>
      <c r="S40" s="22" t="s">
        <v>4</v>
      </c>
      <c r="T40" s="22" t="s">
        <v>4</v>
      </c>
      <c r="U40" s="22" t="s">
        <v>4</v>
      </c>
      <c r="V40" s="23" t="s">
        <v>4</v>
      </c>
      <c r="W40" s="4">
        <f t="shared" si="0"/>
        <v>4</v>
      </c>
      <c r="X40" s="4">
        <f t="shared" si="1"/>
        <v>13</v>
      </c>
      <c r="Y40" s="4"/>
    </row>
    <row r="41" spans="1:25" s="3" customFormat="1" ht="63" customHeight="1" x14ac:dyDescent="0.25">
      <c r="A41" s="38" t="s">
        <v>52</v>
      </c>
      <c r="B41" s="38" t="s">
        <v>18</v>
      </c>
      <c r="C41" s="66" t="s">
        <v>76</v>
      </c>
      <c r="D41" s="31" t="s">
        <v>4</v>
      </c>
      <c r="E41" s="22" t="s">
        <v>5</v>
      </c>
      <c r="F41" s="22" t="s">
        <v>4</v>
      </c>
      <c r="G41" s="22" t="s">
        <v>4</v>
      </c>
      <c r="H41" s="22" t="s">
        <v>4</v>
      </c>
      <c r="I41" s="70" t="s">
        <v>5</v>
      </c>
      <c r="J41" s="22" t="s">
        <v>4</v>
      </c>
      <c r="K41" s="22" t="s">
        <v>4</v>
      </c>
      <c r="L41" s="22" t="s">
        <v>4</v>
      </c>
      <c r="M41" s="22" t="s">
        <v>4</v>
      </c>
      <c r="N41" s="22" t="s">
        <v>4</v>
      </c>
      <c r="O41" s="22" t="s">
        <v>4</v>
      </c>
      <c r="P41" s="22" t="s">
        <v>4</v>
      </c>
      <c r="Q41" s="22" t="s">
        <v>4</v>
      </c>
      <c r="R41" s="22" t="s">
        <v>4</v>
      </c>
      <c r="S41" s="22" t="s">
        <v>4</v>
      </c>
      <c r="T41" s="22" t="s">
        <v>4</v>
      </c>
      <c r="U41" s="22" t="s">
        <v>4</v>
      </c>
      <c r="V41" s="23" t="s">
        <v>4</v>
      </c>
      <c r="W41" s="4">
        <f t="shared" si="0"/>
        <v>3</v>
      </c>
      <c r="X41" s="4">
        <f t="shared" si="1"/>
        <v>13</v>
      </c>
      <c r="Y41" s="4" t="s">
        <v>223</v>
      </c>
    </row>
    <row r="42" spans="1:25" s="3" customFormat="1" ht="60" x14ac:dyDescent="0.25">
      <c r="A42" s="38" t="s">
        <v>52</v>
      </c>
      <c r="B42" s="38" t="s">
        <v>19</v>
      </c>
      <c r="C42" s="66" t="s">
        <v>77</v>
      </c>
      <c r="D42" s="31" t="s">
        <v>4</v>
      </c>
      <c r="E42" s="22" t="s">
        <v>5</v>
      </c>
      <c r="F42" s="22" t="s">
        <v>4</v>
      </c>
      <c r="G42" s="22" t="s">
        <v>4</v>
      </c>
      <c r="H42" s="22" t="s">
        <v>4</v>
      </c>
      <c r="I42" s="22" t="s">
        <v>4</v>
      </c>
      <c r="J42" s="22" t="s">
        <v>4</v>
      </c>
      <c r="K42" s="22" t="s">
        <v>4</v>
      </c>
      <c r="L42" s="22" t="s">
        <v>4</v>
      </c>
      <c r="M42" s="22" t="s">
        <v>4</v>
      </c>
      <c r="N42" s="22" t="s">
        <v>4</v>
      </c>
      <c r="O42" s="22" t="s">
        <v>4</v>
      </c>
      <c r="P42" s="22" t="s">
        <v>4</v>
      </c>
      <c r="Q42" s="22" t="s">
        <v>4</v>
      </c>
      <c r="R42" s="22" t="s">
        <v>4</v>
      </c>
      <c r="S42" s="22" t="s">
        <v>4</v>
      </c>
      <c r="T42" s="22" t="s">
        <v>4</v>
      </c>
      <c r="U42" s="22" t="s">
        <v>4</v>
      </c>
      <c r="V42" s="23" t="s">
        <v>4</v>
      </c>
      <c r="W42" s="4">
        <f t="shared" si="0"/>
        <v>4</v>
      </c>
      <c r="X42" s="4">
        <f t="shared" si="1"/>
        <v>13</v>
      </c>
      <c r="Y42" s="4"/>
    </row>
    <row r="43" spans="1:25" s="3" customFormat="1" ht="45" x14ac:dyDescent="0.25">
      <c r="A43" s="38" t="s">
        <v>52</v>
      </c>
      <c r="B43" s="38" t="s">
        <v>20</v>
      </c>
      <c r="C43" s="66" t="s">
        <v>78</v>
      </c>
      <c r="D43" s="31" t="s">
        <v>4</v>
      </c>
      <c r="E43" s="22" t="s">
        <v>5</v>
      </c>
      <c r="F43" s="22" t="s">
        <v>4</v>
      </c>
      <c r="G43" s="22" t="s">
        <v>4</v>
      </c>
      <c r="H43" s="22" t="s">
        <v>4</v>
      </c>
      <c r="I43" s="22" t="s">
        <v>4</v>
      </c>
      <c r="J43" s="22" t="s">
        <v>4</v>
      </c>
      <c r="K43" s="22" t="s">
        <v>4</v>
      </c>
      <c r="L43" s="22" t="s">
        <v>4</v>
      </c>
      <c r="M43" s="22" t="s">
        <v>4</v>
      </c>
      <c r="N43" s="22" t="s">
        <v>4</v>
      </c>
      <c r="O43" s="22" t="s">
        <v>4</v>
      </c>
      <c r="P43" s="22" t="s">
        <v>4</v>
      </c>
      <c r="Q43" s="22" t="s">
        <v>4</v>
      </c>
      <c r="R43" s="22" t="s">
        <v>4</v>
      </c>
      <c r="S43" s="22" t="s">
        <v>4</v>
      </c>
      <c r="T43" s="22" t="s">
        <v>4</v>
      </c>
      <c r="U43" s="22" t="s">
        <v>4</v>
      </c>
      <c r="V43" s="23" t="s">
        <v>4</v>
      </c>
      <c r="W43" s="4">
        <f t="shared" si="0"/>
        <v>4</v>
      </c>
      <c r="X43" s="4">
        <f t="shared" si="1"/>
        <v>13</v>
      </c>
      <c r="Y43" s="4"/>
    </row>
    <row r="44" spans="1:25" s="3" customFormat="1" ht="75" x14ac:dyDescent="0.25">
      <c r="A44" s="38" t="s">
        <v>52</v>
      </c>
      <c r="B44" s="38" t="s">
        <v>21</v>
      </c>
      <c r="C44" s="66" t="s">
        <v>79</v>
      </c>
      <c r="D44" s="31" t="s">
        <v>4</v>
      </c>
      <c r="E44" s="22" t="s">
        <v>5</v>
      </c>
      <c r="F44" s="22" t="s">
        <v>4</v>
      </c>
      <c r="G44" s="22" t="s">
        <v>4</v>
      </c>
      <c r="H44" s="22" t="s">
        <v>4</v>
      </c>
      <c r="I44" s="22" t="s">
        <v>4</v>
      </c>
      <c r="J44" s="22" t="s">
        <v>4</v>
      </c>
      <c r="K44" s="22" t="s">
        <v>4</v>
      </c>
      <c r="L44" s="22" t="s">
        <v>4</v>
      </c>
      <c r="M44" s="22" t="s">
        <v>5</v>
      </c>
      <c r="N44" s="22" t="s">
        <v>4</v>
      </c>
      <c r="O44" s="22" t="s">
        <v>4</v>
      </c>
      <c r="P44" s="22" t="s">
        <v>5</v>
      </c>
      <c r="Q44" s="22" t="s">
        <v>5</v>
      </c>
      <c r="R44" s="22" t="s">
        <v>4</v>
      </c>
      <c r="S44" s="22" t="s">
        <v>4</v>
      </c>
      <c r="T44" s="22" t="s">
        <v>4</v>
      </c>
      <c r="U44" s="22" t="s">
        <v>4</v>
      </c>
      <c r="V44" s="23" t="s">
        <v>4</v>
      </c>
      <c r="W44" s="4">
        <f t="shared" si="0"/>
        <v>4</v>
      </c>
      <c r="X44" s="4">
        <f t="shared" si="1"/>
        <v>10</v>
      </c>
      <c r="Y44" s="4" t="s">
        <v>240</v>
      </c>
    </row>
    <row r="45" spans="1:25" s="3" customFormat="1" ht="45" x14ac:dyDescent="0.25">
      <c r="A45" s="38" t="s">
        <v>52</v>
      </c>
      <c r="B45" s="38" t="s">
        <v>22</v>
      </c>
      <c r="C45" s="66" t="s">
        <v>80</v>
      </c>
      <c r="D45" s="31" t="s">
        <v>4</v>
      </c>
      <c r="E45" s="22" t="s">
        <v>5</v>
      </c>
      <c r="F45" s="22" t="s">
        <v>4</v>
      </c>
      <c r="G45" s="22" t="s">
        <v>4</v>
      </c>
      <c r="H45" s="22" t="s">
        <v>4</v>
      </c>
      <c r="I45" s="22" t="s">
        <v>4</v>
      </c>
      <c r="J45" s="22" t="s">
        <v>4</v>
      </c>
      <c r="K45" s="22" t="s">
        <v>4</v>
      </c>
      <c r="L45" s="22" t="s">
        <v>4</v>
      </c>
      <c r="M45" s="22" t="s">
        <v>4</v>
      </c>
      <c r="N45" s="22" t="s">
        <v>4</v>
      </c>
      <c r="O45" s="22" t="s">
        <v>4</v>
      </c>
      <c r="P45" s="22" t="s">
        <v>4</v>
      </c>
      <c r="Q45" s="22" t="s">
        <v>4</v>
      </c>
      <c r="R45" s="22" t="s">
        <v>4</v>
      </c>
      <c r="S45" s="22" t="s">
        <v>4</v>
      </c>
      <c r="T45" s="22" t="s">
        <v>4</v>
      </c>
      <c r="U45" s="22" t="s">
        <v>4</v>
      </c>
      <c r="V45" s="23" t="s">
        <v>4</v>
      </c>
      <c r="W45" s="4">
        <f t="shared" si="0"/>
        <v>4</v>
      </c>
      <c r="X45" s="4">
        <f t="shared" si="1"/>
        <v>13</v>
      </c>
      <c r="Y45" s="4"/>
    </row>
    <row r="46" spans="1:25" ht="75" x14ac:dyDescent="0.25">
      <c r="A46" s="38" t="s">
        <v>52</v>
      </c>
      <c r="B46" s="38" t="s">
        <v>23</v>
      </c>
      <c r="C46" s="66" t="s">
        <v>81</v>
      </c>
      <c r="D46" s="31" t="s">
        <v>4</v>
      </c>
      <c r="E46" s="22" t="s">
        <v>5</v>
      </c>
      <c r="F46" s="22" t="s">
        <v>4</v>
      </c>
      <c r="G46" s="22" t="s">
        <v>4</v>
      </c>
      <c r="H46" s="22" t="s">
        <v>4</v>
      </c>
      <c r="I46" s="22" t="s">
        <v>4</v>
      </c>
      <c r="J46" s="22" t="s">
        <v>4</v>
      </c>
      <c r="K46" s="22" t="s">
        <v>4</v>
      </c>
      <c r="L46" s="22" t="s">
        <v>4</v>
      </c>
      <c r="M46" s="22" t="s">
        <v>4</v>
      </c>
      <c r="N46" s="22" t="s">
        <v>4</v>
      </c>
      <c r="O46" s="22" t="s">
        <v>4</v>
      </c>
      <c r="P46" s="22" t="s">
        <v>4</v>
      </c>
      <c r="Q46" s="22" t="s">
        <v>4</v>
      </c>
      <c r="R46" s="22" t="s">
        <v>4</v>
      </c>
      <c r="S46" s="22" t="s">
        <v>4</v>
      </c>
      <c r="T46" s="22" t="s">
        <v>4</v>
      </c>
      <c r="U46" s="22" t="s">
        <v>4</v>
      </c>
      <c r="V46" s="23" t="s">
        <v>4</v>
      </c>
      <c r="W46" s="4">
        <f t="shared" si="0"/>
        <v>4</v>
      </c>
      <c r="X46" s="4">
        <f t="shared" si="1"/>
        <v>13</v>
      </c>
      <c r="Y46" s="4"/>
    </row>
    <row r="47" spans="1:25" ht="210" x14ac:dyDescent="0.25">
      <c r="A47" s="38" t="s">
        <v>52</v>
      </c>
      <c r="B47" s="38" t="s">
        <v>24</v>
      </c>
      <c r="C47" s="66" t="s">
        <v>108</v>
      </c>
      <c r="D47" s="31" t="s">
        <v>4</v>
      </c>
      <c r="E47" s="22" t="s">
        <v>5</v>
      </c>
      <c r="F47" s="22" t="s">
        <v>4</v>
      </c>
      <c r="G47" s="22" t="s">
        <v>4</v>
      </c>
      <c r="H47" s="22" t="s">
        <v>4</v>
      </c>
      <c r="I47" s="22" t="s">
        <v>4</v>
      </c>
      <c r="J47" s="22" t="s">
        <v>4</v>
      </c>
      <c r="K47" s="22" t="s">
        <v>4</v>
      </c>
      <c r="L47" s="22" t="s">
        <v>4</v>
      </c>
      <c r="M47" s="22" t="s">
        <v>4</v>
      </c>
      <c r="N47" s="22" t="s">
        <v>4</v>
      </c>
      <c r="O47" s="22" t="s">
        <v>4</v>
      </c>
      <c r="P47" s="22" t="s">
        <v>4</v>
      </c>
      <c r="Q47" s="22" t="s">
        <v>4</v>
      </c>
      <c r="R47" s="22" t="s">
        <v>4</v>
      </c>
      <c r="S47" s="22" t="s">
        <v>4</v>
      </c>
      <c r="T47" s="22" t="s">
        <v>4</v>
      </c>
      <c r="U47" s="22" t="s">
        <v>4</v>
      </c>
      <c r="V47" s="23" t="s">
        <v>4</v>
      </c>
      <c r="W47" s="4">
        <f t="shared" si="0"/>
        <v>4</v>
      </c>
      <c r="X47" s="4">
        <f t="shared" si="1"/>
        <v>13</v>
      </c>
      <c r="Y47" s="4"/>
    </row>
    <row r="48" spans="1:25" ht="60" x14ac:dyDescent="0.25">
      <c r="A48" s="38" t="s">
        <v>52</v>
      </c>
      <c r="B48" s="38" t="s">
        <v>25</v>
      </c>
      <c r="C48" s="66" t="s">
        <v>107</v>
      </c>
      <c r="D48" s="31" t="s">
        <v>4</v>
      </c>
      <c r="E48" s="22" t="s">
        <v>5</v>
      </c>
      <c r="F48" s="22" t="s">
        <v>4</v>
      </c>
      <c r="G48" s="22" t="s">
        <v>4</v>
      </c>
      <c r="H48" s="22" t="s">
        <v>4</v>
      </c>
      <c r="I48" s="22" t="s">
        <v>4</v>
      </c>
      <c r="J48" s="22" t="s">
        <v>4</v>
      </c>
      <c r="K48" s="22" t="s">
        <v>4</v>
      </c>
      <c r="L48" s="22" t="s">
        <v>4</v>
      </c>
      <c r="M48" s="22" t="s">
        <v>4</v>
      </c>
      <c r="N48" s="22" t="s">
        <v>4</v>
      </c>
      <c r="O48" s="22" t="s">
        <v>4</v>
      </c>
      <c r="P48" s="22" t="s">
        <v>4</v>
      </c>
      <c r="Q48" s="22" t="s">
        <v>4</v>
      </c>
      <c r="R48" s="22" t="s">
        <v>4</v>
      </c>
      <c r="S48" s="22" t="s">
        <v>4</v>
      </c>
      <c r="T48" s="22" t="s">
        <v>4</v>
      </c>
      <c r="U48" s="22" t="s">
        <v>4</v>
      </c>
      <c r="V48" s="23" t="s">
        <v>4</v>
      </c>
      <c r="W48" s="4">
        <f t="shared" si="0"/>
        <v>4</v>
      </c>
      <c r="X48" s="4">
        <f t="shared" si="1"/>
        <v>13</v>
      </c>
      <c r="Y48" s="4"/>
    </row>
    <row r="49" spans="1:25" ht="45" x14ac:dyDescent="0.25">
      <c r="A49" s="38" t="s">
        <v>52</v>
      </c>
      <c r="B49" s="38" t="s">
        <v>35</v>
      </c>
      <c r="C49" s="66" t="s">
        <v>106</v>
      </c>
      <c r="D49" s="31" t="s">
        <v>4</v>
      </c>
      <c r="E49" s="22" t="s">
        <v>5</v>
      </c>
      <c r="F49" s="22" t="s">
        <v>4</v>
      </c>
      <c r="G49" s="22" t="s">
        <v>4</v>
      </c>
      <c r="H49" s="22" t="s">
        <v>4</v>
      </c>
      <c r="I49" s="22" t="s">
        <v>4</v>
      </c>
      <c r="J49" s="22" t="s">
        <v>4</v>
      </c>
      <c r="K49" s="22" t="s">
        <v>4</v>
      </c>
      <c r="L49" s="22" t="s">
        <v>4</v>
      </c>
      <c r="M49" s="22" t="s">
        <v>4</v>
      </c>
      <c r="N49" s="22" t="s">
        <v>4</v>
      </c>
      <c r="O49" s="22" t="s">
        <v>4</v>
      </c>
      <c r="P49" s="22" t="s">
        <v>4</v>
      </c>
      <c r="Q49" s="22" t="s">
        <v>4</v>
      </c>
      <c r="R49" s="22" t="s">
        <v>4</v>
      </c>
      <c r="S49" s="22" t="s">
        <v>4</v>
      </c>
      <c r="T49" s="22" t="s">
        <v>4</v>
      </c>
      <c r="U49" s="22" t="s">
        <v>4</v>
      </c>
      <c r="V49" s="23" t="s">
        <v>4</v>
      </c>
      <c r="W49" s="4">
        <f t="shared" si="0"/>
        <v>4</v>
      </c>
      <c r="X49" s="4">
        <f t="shared" si="1"/>
        <v>13</v>
      </c>
      <c r="Y49" s="4"/>
    </row>
    <row r="50" spans="1:25" ht="30" x14ac:dyDescent="0.25">
      <c r="A50" s="38" t="s">
        <v>52</v>
      </c>
      <c r="B50" s="38" t="s">
        <v>37</v>
      </c>
      <c r="C50" s="66" t="s">
        <v>105</v>
      </c>
      <c r="D50" s="31" t="s">
        <v>4</v>
      </c>
      <c r="E50" s="22" t="s">
        <v>5</v>
      </c>
      <c r="F50" s="22" t="s">
        <v>4</v>
      </c>
      <c r="G50" s="22" t="s">
        <v>4</v>
      </c>
      <c r="H50" s="22" t="s">
        <v>4</v>
      </c>
      <c r="I50" s="22" t="s">
        <v>4</v>
      </c>
      <c r="J50" s="22" t="s">
        <v>4</v>
      </c>
      <c r="K50" s="22" t="s">
        <v>4</v>
      </c>
      <c r="L50" s="22" t="s">
        <v>4</v>
      </c>
      <c r="M50" s="22" t="s">
        <v>4</v>
      </c>
      <c r="N50" s="22" t="s">
        <v>4</v>
      </c>
      <c r="O50" s="22" t="s">
        <v>4</v>
      </c>
      <c r="P50" s="22" t="s">
        <v>4</v>
      </c>
      <c r="Q50" s="22" t="s">
        <v>4</v>
      </c>
      <c r="R50" s="22" t="s">
        <v>4</v>
      </c>
      <c r="S50" s="22" t="s">
        <v>4</v>
      </c>
      <c r="T50" s="22" t="s">
        <v>4</v>
      </c>
      <c r="U50" s="22" t="s">
        <v>4</v>
      </c>
      <c r="V50" s="23" t="s">
        <v>4</v>
      </c>
      <c r="W50" s="4">
        <f t="shared" si="0"/>
        <v>4</v>
      </c>
      <c r="X50" s="4">
        <f t="shared" si="1"/>
        <v>13</v>
      </c>
      <c r="Y50" s="4"/>
    </row>
    <row r="51" spans="1:25" ht="30" x14ac:dyDescent="0.25">
      <c r="A51" s="38" t="s">
        <v>52</v>
      </c>
      <c r="B51" s="38" t="s">
        <v>53</v>
      </c>
      <c r="C51" s="66" t="s">
        <v>104</v>
      </c>
      <c r="D51" s="31" t="s">
        <v>4</v>
      </c>
      <c r="E51" s="22" t="s">
        <v>5</v>
      </c>
      <c r="F51" s="22" t="s">
        <v>4</v>
      </c>
      <c r="G51" s="22" t="s">
        <v>4</v>
      </c>
      <c r="H51" s="22" t="s">
        <v>4</v>
      </c>
      <c r="I51" s="22" t="s">
        <v>4</v>
      </c>
      <c r="J51" s="22" t="s">
        <v>4</v>
      </c>
      <c r="K51" s="22" t="s">
        <v>4</v>
      </c>
      <c r="L51" s="22" t="s">
        <v>4</v>
      </c>
      <c r="M51" s="22" t="s">
        <v>4</v>
      </c>
      <c r="N51" s="22" t="s">
        <v>4</v>
      </c>
      <c r="O51" s="22" t="s">
        <v>4</v>
      </c>
      <c r="P51" s="22" t="s">
        <v>4</v>
      </c>
      <c r="Q51" s="22" t="s">
        <v>4</v>
      </c>
      <c r="R51" s="22" t="s">
        <v>4</v>
      </c>
      <c r="S51" s="22" t="s">
        <v>4</v>
      </c>
      <c r="T51" s="22" t="s">
        <v>4</v>
      </c>
      <c r="U51" s="22" t="s">
        <v>4</v>
      </c>
      <c r="V51" s="23" t="s">
        <v>4</v>
      </c>
      <c r="W51" s="4">
        <f t="shared" si="0"/>
        <v>4</v>
      </c>
      <c r="X51" s="4">
        <f t="shared" si="1"/>
        <v>13</v>
      </c>
      <c r="Y51" s="4"/>
    </row>
    <row r="52" spans="1:25" ht="30" x14ac:dyDescent="0.25">
      <c r="A52" s="38" t="s">
        <v>52</v>
      </c>
      <c r="B52" s="38" t="s">
        <v>54</v>
      </c>
      <c r="C52" s="66" t="s">
        <v>103</v>
      </c>
      <c r="D52" s="31" t="s">
        <v>4</v>
      </c>
      <c r="E52" s="22" t="s">
        <v>5</v>
      </c>
      <c r="F52" s="22" t="s">
        <v>4</v>
      </c>
      <c r="G52" s="22" t="s">
        <v>4</v>
      </c>
      <c r="H52" s="22" t="s">
        <v>4</v>
      </c>
      <c r="I52" s="22" t="s">
        <v>4</v>
      </c>
      <c r="J52" s="22" t="s">
        <v>4</v>
      </c>
      <c r="K52" s="22" t="s">
        <v>4</v>
      </c>
      <c r="L52" s="22" t="s">
        <v>4</v>
      </c>
      <c r="M52" s="22" t="s">
        <v>4</v>
      </c>
      <c r="N52" s="22" t="s">
        <v>4</v>
      </c>
      <c r="O52" s="22" t="s">
        <v>4</v>
      </c>
      <c r="P52" s="22" t="s">
        <v>4</v>
      </c>
      <c r="Q52" s="22" t="s">
        <v>4</v>
      </c>
      <c r="R52" s="22" t="s">
        <v>4</v>
      </c>
      <c r="S52" s="22" t="s">
        <v>4</v>
      </c>
      <c r="T52" s="22" t="s">
        <v>4</v>
      </c>
      <c r="U52" s="22" t="s">
        <v>4</v>
      </c>
      <c r="V52" s="23" t="s">
        <v>4</v>
      </c>
      <c r="W52" s="4">
        <f t="shared" si="0"/>
        <v>4</v>
      </c>
      <c r="X52" s="4">
        <f t="shared" si="1"/>
        <v>13</v>
      </c>
      <c r="Y52" s="4"/>
    </row>
    <row r="53" spans="1:25" ht="60" x14ac:dyDescent="0.25">
      <c r="A53" s="38" t="s">
        <v>52</v>
      </c>
      <c r="B53" s="38" t="s">
        <v>55</v>
      </c>
      <c r="C53" s="66" t="s">
        <v>102</v>
      </c>
      <c r="D53" s="31" t="s">
        <v>4</v>
      </c>
      <c r="E53" s="22" t="s">
        <v>5</v>
      </c>
      <c r="F53" s="22" t="s">
        <v>4</v>
      </c>
      <c r="G53" s="22" t="s">
        <v>4</v>
      </c>
      <c r="H53" s="22" t="s">
        <v>4</v>
      </c>
      <c r="I53" s="22" t="s">
        <v>4</v>
      </c>
      <c r="J53" s="22" t="s">
        <v>4</v>
      </c>
      <c r="K53" s="22" t="s">
        <v>4</v>
      </c>
      <c r="L53" s="22" t="s">
        <v>4</v>
      </c>
      <c r="M53" s="22" t="s">
        <v>4</v>
      </c>
      <c r="N53" s="22" t="s">
        <v>4</v>
      </c>
      <c r="O53" s="22" t="s">
        <v>4</v>
      </c>
      <c r="P53" s="22" t="s">
        <v>4</v>
      </c>
      <c r="Q53" s="22" t="s">
        <v>4</v>
      </c>
      <c r="R53" s="22" t="s">
        <v>4</v>
      </c>
      <c r="S53" s="22" t="s">
        <v>4</v>
      </c>
      <c r="T53" s="22" t="s">
        <v>4</v>
      </c>
      <c r="U53" s="22" t="s">
        <v>4</v>
      </c>
      <c r="V53" s="23" t="s">
        <v>4</v>
      </c>
      <c r="W53" s="4">
        <f t="shared" si="0"/>
        <v>4</v>
      </c>
      <c r="X53" s="4">
        <f t="shared" si="1"/>
        <v>13</v>
      </c>
      <c r="Y53" s="4"/>
    </row>
    <row r="54" spans="1:25" ht="60" x14ac:dyDescent="0.25">
      <c r="A54" s="38" t="s">
        <v>52</v>
      </c>
      <c r="B54" s="38" t="s">
        <v>56</v>
      </c>
      <c r="C54" s="66" t="s">
        <v>101</v>
      </c>
      <c r="D54" s="31" t="s">
        <v>4</v>
      </c>
      <c r="E54" s="22" t="s">
        <v>5</v>
      </c>
      <c r="F54" s="22" t="s">
        <v>4</v>
      </c>
      <c r="G54" s="70" t="s">
        <v>5</v>
      </c>
      <c r="H54" s="22" t="s">
        <v>4</v>
      </c>
      <c r="I54" s="22" t="s">
        <v>4</v>
      </c>
      <c r="J54" s="22" t="s">
        <v>4</v>
      </c>
      <c r="K54" s="22" t="s">
        <v>4</v>
      </c>
      <c r="L54" s="22" t="s">
        <v>4</v>
      </c>
      <c r="M54" s="22" t="s">
        <v>4</v>
      </c>
      <c r="N54" s="22" t="s">
        <v>4</v>
      </c>
      <c r="O54" s="22" t="s">
        <v>4</v>
      </c>
      <c r="P54" s="22" t="s">
        <v>4</v>
      </c>
      <c r="Q54" s="22" t="s">
        <v>4</v>
      </c>
      <c r="R54" s="22" t="s">
        <v>4</v>
      </c>
      <c r="S54" s="22" t="s">
        <v>4</v>
      </c>
      <c r="T54" s="22" t="s">
        <v>4</v>
      </c>
      <c r="U54" s="22" t="s">
        <v>4</v>
      </c>
      <c r="V54" s="23" t="s">
        <v>4</v>
      </c>
      <c r="W54" s="4">
        <f t="shared" si="0"/>
        <v>3</v>
      </c>
      <c r="X54" s="4">
        <f t="shared" si="1"/>
        <v>13</v>
      </c>
      <c r="Y54" s="4" t="s">
        <v>224</v>
      </c>
    </row>
    <row r="55" spans="1:25" ht="30" x14ac:dyDescent="0.25">
      <c r="A55" s="38" t="s">
        <v>52</v>
      </c>
      <c r="B55" s="38" t="s">
        <v>57</v>
      </c>
      <c r="C55" s="66" t="s">
        <v>100</v>
      </c>
      <c r="D55" s="31" t="s">
        <v>4</v>
      </c>
      <c r="E55" s="22" t="s">
        <v>5</v>
      </c>
      <c r="F55" s="22" t="s">
        <v>4</v>
      </c>
      <c r="G55" s="22" t="s">
        <v>4</v>
      </c>
      <c r="H55" s="22" t="s">
        <v>4</v>
      </c>
      <c r="I55" s="22" t="s">
        <v>4</v>
      </c>
      <c r="J55" s="22" t="s">
        <v>4</v>
      </c>
      <c r="K55" s="22" t="s">
        <v>4</v>
      </c>
      <c r="L55" s="22" t="s">
        <v>4</v>
      </c>
      <c r="M55" s="22" t="s">
        <v>4</v>
      </c>
      <c r="N55" s="22" t="s">
        <v>4</v>
      </c>
      <c r="O55" s="22" t="s">
        <v>4</v>
      </c>
      <c r="P55" s="22" t="s">
        <v>4</v>
      </c>
      <c r="Q55" s="22" t="s">
        <v>4</v>
      </c>
      <c r="R55" s="22" t="s">
        <v>4</v>
      </c>
      <c r="S55" s="22" t="s">
        <v>4</v>
      </c>
      <c r="T55" s="22" t="s">
        <v>4</v>
      </c>
      <c r="U55" s="22" t="s">
        <v>4</v>
      </c>
      <c r="V55" s="23" t="s">
        <v>4</v>
      </c>
      <c r="W55" s="4">
        <f t="shared" si="0"/>
        <v>4</v>
      </c>
      <c r="X55" s="4">
        <f t="shared" si="1"/>
        <v>13</v>
      </c>
      <c r="Y55" s="4"/>
    </row>
    <row r="56" spans="1:25" ht="45" x14ac:dyDescent="0.25">
      <c r="A56" s="39" t="s">
        <v>52</v>
      </c>
      <c r="B56" s="39" t="s">
        <v>58</v>
      </c>
      <c r="C56" s="39" t="s">
        <v>68</v>
      </c>
      <c r="D56" s="31" t="s">
        <v>4</v>
      </c>
      <c r="E56" s="22" t="s">
        <v>5</v>
      </c>
      <c r="F56" s="22" t="s">
        <v>4</v>
      </c>
      <c r="G56" s="22" t="s">
        <v>4</v>
      </c>
      <c r="H56" s="22" t="s">
        <v>4</v>
      </c>
      <c r="I56" s="22" t="s">
        <v>4</v>
      </c>
      <c r="J56" s="22" t="s">
        <v>4</v>
      </c>
      <c r="K56" s="22" t="s">
        <v>4</v>
      </c>
      <c r="L56" s="22" t="s">
        <v>4</v>
      </c>
      <c r="M56" s="22" t="s">
        <v>4</v>
      </c>
      <c r="N56" s="22" t="s">
        <v>4</v>
      </c>
      <c r="O56" s="22" t="s">
        <v>4</v>
      </c>
      <c r="P56" s="22" t="s">
        <v>4</v>
      </c>
      <c r="Q56" s="22" t="s">
        <v>4</v>
      </c>
      <c r="R56" s="22" t="s">
        <v>4</v>
      </c>
      <c r="S56" s="22" t="s">
        <v>4</v>
      </c>
      <c r="T56" s="22" t="s">
        <v>4</v>
      </c>
      <c r="U56" s="22" t="s">
        <v>4</v>
      </c>
      <c r="V56" s="23" t="s">
        <v>4</v>
      </c>
      <c r="W56" s="4">
        <f t="shared" si="0"/>
        <v>4</v>
      </c>
      <c r="X56" s="4">
        <f t="shared" si="1"/>
        <v>13</v>
      </c>
      <c r="Y56" s="4"/>
    </row>
    <row r="57" spans="1:25" ht="75" x14ac:dyDescent="0.25">
      <c r="A57" s="38" t="s">
        <v>52</v>
      </c>
      <c r="B57" s="38" t="s">
        <v>59</v>
      </c>
      <c r="C57" s="66" t="s">
        <v>99</v>
      </c>
      <c r="D57" s="31" t="s">
        <v>4</v>
      </c>
      <c r="E57" s="22" t="s">
        <v>5</v>
      </c>
      <c r="F57" s="22" t="s">
        <v>4</v>
      </c>
      <c r="G57" s="22" t="s">
        <v>4</v>
      </c>
      <c r="H57" s="22" t="s">
        <v>4</v>
      </c>
      <c r="I57" s="22" t="s">
        <v>4</v>
      </c>
      <c r="J57" s="22" t="s">
        <v>4</v>
      </c>
      <c r="K57" s="22" t="s">
        <v>4</v>
      </c>
      <c r="L57" s="22" t="s">
        <v>4</v>
      </c>
      <c r="M57" s="22" t="s">
        <v>4</v>
      </c>
      <c r="N57" s="22" t="s">
        <v>4</v>
      </c>
      <c r="O57" s="22" t="s">
        <v>4</v>
      </c>
      <c r="P57" s="22" t="s">
        <v>4</v>
      </c>
      <c r="Q57" s="22" t="s">
        <v>4</v>
      </c>
      <c r="R57" s="22" t="s">
        <v>4</v>
      </c>
      <c r="S57" s="22" t="s">
        <v>4</v>
      </c>
      <c r="T57" s="22" t="s">
        <v>4</v>
      </c>
      <c r="U57" s="22" t="s">
        <v>4</v>
      </c>
      <c r="V57" s="23" t="s">
        <v>4</v>
      </c>
      <c r="W57" s="4">
        <f t="shared" si="0"/>
        <v>4</v>
      </c>
      <c r="X57" s="4">
        <f t="shared" si="1"/>
        <v>13</v>
      </c>
      <c r="Y57" s="4"/>
    </row>
    <row r="58" spans="1:25" ht="60" x14ac:dyDescent="0.25">
      <c r="A58" s="38" t="s">
        <v>52</v>
      </c>
      <c r="B58" s="38" t="s">
        <v>60</v>
      </c>
      <c r="C58" s="66" t="s">
        <v>98</v>
      </c>
      <c r="D58" s="31" t="s">
        <v>4</v>
      </c>
      <c r="E58" s="22" t="s">
        <v>5</v>
      </c>
      <c r="F58" s="22" t="s">
        <v>4</v>
      </c>
      <c r="G58" s="22" t="s">
        <v>4</v>
      </c>
      <c r="H58" s="22" t="s">
        <v>4</v>
      </c>
      <c r="I58" s="22" t="s">
        <v>4</v>
      </c>
      <c r="J58" s="22" t="s">
        <v>4</v>
      </c>
      <c r="K58" s="22" t="s">
        <v>4</v>
      </c>
      <c r="L58" s="22" t="s">
        <v>4</v>
      </c>
      <c r="M58" s="22" t="s">
        <v>4</v>
      </c>
      <c r="N58" s="22" t="s">
        <v>4</v>
      </c>
      <c r="O58" s="22" t="s">
        <v>4</v>
      </c>
      <c r="P58" s="22" t="s">
        <v>4</v>
      </c>
      <c r="Q58" s="22" t="s">
        <v>4</v>
      </c>
      <c r="R58" s="22" t="s">
        <v>4</v>
      </c>
      <c r="S58" s="22" t="s">
        <v>4</v>
      </c>
      <c r="T58" s="22" t="s">
        <v>4</v>
      </c>
      <c r="U58" s="22" t="s">
        <v>4</v>
      </c>
      <c r="V58" s="23" t="s">
        <v>4</v>
      </c>
      <c r="W58" s="4">
        <f t="shared" si="0"/>
        <v>4</v>
      </c>
      <c r="X58" s="4">
        <f t="shared" si="1"/>
        <v>13</v>
      </c>
      <c r="Y58" s="4"/>
    </row>
    <row r="59" spans="1:25" ht="45" x14ac:dyDescent="0.25">
      <c r="A59" s="39" t="s">
        <v>52</v>
      </c>
      <c r="B59" s="39" t="s">
        <v>61</v>
      </c>
      <c r="C59" s="39" t="s">
        <v>69</v>
      </c>
      <c r="D59" s="31" t="s">
        <v>4</v>
      </c>
      <c r="E59" s="22" t="s">
        <v>5</v>
      </c>
      <c r="F59" s="22" t="s">
        <v>4</v>
      </c>
      <c r="G59" s="22" t="s">
        <v>4</v>
      </c>
      <c r="H59" s="22" t="s">
        <v>4</v>
      </c>
      <c r="I59" s="22" t="s">
        <v>4</v>
      </c>
      <c r="J59" s="22" t="s">
        <v>4</v>
      </c>
      <c r="K59" s="22" t="s">
        <v>4</v>
      </c>
      <c r="L59" s="22" t="s">
        <v>4</v>
      </c>
      <c r="M59" s="22" t="s">
        <v>4</v>
      </c>
      <c r="N59" s="22" t="s">
        <v>4</v>
      </c>
      <c r="O59" s="22" t="s">
        <v>4</v>
      </c>
      <c r="P59" s="22" t="s">
        <v>4</v>
      </c>
      <c r="Q59" s="22" t="s">
        <v>4</v>
      </c>
      <c r="R59" s="22" t="s">
        <v>4</v>
      </c>
      <c r="S59" s="22" t="s">
        <v>4</v>
      </c>
      <c r="T59" s="22" t="s">
        <v>4</v>
      </c>
      <c r="U59" s="22" t="s">
        <v>4</v>
      </c>
      <c r="V59" s="23" t="s">
        <v>4</v>
      </c>
      <c r="W59" s="4">
        <f t="shared" si="0"/>
        <v>4</v>
      </c>
      <c r="X59" s="4">
        <f t="shared" si="1"/>
        <v>13</v>
      </c>
      <c r="Y59" s="4"/>
    </row>
    <row r="60" spans="1:25" ht="75" x14ac:dyDescent="0.25">
      <c r="A60" s="38" t="s">
        <v>52</v>
      </c>
      <c r="B60" s="38" t="s">
        <v>62</v>
      </c>
      <c r="C60" s="66" t="s">
        <v>97</v>
      </c>
      <c r="D60" s="31" t="s">
        <v>4</v>
      </c>
      <c r="E60" s="22" t="s">
        <v>5</v>
      </c>
      <c r="F60" s="22" t="s">
        <v>4</v>
      </c>
      <c r="G60" s="22" t="s">
        <v>4</v>
      </c>
      <c r="H60" s="22" t="s">
        <v>4</v>
      </c>
      <c r="I60" s="22" t="s">
        <v>4</v>
      </c>
      <c r="J60" s="22" t="s">
        <v>4</v>
      </c>
      <c r="K60" s="22" t="s">
        <v>4</v>
      </c>
      <c r="L60" s="22" t="s">
        <v>4</v>
      </c>
      <c r="M60" s="22" t="s">
        <v>4</v>
      </c>
      <c r="N60" s="22" t="s">
        <v>4</v>
      </c>
      <c r="O60" s="22" t="s">
        <v>4</v>
      </c>
      <c r="P60" s="22" t="s">
        <v>4</v>
      </c>
      <c r="Q60" s="22" t="s">
        <v>4</v>
      </c>
      <c r="R60" s="22" t="s">
        <v>4</v>
      </c>
      <c r="S60" s="22" t="s">
        <v>4</v>
      </c>
      <c r="T60" s="22" t="s">
        <v>4</v>
      </c>
      <c r="U60" s="22" t="s">
        <v>4</v>
      </c>
      <c r="V60" s="23" t="s">
        <v>4</v>
      </c>
      <c r="W60" s="4">
        <f t="shared" si="0"/>
        <v>4</v>
      </c>
      <c r="X60" s="4">
        <f t="shared" si="1"/>
        <v>13</v>
      </c>
      <c r="Y60" s="4"/>
    </row>
    <row r="61" spans="1:25" ht="60" x14ac:dyDescent="0.25">
      <c r="A61" s="38" t="s">
        <v>52</v>
      </c>
      <c r="B61" s="38" t="s">
        <v>63</v>
      </c>
      <c r="C61" s="66" t="s">
        <v>96</v>
      </c>
      <c r="D61" s="31" t="s">
        <v>4</v>
      </c>
      <c r="E61" s="22" t="s">
        <v>5</v>
      </c>
      <c r="F61" s="22" t="s">
        <v>4</v>
      </c>
      <c r="G61" s="22" t="s">
        <v>4</v>
      </c>
      <c r="H61" s="22" t="s">
        <v>4</v>
      </c>
      <c r="I61" s="22" t="s">
        <v>4</v>
      </c>
      <c r="J61" s="22" t="s">
        <v>4</v>
      </c>
      <c r="K61" s="22" t="s">
        <v>4</v>
      </c>
      <c r="L61" s="22" t="s">
        <v>4</v>
      </c>
      <c r="M61" s="22" t="s">
        <v>4</v>
      </c>
      <c r="N61" s="22" t="s">
        <v>4</v>
      </c>
      <c r="O61" s="22" t="s">
        <v>4</v>
      </c>
      <c r="P61" s="22" t="s">
        <v>4</v>
      </c>
      <c r="Q61" s="22" t="s">
        <v>4</v>
      </c>
      <c r="R61" s="22" t="s">
        <v>4</v>
      </c>
      <c r="S61" s="22" t="s">
        <v>4</v>
      </c>
      <c r="T61" s="22" t="s">
        <v>4</v>
      </c>
      <c r="U61" s="22" t="s">
        <v>4</v>
      </c>
      <c r="V61" s="23" t="s">
        <v>4</v>
      </c>
      <c r="W61" s="4">
        <f t="shared" si="0"/>
        <v>4</v>
      </c>
      <c r="X61" s="4">
        <f t="shared" si="1"/>
        <v>13</v>
      </c>
      <c r="Y61" s="4"/>
    </row>
    <row r="62" spans="1:25" ht="45" x14ac:dyDescent="0.25">
      <c r="A62" s="40" t="s">
        <v>64</v>
      </c>
      <c r="B62" s="40" t="s">
        <v>15</v>
      </c>
      <c r="C62" s="66" t="s">
        <v>95</v>
      </c>
      <c r="D62" s="31" t="s">
        <v>4</v>
      </c>
      <c r="E62" s="22" t="s">
        <v>5</v>
      </c>
      <c r="F62" s="22" t="s">
        <v>4</v>
      </c>
      <c r="G62" s="22" t="s">
        <v>4</v>
      </c>
      <c r="H62" s="22" t="s">
        <v>4</v>
      </c>
      <c r="I62" s="22" t="s">
        <v>4</v>
      </c>
      <c r="J62" s="22" t="s">
        <v>4</v>
      </c>
      <c r="K62" s="22" t="s">
        <v>4</v>
      </c>
      <c r="L62" s="22" t="s">
        <v>4</v>
      </c>
      <c r="M62" s="22" t="s">
        <v>4</v>
      </c>
      <c r="N62" s="22" t="s">
        <v>4</v>
      </c>
      <c r="O62" s="22" t="s">
        <v>4</v>
      </c>
      <c r="P62" s="22" t="s">
        <v>4</v>
      </c>
      <c r="Q62" s="22" t="s">
        <v>4</v>
      </c>
      <c r="R62" s="22" t="s">
        <v>4</v>
      </c>
      <c r="S62" s="22" t="s">
        <v>4</v>
      </c>
      <c r="T62" s="22" t="s">
        <v>4</v>
      </c>
      <c r="U62" s="22" t="s">
        <v>4</v>
      </c>
      <c r="V62" s="23" t="s">
        <v>4</v>
      </c>
      <c r="W62" s="4">
        <f t="shared" si="0"/>
        <v>4</v>
      </c>
      <c r="X62" s="4">
        <f t="shared" si="1"/>
        <v>13</v>
      </c>
      <c r="Y62" s="4"/>
    </row>
    <row r="63" spans="1:25" ht="45" x14ac:dyDescent="0.25">
      <c r="A63" s="40" t="s">
        <v>64</v>
      </c>
      <c r="B63" s="40" t="s">
        <v>16</v>
      </c>
      <c r="C63" s="66" t="s">
        <v>87</v>
      </c>
      <c r="D63" s="31" t="s">
        <v>4</v>
      </c>
      <c r="E63" s="22" t="s">
        <v>5</v>
      </c>
      <c r="F63" s="22" t="s">
        <v>4</v>
      </c>
      <c r="G63" s="22" t="s">
        <v>4</v>
      </c>
      <c r="H63" s="22" t="s">
        <v>4</v>
      </c>
      <c r="I63" s="22" t="s">
        <v>4</v>
      </c>
      <c r="J63" s="22" t="s">
        <v>4</v>
      </c>
      <c r="K63" s="22" t="s">
        <v>4</v>
      </c>
      <c r="L63" s="22" t="s">
        <v>4</v>
      </c>
      <c r="M63" s="22" t="s">
        <v>4</v>
      </c>
      <c r="N63" s="22" t="s">
        <v>4</v>
      </c>
      <c r="O63" s="22" t="s">
        <v>4</v>
      </c>
      <c r="P63" s="22" t="s">
        <v>4</v>
      </c>
      <c r="Q63" s="22" t="s">
        <v>4</v>
      </c>
      <c r="R63" s="22" t="s">
        <v>4</v>
      </c>
      <c r="S63" s="22" t="s">
        <v>4</v>
      </c>
      <c r="T63" s="22" t="s">
        <v>4</v>
      </c>
      <c r="U63" s="22" t="s">
        <v>4</v>
      </c>
      <c r="V63" s="23" t="s">
        <v>4</v>
      </c>
      <c r="W63" s="4">
        <f t="shared" si="0"/>
        <v>4</v>
      </c>
      <c r="X63" s="4">
        <f t="shared" si="1"/>
        <v>13</v>
      </c>
      <c r="Y63" s="4"/>
    </row>
    <row r="64" spans="1:25" ht="30" x14ac:dyDescent="0.25">
      <c r="A64" s="40" t="s">
        <v>64</v>
      </c>
      <c r="B64" s="40" t="s">
        <v>17</v>
      </c>
      <c r="C64" s="66" t="s">
        <v>86</v>
      </c>
      <c r="D64" s="31" t="s">
        <v>4</v>
      </c>
      <c r="E64" s="22" t="s">
        <v>5</v>
      </c>
      <c r="F64" s="22" t="s">
        <v>4</v>
      </c>
      <c r="G64" s="22" t="s">
        <v>4</v>
      </c>
      <c r="H64" s="22" t="s">
        <v>4</v>
      </c>
      <c r="I64" s="22" t="s">
        <v>4</v>
      </c>
      <c r="J64" s="22" t="s">
        <v>4</v>
      </c>
      <c r="K64" s="22" t="s">
        <v>4</v>
      </c>
      <c r="L64" s="22" t="s">
        <v>4</v>
      </c>
      <c r="M64" s="22" t="s">
        <v>4</v>
      </c>
      <c r="N64" s="22" t="s">
        <v>4</v>
      </c>
      <c r="O64" s="22" t="s">
        <v>4</v>
      </c>
      <c r="P64" s="22" t="s">
        <v>4</v>
      </c>
      <c r="Q64" s="22" t="s">
        <v>4</v>
      </c>
      <c r="R64" s="22" t="s">
        <v>4</v>
      </c>
      <c r="S64" s="22" t="s">
        <v>4</v>
      </c>
      <c r="T64" s="22" t="s">
        <v>4</v>
      </c>
      <c r="U64" s="22" t="s">
        <v>4</v>
      </c>
      <c r="V64" s="23" t="s">
        <v>4</v>
      </c>
      <c r="W64" s="4">
        <f t="shared" si="0"/>
        <v>4</v>
      </c>
      <c r="X64" s="4">
        <f t="shared" si="1"/>
        <v>13</v>
      </c>
      <c r="Y64" s="4"/>
    </row>
    <row r="65" spans="1:25" ht="105" x14ac:dyDescent="0.25">
      <c r="A65" s="40" t="s">
        <v>64</v>
      </c>
      <c r="B65" s="40" t="s">
        <v>18</v>
      </c>
      <c r="C65" s="66" t="s">
        <v>85</v>
      </c>
      <c r="D65" s="31" t="s">
        <v>4</v>
      </c>
      <c r="E65" s="22" t="s">
        <v>5</v>
      </c>
      <c r="F65" s="22" t="s">
        <v>4</v>
      </c>
      <c r="G65" s="22" t="s">
        <v>4</v>
      </c>
      <c r="H65" s="22" t="s">
        <v>4</v>
      </c>
      <c r="I65" s="22" t="s">
        <v>4</v>
      </c>
      <c r="J65" s="22" t="s">
        <v>4</v>
      </c>
      <c r="K65" s="22" t="s">
        <v>4</v>
      </c>
      <c r="L65" s="22" t="s">
        <v>4</v>
      </c>
      <c r="M65" s="22" t="s">
        <v>4</v>
      </c>
      <c r="N65" s="22" t="s">
        <v>4</v>
      </c>
      <c r="O65" s="22" t="s">
        <v>4</v>
      </c>
      <c r="P65" s="22" t="s">
        <v>4</v>
      </c>
      <c r="Q65" s="22" t="s">
        <v>4</v>
      </c>
      <c r="R65" s="22" t="s">
        <v>4</v>
      </c>
      <c r="S65" s="22" t="s">
        <v>4</v>
      </c>
      <c r="T65" s="22" t="s">
        <v>4</v>
      </c>
      <c r="U65" s="22" t="s">
        <v>4</v>
      </c>
      <c r="V65" s="23" t="s">
        <v>4</v>
      </c>
      <c r="W65" s="4">
        <f t="shared" si="0"/>
        <v>4</v>
      </c>
      <c r="X65" s="4">
        <f t="shared" si="1"/>
        <v>13</v>
      </c>
      <c r="Y65" s="4"/>
    </row>
    <row r="66" spans="1:25" ht="30" x14ac:dyDescent="0.25">
      <c r="A66" s="40" t="s">
        <v>64</v>
      </c>
      <c r="B66" s="40" t="s">
        <v>19</v>
      </c>
      <c r="C66" s="66" t="s">
        <v>84</v>
      </c>
      <c r="D66" s="31" t="s">
        <v>4</v>
      </c>
      <c r="E66" s="22" t="s">
        <v>5</v>
      </c>
      <c r="F66" s="22" t="s">
        <v>4</v>
      </c>
      <c r="G66" s="22" t="s">
        <v>4</v>
      </c>
      <c r="H66" s="22" t="s">
        <v>4</v>
      </c>
      <c r="I66" s="22" t="s">
        <v>4</v>
      </c>
      <c r="J66" s="22" t="s">
        <v>4</v>
      </c>
      <c r="K66" s="22" t="s">
        <v>4</v>
      </c>
      <c r="L66" s="22" t="s">
        <v>4</v>
      </c>
      <c r="M66" s="22" t="s">
        <v>4</v>
      </c>
      <c r="N66" s="22" t="s">
        <v>4</v>
      </c>
      <c r="O66" s="22" t="s">
        <v>4</v>
      </c>
      <c r="P66" s="22" t="s">
        <v>4</v>
      </c>
      <c r="Q66" s="22" t="s">
        <v>4</v>
      </c>
      <c r="R66" s="22" t="s">
        <v>4</v>
      </c>
      <c r="S66" s="22" t="s">
        <v>4</v>
      </c>
      <c r="T66" s="22" t="s">
        <v>4</v>
      </c>
      <c r="U66" s="22" t="s">
        <v>4</v>
      </c>
      <c r="V66" s="23" t="s">
        <v>4</v>
      </c>
      <c r="W66" s="4">
        <f t="shared" si="0"/>
        <v>4</v>
      </c>
      <c r="X66" s="4">
        <f t="shared" si="1"/>
        <v>13</v>
      </c>
      <c r="Y66" s="4"/>
    </row>
    <row r="67" spans="1:25" ht="30" x14ac:dyDescent="0.25">
      <c r="A67" s="40" t="s">
        <v>64</v>
      </c>
      <c r="B67" s="40" t="s">
        <v>20</v>
      </c>
      <c r="C67" s="66" t="s">
        <v>83</v>
      </c>
      <c r="D67" s="31" t="s">
        <v>4</v>
      </c>
      <c r="E67" s="22" t="s">
        <v>5</v>
      </c>
      <c r="F67" s="22" t="s">
        <v>4</v>
      </c>
      <c r="G67" s="22" t="s">
        <v>4</v>
      </c>
      <c r="H67" s="22" t="s">
        <v>4</v>
      </c>
      <c r="I67" s="22" t="s">
        <v>4</v>
      </c>
      <c r="J67" s="22" t="s">
        <v>4</v>
      </c>
      <c r="K67" s="22" t="s">
        <v>4</v>
      </c>
      <c r="L67" s="22" t="s">
        <v>4</v>
      </c>
      <c r="M67" s="22" t="s">
        <v>4</v>
      </c>
      <c r="N67" s="22" t="s">
        <v>4</v>
      </c>
      <c r="O67" s="22" t="s">
        <v>4</v>
      </c>
      <c r="P67" s="22" t="s">
        <v>4</v>
      </c>
      <c r="Q67" s="22" t="s">
        <v>4</v>
      </c>
      <c r="R67" s="22" t="s">
        <v>4</v>
      </c>
      <c r="S67" s="22" t="s">
        <v>4</v>
      </c>
      <c r="T67" s="22" t="s">
        <v>4</v>
      </c>
      <c r="U67" s="22" t="s">
        <v>4</v>
      </c>
      <c r="V67" s="23" t="s">
        <v>4</v>
      </c>
      <c r="W67" s="4">
        <f t="shared" si="0"/>
        <v>4</v>
      </c>
      <c r="X67" s="4">
        <f t="shared" si="1"/>
        <v>13</v>
      </c>
      <c r="Y67" s="4"/>
    </row>
    <row r="68" spans="1:25" ht="30" x14ac:dyDescent="0.25">
      <c r="A68" s="40" t="s">
        <v>64</v>
      </c>
      <c r="B68" s="40" t="s">
        <v>21</v>
      </c>
      <c r="C68" s="66" t="s">
        <v>82</v>
      </c>
      <c r="D68" s="31" t="s">
        <v>4</v>
      </c>
      <c r="E68" s="22" t="s">
        <v>5</v>
      </c>
      <c r="F68" s="22" t="s">
        <v>4</v>
      </c>
      <c r="G68" s="22" t="s">
        <v>4</v>
      </c>
      <c r="H68" s="22" t="s">
        <v>4</v>
      </c>
      <c r="I68" s="22" t="s">
        <v>4</v>
      </c>
      <c r="J68" s="22" t="s">
        <v>4</v>
      </c>
      <c r="K68" s="22" t="s">
        <v>4</v>
      </c>
      <c r="L68" s="22" t="s">
        <v>4</v>
      </c>
      <c r="M68" s="22" t="s">
        <v>4</v>
      </c>
      <c r="N68" s="22" t="s">
        <v>4</v>
      </c>
      <c r="O68" s="22" t="s">
        <v>4</v>
      </c>
      <c r="P68" s="22" t="s">
        <v>4</v>
      </c>
      <c r="Q68" s="22" t="s">
        <v>4</v>
      </c>
      <c r="R68" s="22" t="s">
        <v>4</v>
      </c>
      <c r="S68" s="22" t="s">
        <v>4</v>
      </c>
      <c r="T68" s="22" t="s">
        <v>4</v>
      </c>
      <c r="U68" s="22" t="s">
        <v>4</v>
      </c>
      <c r="V68" s="23" t="s">
        <v>4</v>
      </c>
      <c r="W68" s="4">
        <f t="shared" si="0"/>
        <v>4</v>
      </c>
      <c r="X68" s="4">
        <f t="shared" si="1"/>
        <v>13</v>
      </c>
      <c r="Y68" s="4"/>
    </row>
    <row r="69" spans="1:25" ht="195" x14ac:dyDescent="0.25">
      <c r="A69" s="38" t="s">
        <v>65</v>
      </c>
      <c r="B69" s="38" t="s">
        <v>15</v>
      </c>
      <c r="C69" s="38" t="s">
        <v>159</v>
      </c>
      <c r="D69" s="31" t="s">
        <v>4</v>
      </c>
      <c r="E69" s="22" t="s">
        <v>5</v>
      </c>
      <c r="F69" s="22" t="s">
        <v>4</v>
      </c>
      <c r="G69" s="22" t="s">
        <v>4</v>
      </c>
      <c r="H69" s="22" t="s">
        <v>4</v>
      </c>
      <c r="I69" s="22" t="s">
        <v>4</v>
      </c>
      <c r="J69" s="22" t="s">
        <v>4</v>
      </c>
      <c r="K69" s="22" t="s">
        <v>4</v>
      </c>
      <c r="L69" s="22" t="s">
        <v>4</v>
      </c>
      <c r="M69" s="22" t="s">
        <v>4</v>
      </c>
      <c r="N69" s="22" t="s">
        <v>4</v>
      </c>
      <c r="O69" s="22" t="s">
        <v>4</v>
      </c>
      <c r="P69" s="22" t="s">
        <v>4</v>
      </c>
      <c r="Q69" s="22" t="s">
        <v>5</v>
      </c>
      <c r="R69" s="22" t="s">
        <v>4</v>
      </c>
      <c r="S69" s="22" t="s">
        <v>4</v>
      </c>
      <c r="T69" s="22" t="s">
        <v>4</v>
      </c>
      <c r="U69" s="22" t="s">
        <v>5</v>
      </c>
      <c r="V69" s="23" t="s">
        <v>4</v>
      </c>
      <c r="W69" s="4">
        <f t="shared" ref="W69:W77" si="2">4-(COUNTIF(F69:I69,"no"))</f>
        <v>4</v>
      </c>
      <c r="X69" s="4">
        <f t="shared" ref="X69:X77" si="3">13-(COUNTIF(J69:V69,"no"))</f>
        <v>11</v>
      </c>
      <c r="Y69" s="4" t="s">
        <v>265</v>
      </c>
    </row>
    <row r="70" spans="1:25" ht="165" x14ac:dyDescent="0.25">
      <c r="A70" s="38" t="s">
        <v>65</v>
      </c>
      <c r="B70" s="38" t="s">
        <v>16</v>
      </c>
      <c r="C70" s="38" t="s">
        <v>160</v>
      </c>
      <c r="D70" s="31" t="s">
        <v>4</v>
      </c>
      <c r="E70" s="22" t="s">
        <v>5</v>
      </c>
      <c r="F70" s="22" t="s">
        <v>4</v>
      </c>
      <c r="G70" s="22" t="s">
        <v>4</v>
      </c>
      <c r="H70" s="22" t="s">
        <v>4</v>
      </c>
      <c r="I70" s="22" t="s">
        <v>4</v>
      </c>
      <c r="J70" s="22" t="s">
        <v>4</v>
      </c>
      <c r="K70" s="22" t="s">
        <v>4</v>
      </c>
      <c r="L70" s="22" t="s">
        <v>4</v>
      </c>
      <c r="M70" s="22" t="s">
        <v>4</v>
      </c>
      <c r="N70" s="22" t="s">
        <v>4</v>
      </c>
      <c r="O70" s="22" t="s">
        <v>4</v>
      </c>
      <c r="P70" s="22" t="s">
        <v>4</v>
      </c>
      <c r="Q70" s="22" t="s">
        <v>5</v>
      </c>
      <c r="R70" s="22" t="s">
        <v>4</v>
      </c>
      <c r="S70" s="22" t="s">
        <v>4</v>
      </c>
      <c r="T70" s="22" t="s">
        <v>4</v>
      </c>
      <c r="U70" s="22" t="s">
        <v>5</v>
      </c>
      <c r="V70" s="23" t="s">
        <v>4</v>
      </c>
      <c r="W70" s="4">
        <f t="shared" si="2"/>
        <v>4</v>
      </c>
      <c r="X70" s="4">
        <f t="shared" si="3"/>
        <v>11</v>
      </c>
      <c r="Y70" s="4" t="s">
        <v>265</v>
      </c>
    </row>
    <row r="71" spans="1:25" ht="45" x14ac:dyDescent="0.25">
      <c r="A71" s="38" t="s">
        <v>65</v>
      </c>
      <c r="B71" s="38" t="s">
        <v>17</v>
      </c>
      <c r="C71" s="38" t="s">
        <v>88</v>
      </c>
      <c r="D71" s="31" t="s">
        <v>4</v>
      </c>
      <c r="E71" s="22" t="s">
        <v>5</v>
      </c>
      <c r="F71" s="22" t="s">
        <v>4</v>
      </c>
      <c r="G71" s="22" t="s">
        <v>4</v>
      </c>
      <c r="H71" s="22" t="s">
        <v>4</v>
      </c>
      <c r="I71" s="22" t="s">
        <v>4</v>
      </c>
      <c r="J71" s="22" t="s">
        <v>4</v>
      </c>
      <c r="K71" s="22" t="s">
        <v>4</v>
      </c>
      <c r="L71" s="22" t="s">
        <v>4</v>
      </c>
      <c r="M71" s="22" t="s">
        <v>4</v>
      </c>
      <c r="N71" s="22" t="s">
        <v>4</v>
      </c>
      <c r="O71" s="22" t="s">
        <v>4</v>
      </c>
      <c r="P71" s="22" t="s">
        <v>4</v>
      </c>
      <c r="Q71" s="22" t="s">
        <v>4</v>
      </c>
      <c r="R71" s="22" t="s">
        <v>4</v>
      </c>
      <c r="S71" s="22" t="s">
        <v>4</v>
      </c>
      <c r="T71" s="22" t="s">
        <v>4</v>
      </c>
      <c r="U71" s="22" t="s">
        <v>4</v>
      </c>
      <c r="V71" s="23" t="s">
        <v>4</v>
      </c>
      <c r="W71" s="4">
        <f t="shared" si="2"/>
        <v>4</v>
      </c>
      <c r="X71" s="4">
        <f t="shared" si="3"/>
        <v>13</v>
      </c>
      <c r="Y71" s="4"/>
    </row>
    <row r="72" spans="1:25" ht="30" x14ac:dyDescent="0.25">
      <c r="A72" s="38" t="s">
        <v>65</v>
      </c>
      <c r="B72" s="38" t="s">
        <v>18</v>
      </c>
      <c r="C72" s="38" t="s">
        <v>89</v>
      </c>
      <c r="D72" s="31" t="s">
        <v>4</v>
      </c>
      <c r="E72" s="22" t="s">
        <v>5</v>
      </c>
      <c r="F72" s="22" t="s">
        <v>4</v>
      </c>
      <c r="G72" s="22" t="s">
        <v>4</v>
      </c>
      <c r="H72" s="22" t="s">
        <v>4</v>
      </c>
      <c r="I72" s="22" t="s">
        <v>4</v>
      </c>
      <c r="J72" s="22" t="s">
        <v>4</v>
      </c>
      <c r="K72" s="22" t="s">
        <v>4</v>
      </c>
      <c r="L72" s="22" t="s">
        <v>4</v>
      </c>
      <c r="M72" s="22" t="s">
        <v>4</v>
      </c>
      <c r="N72" s="22" t="s">
        <v>4</v>
      </c>
      <c r="O72" s="22" t="s">
        <v>4</v>
      </c>
      <c r="P72" s="22" t="s">
        <v>4</v>
      </c>
      <c r="Q72" s="22" t="s">
        <v>4</v>
      </c>
      <c r="R72" s="22" t="s">
        <v>4</v>
      </c>
      <c r="S72" s="22" t="s">
        <v>4</v>
      </c>
      <c r="T72" s="22" t="s">
        <v>4</v>
      </c>
      <c r="U72" s="22" t="s">
        <v>4</v>
      </c>
      <c r="V72" s="23" t="s">
        <v>4</v>
      </c>
      <c r="W72" s="4">
        <f t="shared" si="2"/>
        <v>4</v>
      </c>
      <c r="X72" s="4">
        <f t="shared" si="3"/>
        <v>13</v>
      </c>
      <c r="Y72" s="4"/>
    </row>
    <row r="73" spans="1:25" ht="120" x14ac:dyDescent="0.25">
      <c r="A73" s="38" t="s">
        <v>65</v>
      </c>
      <c r="B73" s="38" t="s">
        <v>19</v>
      </c>
      <c r="C73" s="38" t="s">
        <v>90</v>
      </c>
      <c r="D73" s="31" t="s">
        <v>4</v>
      </c>
      <c r="E73" s="22" t="s">
        <v>5</v>
      </c>
      <c r="F73" s="22" t="s">
        <v>4</v>
      </c>
      <c r="G73" s="22" t="s">
        <v>4</v>
      </c>
      <c r="H73" s="22" t="s">
        <v>4</v>
      </c>
      <c r="I73" s="22" t="s">
        <v>4</v>
      </c>
      <c r="J73" s="22" t="s">
        <v>4</v>
      </c>
      <c r="K73" s="22" t="s">
        <v>4</v>
      </c>
      <c r="L73" s="22" t="s">
        <v>4</v>
      </c>
      <c r="M73" s="22" t="s">
        <v>4</v>
      </c>
      <c r="N73" s="22" t="s">
        <v>4</v>
      </c>
      <c r="O73" s="22" t="s">
        <v>4</v>
      </c>
      <c r="P73" s="22" t="s">
        <v>4</v>
      </c>
      <c r="Q73" s="22" t="s">
        <v>4</v>
      </c>
      <c r="R73" s="22" t="s">
        <v>4</v>
      </c>
      <c r="S73" s="22" t="s">
        <v>4</v>
      </c>
      <c r="T73" s="22" t="s">
        <v>4</v>
      </c>
      <c r="U73" s="22" t="s">
        <v>4</v>
      </c>
      <c r="V73" s="23" t="s">
        <v>4</v>
      </c>
      <c r="W73" s="4">
        <f t="shared" si="2"/>
        <v>4</v>
      </c>
      <c r="X73" s="4">
        <f t="shared" si="3"/>
        <v>13</v>
      </c>
      <c r="Y73" s="4"/>
    </row>
    <row r="74" spans="1:25" ht="135" x14ac:dyDescent="0.25">
      <c r="A74" s="38" t="s">
        <v>66</v>
      </c>
      <c r="B74" s="38" t="s">
        <v>15</v>
      </c>
      <c r="C74" s="38" t="s">
        <v>91</v>
      </c>
      <c r="D74" s="31" t="s">
        <v>4</v>
      </c>
      <c r="E74" s="22" t="s">
        <v>5</v>
      </c>
      <c r="F74" s="22" t="s">
        <v>4</v>
      </c>
      <c r="G74" s="22" t="s">
        <v>4</v>
      </c>
      <c r="H74" s="22" t="s">
        <v>4</v>
      </c>
      <c r="I74" s="22" t="s">
        <v>4</v>
      </c>
      <c r="J74" s="22" t="s">
        <v>4</v>
      </c>
      <c r="K74" s="22" t="s">
        <v>4</v>
      </c>
      <c r="L74" s="22" t="s">
        <v>4</v>
      </c>
      <c r="M74" s="22" t="s">
        <v>4</v>
      </c>
      <c r="N74" s="22" t="s">
        <v>4</v>
      </c>
      <c r="O74" s="22" t="s">
        <v>4</v>
      </c>
      <c r="P74" s="22" t="s">
        <v>4</v>
      </c>
      <c r="Q74" s="22" t="s">
        <v>4</v>
      </c>
      <c r="R74" s="22" t="s">
        <v>4</v>
      </c>
      <c r="S74" s="22" t="s">
        <v>4</v>
      </c>
      <c r="T74" s="22" t="s">
        <v>5</v>
      </c>
      <c r="U74" s="22" t="s">
        <v>4</v>
      </c>
      <c r="V74" s="23" t="s">
        <v>4</v>
      </c>
      <c r="W74" s="4">
        <f t="shared" si="2"/>
        <v>4</v>
      </c>
      <c r="X74" s="4">
        <f t="shared" si="3"/>
        <v>12</v>
      </c>
      <c r="Y74" s="4" t="s">
        <v>273</v>
      </c>
    </row>
    <row r="75" spans="1:25" ht="135" x14ac:dyDescent="0.25">
      <c r="A75" s="38" t="s">
        <v>66</v>
      </c>
      <c r="B75" s="38" t="s">
        <v>16</v>
      </c>
      <c r="C75" s="38" t="s">
        <v>92</v>
      </c>
      <c r="D75" s="31" t="s">
        <v>4</v>
      </c>
      <c r="E75" s="22" t="s">
        <v>5</v>
      </c>
      <c r="F75" s="22" t="s">
        <v>4</v>
      </c>
      <c r="G75" s="22" t="s">
        <v>4</v>
      </c>
      <c r="H75" s="22" t="s">
        <v>4</v>
      </c>
      <c r="I75" s="22" t="s">
        <v>4</v>
      </c>
      <c r="J75" s="22" t="s">
        <v>4</v>
      </c>
      <c r="K75" s="22" t="s">
        <v>4</v>
      </c>
      <c r="L75" s="22" t="s">
        <v>4</v>
      </c>
      <c r="M75" s="22" t="s">
        <v>4</v>
      </c>
      <c r="N75" s="22" t="s">
        <v>4</v>
      </c>
      <c r="O75" s="22" t="s">
        <v>4</v>
      </c>
      <c r="P75" s="22" t="s">
        <v>4</v>
      </c>
      <c r="Q75" s="22" t="s">
        <v>4</v>
      </c>
      <c r="R75" s="22" t="s">
        <v>4</v>
      </c>
      <c r="S75" s="22" t="s">
        <v>4</v>
      </c>
      <c r="T75" s="22" t="s">
        <v>5</v>
      </c>
      <c r="U75" s="22" t="s">
        <v>4</v>
      </c>
      <c r="V75" s="23" t="s">
        <v>4</v>
      </c>
      <c r="W75" s="4">
        <f t="shared" si="2"/>
        <v>4</v>
      </c>
      <c r="X75" s="4">
        <f t="shared" si="3"/>
        <v>12</v>
      </c>
      <c r="Y75" s="4" t="s">
        <v>273</v>
      </c>
    </row>
    <row r="76" spans="1:25" ht="90" customHeight="1" x14ac:dyDescent="0.25">
      <c r="A76" s="38" t="s">
        <v>66</v>
      </c>
      <c r="B76" s="38" t="s">
        <v>17</v>
      </c>
      <c r="C76" s="38" t="s">
        <v>93</v>
      </c>
      <c r="D76" s="31" t="s">
        <v>4</v>
      </c>
      <c r="E76" s="22" t="s">
        <v>5</v>
      </c>
      <c r="F76" s="22" t="s">
        <v>4</v>
      </c>
      <c r="G76" s="22" t="s">
        <v>4</v>
      </c>
      <c r="H76" s="22" t="s">
        <v>4</v>
      </c>
      <c r="I76" s="22" t="s">
        <v>4</v>
      </c>
      <c r="J76" s="22" t="s">
        <v>4</v>
      </c>
      <c r="K76" s="22" t="s">
        <v>4</v>
      </c>
      <c r="L76" s="22" t="s">
        <v>4</v>
      </c>
      <c r="M76" s="22" t="s">
        <v>4</v>
      </c>
      <c r="N76" s="22" t="s">
        <v>4</v>
      </c>
      <c r="O76" s="22" t="s">
        <v>4</v>
      </c>
      <c r="P76" s="22" t="s">
        <v>4</v>
      </c>
      <c r="Q76" s="22" t="s">
        <v>4</v>
      </c>
      <c r="R76" s="22" t="s">
        <v>4</v>
      </c>
      <c r="S76" s="22" t="s">
        <v>4</v>
      </c>
      <c r="T76" s="22" t="s">
        <v>5</v>
      </c>
      <c r="U76" s="22" t="s">
        <v>4</v>
      </c>
      <c r="V76" s="23" t="s">
        <v>4</v>
      </c>
      <c r="W76" s="4">
        <f t="shared" si="2"/>
        <v>4</v>
      </c>
      <c r="X76" s="4">
        <f t="shared" si="3"/>
        <v>12</v>
      </c>
      <c r="Y76" s="4" t="s">
        <v>273</v>
      </c>
    </row>
    <row r="77" spans="1:25" ht="45" x14ac:dyDescent="0.25">
      <c r="A77" s="38" t="s">
        <v>66</v>
      </c>
      <c r="B77" s="38" t="s">
        <v>18</v>
      </c>
      <c r="C77" s="38" t="s">
        <v>94</v>
      </c>
      <c r="D77" s="31" t="s">
        <v>4</v>
      </c>
      <c r="E77" s="22" t="s">
        <v>5</v>
      </c>
      <c r="F77" s="22" t="s">
        <v>4</v>
      </c>
      <c r="G77" s="22" t="s">
        <v>4</v>
      </c>
      <c r="H77" s="22" t="s">
        <v>5</v>
      </c>
      <c r="I77" s="22" t="s">
        <v>4</v>
      </c>
      <c r="J77" s="22" t="s">
        <v>4</v>
      </c>
      <c r="K77" s="22" t="s">
        <v>4</v>
      </c>
      <c r="L77" s="22" t="s">
        <v>4</v>
      </c>
      <c r="M77" s="22" t="s">
        <v>4</v>
      </c>
      <c r="N77" s="22" t="s">
        <v>4</v>
      </c>
      <c r="O77" s="22" t="s">
        <v>4</v>
      </c>
      <c r="P77" s="22" t="s">
        <v>4</v>
      </c>
      <c r="Q77" s="22" t="s">
        <v>4</v>
      </c>
      <c r="R77" s="22" t="s">
        <v>4</v>
      </c>
      <c r="S77" s="22" t="s">
        <v>4</v>
      </c>
      <c r="T77" s="22" t="s">
        <v>4</v>
      </c>
      <c r="U77" s="22" t="s">
        <v>4</v>
      </c>
      <c r="V77" s="23" t="s">
        <v>4</v>
      </c>
      <c r="W77" s="4">
        <f t="shared" si="2"/>
        <v>3</v>
      </c>
      <c r="X77" s="4">
        <f t="shared" si="3"/>
        <v>13</v>
      </c>
      <c r="Y77" s="4" t="s">
        <v>258</v>
      </c>
    </row>
  </sheetData>
  <autoFilter ref="A3:Y77"/>
  <mergeCells count="2">
    <mergeCell ref="J1:V1"/>
    <mergeCell ref="F1:I1"/>
  </mergeCells>
  <dataValidations count="19">
    <dataValidation type="list" allowBlank="1" showInputMessage="1" showErrorMessage="1" errorTitle="Invalid Entry" error="Pick or type &quot;Yes&quot; or &quot;No&quot;" promptTitle="C2" prompt="Are the correct functional entities identified?" sqref="G4:G77">
      <formula1>"Yes,No"</formula1>
    </dataValidation>
    <dataValidation type="list" allowBlank="1" showInputMessage="1" showErrorMessage="1" errorTitle="Invalid Entry" error="Pick or type &quot;Yes&quot; and &quot;No&quot;" prompt="Appropriate as a guide rather than a standard?" sqref="E4:E77">
      <formula1>"Yes,No"</formula1>
    </dataValidation>
    <dataValidation type="list" allowBlank="1" showInputMessage="1" showErrorMessage="1" errorTitle="Invalid Entry" error="Pick or type &quot;Yes&quot; or &quot;No&quot;" promptTitle="Q3" prompt="Is it technologically neutral?" sqref="L4:L77">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77">
      <formula1>"Yes,No"</formula1>
    </dataValidation>
    <dataValidation type="list" allowBlank="1" showInputMessage="1" showErrorMessage="1" errorTitle="Invalid Entry" error="Pick or type only &quot;Yes&quot; or &quot;No&quot;" promptTitle="C1" prompt="Is the content of the requirement technically correct?" sqref="F4:F77">
      <formula1>"Yes,No"</formula1>
    </dataValidation>
    <dataValidation type="list" allowBlank="1" showInputMessage="1" showErrorMessage="1" errorTitle="Invalid Entry" error="Pick or type &quot;Yes&quot; or &quot;No&quot;" prompt="Supports a Reliability Objective (as defined by the Reliability Principles)?_x000a_" sqref="D4:D7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77">
      <formula1>"Yes,No"</formula1>
    </dataValidation>
    <dataValidation type="list" allowBlank="1" showInputMessage="1" showErrorMessage="1" errorTitle="Invalid Entry" error="Pick or type &quot;Yes&quot; or &quot;No&quot;" promptTitle="Q12" prompt="Does it use consistent and current terminology?" sqref="U4:U77">
      <formula1>"Yes,No"</formula1>
    </dataValidation>
    <dataValidation type="list" allowBlank="1" showInputMessage="1" showErrorMessage="1" errorTitle="Invalid Entry" error="Pick or type &quot;Yes&quot; or &quot;No&quot;" promptTitle="Q11" prompt="Is the requirement language clear and unambiguous?" sqref="T4:T77">
      <formula1>"Yes,No"</formula1>
    </dataValidation>
    <dataValidation type="list" allowBlank="1" showInputMessage="1" showErrorMessage="1" errorTitle="Invalid Entry" error="Pick or type &quot;Yes&quot; or &quot;No&quot;" promptTitle="Q9" prompt="Does it have a technical basis in engineering and operations?" sqref="R4:R77">
      <formula1>"Yes,No"</formula1>
    </dataValidation>
    <dataValidation type="list" allowBlank="1" showInputMessage="1" showErrorMessage="1" errorTitle="Invalid Entry" error="Pick or type &quot;Yes&quot; or &quot;No&quot;" promptTitle="Q8" prompt="Can it be practically implemented?" sqref="Q4:Q77">
      <formula1>"Yes,No"</formula1>
    </dataValidation>
    <dataValidation type="list" allowBlank="1" showInputMessage="1" showErrorMessage="1" errorTitle="Invalid Entry" error="Pick or type &quot;Yes&quot; or &quot;No&quot;" promptTitle="Q7" prompt="Can compliance be objectively measured?" sqref="P4:P77">
      <formula1>"Yes,No"</formula1>
    </dataValidation>
    <dataValidation type="list" allowBlank="1" showInputMessage="1" showErrorMessage="1" errorTitle="Invalid Entry" error="Pick or type &quot;Yes&quot; or &quot;No&quot;" promptTitle="Q6" prompt="Does the requirement provide more than adequate protection of BPS?" sqref="O4:O77">
      <formula1>"Yes,No"</formula1>
    </dataValidation>
    <dataValidation type="list" allowBlank="1" showInputMessage="1" showErrorMessage="1" errorTitle="Invalid Entry" error="Pick or type &quot;Yes&quot; or &quot;No&quot;" promptTitle="Q5" prompt="Does the requirement align with the standard's purpose statement?" sqref="N4:N77">
      <formula1>"Yes,No"</formula1>
    </dataValidation>
    <dataValidation type="list" allowBlank="1" showInputMessage="1" showErrorMessage="1" errorTitle="Invalid Entry" error="Pick or type &quot;Yes&quot; or &quot;No&quot;" promptTitle="Q4" prompt="Are the expectation(s) of each applicable functional entity clear?" sqref="M4:M7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7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77">
      <formula1>"Yes,No"</formula1>
    </dataValidation>
    <dataValidation type="list" allowBlank="1" showInputMessage="1" showErrorMessage="1" errorTitle="Invalid Entry" error="Pick or type &quot;Yes&quot; or &quot;No&quot;" promptTitle="C4" prompt="Is it clear when the action needs to be taken within the standard?" sqref="I4:I7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77">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scale="19" fitToHeight="0" orientation="landscape" horizontalDpi="90" verticalDpi="90" r:id="rId13"/>
  <legacyDrawing r:id="rId1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77"/>
  <sheetViews>
    <sheetView zoomScale="90" zoomScaleNormal="90" workbookViewId="0">
      <pane xSplit="3" ySplit="3" topLeftCell="T58" activePane="bottomRight" state="frozen"/>
      <selection pane="topRight" activeCell="D1" sqref="D1"/>
      <selection pane="bottomLeft" activeCell="A4" sqref="A4"/>
      <selection pane="bottomRight" activeCell="C58" sqref="C58"/>
    </sheetView>
  </sheetViews>
  <sheetFormatPr defaultRowHeight="15" x14ac:dyDescent="0.25"/>
  <cols>
    <col min="1" max="1" width="13.42578125" style="28" customWidth="1"/>
    <col min="2" max="2" width="8.140625" style="28" customWidth="1"/>
    <col min="3" max="3" width="80.7109375" style="27" customWidth="1"/>
    <col min="4" max="4" width="24.7109375" customWidth="1"/>
    <col min="5" max="5" width="19.7109375" customWidth="1"/>
    <col min="6" max="6" width="28.85546875" customWidth="1"/>
    <col min="7" max="7" width="24.85546875" customWidth="1"/>
    <col min="8" max="8" width="23.7109375" customWidth="1"/>
    <col min="9" max="9" width="24.85546875" customWidth="1"/>
    <col min="10" max="10" width="38.42578125" customWidth="1"/>
    <col min="11" max="11" width="40" customWidth="1"/>
    <col min="12" max="12" width="15.42578125" customWidth="1"/>
    <col min="13" max="13" width="21" bestFit="1" customWidth="1"/>
    <col min="14" max="14" width="19.7109375" customWidth="1"/>
    <col min="15" max="15" width="25.42578125" customWidth="1"/>
    <col min="16" max="17" width="19.7109375" customWidth="1"/>
    <col min="18" max="18" width="19" customWidth="1"/>
    <col min="19" max="19" width="30.85546875" customWidth="1"/>
    <col min="20" max="21" width="19.7109375" customWidth="1"/>
    <col min="22" max="22" width="30.85546875" style="1" customWidth="1"/>
    <col min="23" max="24" width="19.7109375" customWidth="1"/>
    <col min="25" max="25" width="62" style="2" customWidth="1"/>
    <col min="26" max="27" width="19.7109375" customWidth="1"/>
  </cols>
  <sheetData>
    <row r="1" spans="1:25" ht="18.75" x14ac:dyDescent="0.3">
      <c r="A1" s="32"/>
      <c r="B1" s="33"/>
      <c r="C1" s="34"/>
      <c r="D1" s="29"/>
      <c r="E1" s="9"/>
      <c r="F1" s="106" t="s">
        <v>1</v>
      </c>
      <c r="G1" s="107"/>
      <c r="H1" s="107"/>
      <c r="I1" s="108"/>
      <c r="J1" s="103" t="s">
        <v>2</v>
      </c>
      <c r="K1" s="104"/>
      <c r="L1" s="104"/>
      <c r="M1" s="104"/>
      <c r="N1" s="104"/>
      <c r="O1" s="104"/>
      <c r="P1" s="104"/>
      <c r="Q1" s="104"/>
      <c r="R1" s="104"/>
      <c r="S1" s="104"/>
      <c r="T1" s="104"/>
      <c r="U1" s="104"/>
      <c r="V1" s="105"/>
      <c r="W1" s="13"/>
      <c r="X1" s="14"/>
      <c r="Y1" s="15"/>
    </row>
    <row r="2" spans="1:25" ht="18.75" hidden="1" x14ac:dyDescent="0.3">
      <c r="A2" s="32"/>
      <c r="B2" s="33"/>
      <c r="C2" s="34"/>
      <c r="D2" s="30"/>
      <c r="E2" s="12"/>
      <c r="F2" s="64"/>
      <c r="G2" s="64"/>
      <c r="H2" s="64"/>
      <c r="I2" s="64"/>
      <c r="J2" s="65"/>
      <c r="K2" s="65"/>
      <c r="L2" s="65"/>
      <c r="M2" s="65"/>
      <c r="N2" s="65"/>
      <c r="O2" s="65"/>
      <c r="P2" s="65"/>
      <c r="Q2" s="65"/>
      <c r="R2" s="65"/>
      <c r="S2" s="65"/>
      <c r="T2" s="65"/>
      <c r="U2" s="65"/>
      <c r="V2" s="65"/>
      <c r="W2" s="16"/>
      <c r="X2" s="17"/>
      <c r="Y2" s="18"/>
    </row>
    <row r="3" spans="1:25" ht="102" customHeight="1" x14ac:dyDescent="0.25">
      <c r="A3" s="35" t="s">
        <v>0</v>
      </c>
      <c r="B3" s="36" t="s">
        <v>6</v>
      </c>
      <c r="C3" s="37" t="s">
        <v>33</v>
      </c>
      <c r="D3" s="50" t="s">
        <v>149</v>
      </c>
      <c r="E3" s="10" t="s">
        <v>29</v>
      </c>
      <c r="F3" s="11" t="s">
        <v>150</v>
      </c>
      <c r="G3" s="56" t="s">
        <v>31</v>
      </c>
      <c r="H3" s="51" t="s">
        <v>146</v>
      </c>
      <c r="I3" s="56" t="s">
        <v>151</v>
      </c>
      <c r="J3" s="52" t="s">
        <v>147</v>
      </c>
      <c r="K3" s="53" t="s">
        <v>155</v>
      </c>
      <c r="L3" s="52" t="s">
        <v>32</v>
      </c>
      <c r="M3" s="53" t="s">
        <v>132</v>
      </c>
      <c r="N3" s="54" t="s">
        <v>134</v>
      </c>
      <c r="O3" s="55" t="s">
        <v>135</v>
      </c>
      <c r="P3" s="54" t="s">
        <v>136</v>
      </c>
      <c r="Q3" s="55" t="s">
        <v>138</v>
      </c>
      <c r="R3" s="54" t="s">
        <v>139</v>
      </c>
      <c r="S3" s="57" t="s">
        <v>161</v>
      </c>
      <c r="T3" s="54" t="s">
        <v>141</v>
      </c>
      <c r="U3" s="55" t="s">
        <v>142</v>
      </c>
      <c r="V3" s="54" t="s">
        <v>144</v>
      </c>
      <c r="W3" s="19" t="s">
        <v>148</v>
      </c>
      <c r="X3" s="20" t="s">
        <v>30</v>
      </c>
      <c r="Y3" s="21" t="s">
        <v>3</v>
      </c>
    </row>
    <row r="4" spans="1:25" s="3" customFormat="1" ht="78.75" customHeight="1" x14ac:dyDescent="0.25">
      <c r="A4" s="38" t="s">
        <v>34</v>
      </c>
      <c r="B4" s="38" t="s">
        <v>35</v>
      </c>
      <c r="C4" s="38" t="s">
        <v>36</v>
      </c>
      <c r="D4" s="31" t="s">
        <v>4</v>
      </c>
      <c r="E4" s="22" t="s">
        <v>5</v>
      </c>
      <c r="F4" s="22" t="s">
        <v>4</v>
      </c>
      <c r="G4" s="22" t="s">
        <v>4</v>
      </c>
      <c r="H4" s="22" t="s">
        <v>4</v>
      </c>
      <c r="I4" s="22" t="s">
        <v>4</v>
      </c>
      <c r="J4" s="22" t="s">
        <v>4</v>
      </c>
      <c r="K4" s="22" t="s">
        <v>4</v>
      </c>
      <c r="L4" s="22" t="s">
        <v>4</v>
      </c>
      <c r="M4" s="22" t="s">
        <v>4</v>
      </c>
      <c r="N4" s="22" t="s">
        <v>4</v>
      </c>
      <c r="O4" s="22" t="s">
        <v>4</v>
      </c>
      <c r="P4" s="22" t="s">
        <v>4</v>
      </c>
      <c r="Q4" s="22" t="s">
        <v>4</v>
      </c>
      <c r="R4" s="22" t="s">
        <v>4</v>
      </c>
      <c r="S4" s="22" t="s">
        <v>4</v>
      </c>
      <c r="T4" s="22" t="s">
        <v>4</v>
      </c>
      <c r="U4" s="22" t="s">
        <v>4</v>
      </c>
      <c r="V4" s="23" t="s">
        <v>4</v>
      </c>
      <c r="W4" s="4">
        <f>4-(COUNTIF(F4:I4,"no"))</f>
        <v>4</v>
      </c>
      <c r="X4" s="4">
        <f>13-(COUNTIF(J4:V4,"no"))</f>
        <v>13</v>
      </c>
      <c r="Y4" s="63"/>
    </row>
    <row r="5" spans="1:25" s="3" customFormat="1" ht="62.25" customHeight="1" x14ac:dyDescent="0.25">
      <c r="A5" s="38" t="s">
        <v>34</v>
      </c>
      <c r="B5" s="38" t="s">
        <v>37</v>
      </c>
      <c r="C5" s="38" t="s">
        <v>38</v>
      </c>
      <c r="D5" s="31" t="s">
        <v>4</v>
      </c>
      <c r="E5" s="22" t="s">
        <v>5</v>
      </c>
      <c r="F5" s="22" t="s">
        <v>4</v>
      </c>
      <c r="G5" s="22" t="s">
        <v>4</v>
      </c>
      <c r="H5" s="22" t="s">
        <v>4</v>
      </c>
      <c r="I5" s="22" t="s">
        <v>4</v>
      </c>
      <c r="J5" s="22" t="s">
        <v>4</v>
      </c>
      <c r="K5" s="22" t="s">
        <v>4</v>
      </c>
      <c r="L5" s="22" t="s">
        <v>4</v>
      </c>
      <c r="M5" s="22" t="s">
        <v>4</v>
      </c>
      <c r="N5" s="22" t="s">
        <v>4</v>
      </c>
      <c r="O5" s="22" t="s">
        <v>4</v>
      </c>
      <c r="P5" s="22" t="s">
        <v>4</v>
      </c>
      <c r="Q5" s="22" t="s">
        <v>4</v>
      </c>
      <c r="R5" s="22" t="s">
        <v>4</v>
      </c>
      <c r="S5" s="22" t="s">
        <v>4</v>
      </c>
      <c r="T5" s="22" t="s">
        <v>4</v>
      </c>
      <c r="U5" s="22" t="s">
        <v>4</v>
      </c>
      <c r="V5" s="23" t="s">
        <v>4</v>
      </c>
      <c r="W5" s="4">
        <f t="shared" ref="W5:W68" si="0">4-(COUNTIF(F5:I5,"no"))</f>
        <v>4</v>
      </c>
      <c r="X5" s="4">
        <f t="shared" ref="X5:X68" si="1">13-(COUNTIF(J5:V5,"no"))</f>
        <v>13</v>
      </c>
      <c r="Y5" s="4"/>
    </row>
    <row r="6" spans="1:25" s="3" customFormat="1" ht="129" customHeight="1" x14ac:dyDescent="0.25">
      <c r="A6" s="38" t="s">
        <v>39</v>
      </c>
      <c r="B6" s="38" t="s">
        <v>15</v>
      </c>
      <c r="C6" s="38" t="s">
        <v>153</v>
      </c>
      <c r="D6" s="31" t="s">
        <v>4</v>
      </c>
      <c r="E6" s="22" t="s">
        <v>5</v>
      </c>
      <c r="F6" s="22" t="s">
        <v>4</v>
      </c>
      <c r="G6" s="22" t="s">
        <v>4</v>
      </c>
      <c r="H6" s="22" t="s">
        <v>4</v>
      </c>
      <c r="I6" s="22" t="s">
        <v>5</v>
      </c>
      <c r="J6" s="22" t="s">
        <v>4</v>
      </c>
      <c r="K6" s="22" t="s">
        <v>4</v>
      </c>
      <c r="L6" s="22" t="s">
        <v>4</v>
      </c>
      <c r="M6" s="22" t="s">
        <v>5</v>
      </c>
      <c r="N6" s="22" t="s">
        <v>4</v>
      </c>
      <c r="O6" s="22" t="s">
        <v>4</v>
      </c>
      <c r="P6" s="22" t="s">
        <v>4</v>
      </c>
      <c r="Q6" s="22" t="s">
        <v>4</v>
      </c>
      <c r="R6" s="22" t="s">
        <v>4</v>
      </c>
      <c r="S6" s="22" t="s">
        <v>4</v>
      </c>
      <c r="T6" s="22" t="s">
        <v>5</v>
      </c>
      <c r="U6" s="22" t="s">
        <v>4</v>
      </c>
      <c r="V6" s="23" t="s">
        <v>4</v>
      </c>
      <c r="W6" s="4">
        <f t="shared" si="0"/>
        <v>3</v>
      </c>
      <c r="X6" s="4">
        <f t="shared" si="1"/>
        <v>11</v>
      </c>
      <c r="Y6" s="4" t="s">
        <v>230</v>
      </c>
    </row>
    <row r="7" spans="1:25" s="3" customFormat="1" ht="75" x14ac:dyDescent="0.25">
      <c r="A7" s="38" t="s">
        <v>39</v>
      </c>
      <c r="B7" s="38" t="s">
        <v>16</v>
      </c>
      <c r="C7" s="38" t="s">
        <v>40</v>
      </c>
      <c r="D7" s="31" t="s">
        <v>4</v>
      </c>
      <c r="E7" s="22" t="s">
        <v>5</v>
      </c>
      <c r="F7" s="22" t="s">
        <v>4</v>
      </c>
      <c r="G7" s="22" t="s">
        <v>4</v>
      </c>
      <c r="H7" s="22" t="s">
        <v>4</v>
      </c>
      <c r="I7" s="22" t="s">
        <v>5</v>
      </c>
      <c r="J7" s="22" t="s">
        <v>4</v>
      </c>
      <c r="K7" s="22" t="s">
        <v>4</v>
      </c>
      <c r="L7" s="22" t="s">
        <v>4</v>
      </c>
      <c r="M7" s="22" t="s">
        <v>4</v>
      </c>
      <c r="N7" s="22" t="s">
        <v>4</v>
      </c>
      <c r="O7" s="22" t="s">
        <v>4</v>
      </c>
      <c r="P7" s="22" t="s">
        <v>4</v>
      </c>
      <c r="Q7" s="22" t="s">
        <v>4</v>
      </c>
      <c r="R7" s="22" t="s">
        <v>4</v>
      </c>
      <c r="S7" s="22" t="s">
        <v>4</v>
      </c>
      <c r="T7" s="22" t="s">
        <v>4</v>
      </c>
      <c r="U7" s="22" t="s">
        <v>4</v>
      </c>
      <c r="V7" s="23" t="s">
        <v>4</v>
      </c>
      <c r="W7" s="4">
        <f>4-(COUNTIF(F7:I7,"no"))</f>
        <v>3</v>
      </c>
      <c r="X7" s="4">
        <f t="shared" si="1"/>
        <v>13</v>
      </c>
      <c r="Y7" s="4" t="s">
        <v>214</v>
      </c>
    </row>
    <row r="8" spans="1:25" s="3" customFormat="1" ht="50.25" customHeight="1" x14ac:dyDescent="0.25">
      <c r="A8" s="38" t="s">
        <v>39</v>
      </c>
      <c r="B8" s="38" t="s">
        <v>17</v>
      </c>
      <c r="C8" s="38" t="s">
        <v>215</v>
      </c>
      <c r="D8" s="31" t="s">
        <v>4</v>
      </c>
      <c r="E8" s="22" t="s">
        <v>5</v>
      </c>
      <c r="F8" s="22" t="s">
        <v>4</v>
      </c>
      <c r="G8" s="22" t="s">
        <v>4</v>
      </c>
      <c r="H8" s="22" t="s">
        <v>5</v>
      </c>
      <c r="I8" s="22" t="s">
        <v>4</v>
      </c>
      <c r="J8" s="22" t="s">
        <v>4</v>
      </c>
      <c r="K8" s="22" t="s">
        <v>4</v>
      </c>
      <c r="L8" s="22" t="s">
        <v>4</v>
      </c>
      <c r="M8" s="22" t="s">
        <v>4</v>
      </c>
      <c r="N8" s="22" t="s">
        <v>4</v>
      </c>
      <c r="O8" s="22" t="s">
        <v>4</v>
      </c>
      <c r="P8" s="22" t="s">
        <v>4</v>
      </c>
      <c r="Q8" s="22" t="s">
        <v>4</v>
      </c>
      <c r="R8" s="22" t="s">
        <v>4</v>
      </c>
      <c r="S8" s="22" t="s">
        <v>4</v>
      </c>
      <c r="T8" s="22" t="s">
        <v>4</v>
      </c>
      <c r="U8" s="22" t="s">
        <v>4</v>
      </c>
      <c r="V8" s="23" t="s">
        <v>4</v>
      </c>
      <c r="W8" s="4">
        <f t="shared" si="0"/>
        <v>3</v>
      </c>
      <c r="X8" s="4">
        <f t="shared" si="1"/>
        <v>13</v>
      </c>
      <c r="Y8" s="4" t="s">
        <v>232</v>
      </c>
    </row>
    <row r="9" spans="1:25" s="3" customFormat="1" ht="51" customHeight="1" x14ac:dyDescent="0.25">
      <c r="A9" s="39" t="s">
        <v>42</v>
      </c>
      <c r="B9" s="39" t="s">
        <v>15</v>
      </c>
      <c r="C9" s="39" t="s">
        <v>67</v>
      </c>
      <c r="D9" s="31" t="s">
        <v>4</v>
      </c>
      <c r="E9" s="22" t="s">
        <v>5</v>
      </c>
      <c r="F9" s="22" t="s">
        <v>4</v>
      </c>
      <c r="G9" s="22" t="s">
        <v>4</v>
      </c>
      <c r="H9" s="22" t="s">
        <v>4</v>
      </c>
      <c r="I9" s="22" t="s">
        <v>4</v>
      </c>
      <c r="J9" s="22" t="s">
        <v>4</v>
      </c>
      <c r="K9" s="22" t="s">
        <v>4</v>
      </c>
      <c r="L9" s="22" t="s">
        <v>4</v>
      </c>
      <c r="M9" s="22" t="s">
        <v>4</v>
      </c>
      <c r="N9" s="22" t="s">
        <v>4</v>
      </c>
      <c r="O9" s="22" t="s">
        <v>4</v>
      </c>
      <c r="P9" s="22" t="s">
        <v>4</v>
      </c>
      <c r="Q9" s="22" t="s">
        <v>4</v>
      </c>
      <c r="R9" s="22" t="s">
        <v>4</v>
      </c>
      <c r="S9" s="22" t="s">
        <v>4</v>
      </c>
      <c r="T9" s="22" t="s">
        <v>4</v>
      </c>
      <c r="U9" s="22" t="s">
        <v>4</v>
      </c>
      <c r="V9" s="23" t="s">
        <v>4</v>
      </c>
      <c r="W9" s="4">
        <f t="shared" si="0"/>
        <v>4</v>
      </c>
      <c r="X9" s="4">
        <f t="shared" si="1"/>
        <v>13</v>
      </c>
      <c r="Y9" s="4"/>
    </row>
    <row r="10" spans="1:25" s="3" customFormat="1" ht="152.25" customHeight="1" x14ac:dyDescent="0.25">
      <c r="A10" s="38" t="s">
        <v>42</v>
      </c>
      <c r="B10" s="38" t="s">
        <v>16</v>
      </c>
      <c r="C10" s="38" t="s">
        <v>156</v>
      </c>
      <c r="D10" s="31" t="s">
        <v>4</v>
      </c>
      <c r="E10" s="22" t="s">
        <v>5</v>
      </c>
      <c r="F10" s="22" t="s">
        <v>4</v>
      </c>
      <c r="G10" s="22" t="s">
        <v>4</v>
      </c>
      <c r="H10" s="22" t="s">
        <v>5</v>
      </c>
      <c r="I10" s="22" t="s">
        <v>4</v>
      </c>
      <c r="J10" s="22" t="s">
        <v>4</v>
      </c>
      <c r="K10" s="22" t="s">
        <v>4</v>
      </c>
      <c r="L10" s="22" t="s">
        <v>4</v>
      </c>
      <c r="M10" s="22" t="s">
        <v>4</v>
      </c>
      <c r="N10" s="22" t="s">
        <v>4</v>
      </c>
      <c r="O10" s="22" t="s">
        <v>4</v>
      </c>
      <c r="P10" s="22" t="s">
        <v>5</v>
      </c>
      <c r="Q10" s="22" t="s">
        <v>4</v>
      </c>
      <c r="R10" s="22" t="s">
        <v>5</v>
      </c>
      <c r="S10" s="22" t="s">
        <v>4</v>
      </c>
      <c r="T10" s="22" t="s">
        <v>5</v>
      </c>
      <c r="U10" s="22" t="s">
        <v>4</v>
      </c>
      <c r="V10" s="23" t="s">
        <v>4</v>
      </c>
      <c r="W10" s="4">
        <f t="shared" si="0"/>
        <v>3</v>
      </c>
      <c r="X10" s="4">
        <f t="shared" si="1"/>
        <v>10</v>
      </c>
      <c r="Y10" s="4" t="s">
        <v>262</v>
      </c>
    </row>
    <row r="11" spans="1:25" s="3" customFormat="1" ht="72.75" customHeight="1" x14ac:dyDescent="0.25">
      <c r="A11" s="38" t="s">
        <v>42</v>
      </c>
      <c r="B11" s="38" t="s">
        <v>17</v>
      </c>
      <c r="C11" s="38" t="s">
        <v>123</v>
      </c>
      <c r="D11" s="31" t="s">
        <v>4</v>
      </c>
      <c r="E11" s="22" t="s">
        <v>5</v>
      </c>
      <c r="F11" s="22" t="s">
        <v>4</v>
      </c>
      <c r="G11" s="22" t="s">
        <v>4</v>
      </c>
      <c r="H11" s="22" t="s">
        <v>4</v>
      </c>
      <c r="I11" s="22" t="s">
        <v>5</v>
      </c>
      <c r="J11" s="22" t="s">
        <v>4</v>
      </c>
      <c r="K11" s="22" t="s">
        <v>4</v>
      </c>
      <c r="L11" s="22" t="s">
        <v>4</v>
      </c>
      <c r="M11" s="22" t="s">
        <v>4</v>
      </c>
      <c r="N11" s="22" t="s">
        <v>4</v>
      </c>
      <c r="O11" s="22" t="s">
        <v>4</v>
      </c>
      <c r="P11" s="22" t="s">
        <v>4</v>
      </c>
      <c r="Q11" s="22" t="s">
        <v>4</v>
      </c>
      <c r="R11" s="22" t="s">
        <v>4</v>
      </c>
      <c r="S11" s="22" t="s">
        <v>4</v>
      </c>
      <c r="T11" s="22" t="s">
        <v>4</v>
      </c>
      <c r="U11" s="22" t="s">
        <v>4</v>
      </c>
      <c r="V11" s="23" t="s">
        <v>4</v>
      </c>
      <c r="W11" s="4">
        <f t="shared" si="0"/>
        <v>3</v>
      </c>
      <c r="X11" s="4">
        <f t="shared" si="1"/>
        <v>13</v>
      </c>
      <c r="Y11" s="4" t="s">
        <v>277</v>
      </c>
    </row>
    <row r="12" spans="1:25" s="3" customFormat="1" ht="51.75" customHeight="1" x14ac:dyDescent="0.25">
      <c r="A12" s="38" t="s">
        <v>42</v>
      </c>
      <c r="B12" s="38" t="s">
        <v>18</v>
      </c>
      <c r="C12" s="38" t="s">
        <v>122</v>
      </c>
      <c r="D12" s="31" t="s">
        <v>4</v>
      </c>
      <c r="E12" s="22" t="s">
        <v>5</v>
      </c>
      <c r="F12" s="22" t="s">
        <v>4</v>
      </c>
      <c r="G12" s="22" t="s">
        <v>4</v>
      </c>
      <c r="H12" s="22" t="s">
        <v>4</v>
      </c>
      <c r="I12" s="22" t="s">
        <v>4</v>
      </c>
      <c r="J12" s="22" t="s">
        <v>4</v>
      </c>
      <c r="K12" s="22" t="s">
        <v>4</v>
      </c>
      <c r="L12" s="22" t="s">
        <v>4</v>
      </c>
      <c r="M12" s="22" t="s">
        <v>4</v>
      </c>
      <c r="N12" s="22" t="s">
        <v>4</v>
      </c>
      <c r="O12" s="22" t="s">
        <v>4</v>
      </c>
      <c r="P12" s="22" t="s">
        <v>4</v>
      </c>
      <c r="Q12" s="22" t="s">
        <v>4</v>
      </c>
      <c r="R12" s="22" t="s">
        <v>4</v>
      </c>
      <c r="S12" s="22" t="s">
        <v>4</v>
      </c>
      <c r="T12" s="22" t="s">
        <v>4</v>
      </c>
      <c r="U12" s="22" t="s">
        <v>4</v>
      </c>
      <c r="V12" s="23" t="s">
        <v>4</v>
      </c>
      <c r="W12" s="4">
        <f t="shared" si="0"/>
        <v>4</v>
      </c>
      <c r="X12" s="4">
        <f t="shared" si="1"/>
        <v>13</v>
      </c>
      <c r="Y12" s="4"/>
    </row>
    <row r="13" spans="1:25" s="3" customFormat="1" ht="90" x14ac:dyDescent="0.25">
      <c r="A13" s="38" t="s">
        <v>42</v>
      </c>
      <c r="B13" s="38" t="s">
        <v>19</v>
      </c>
      <c r="C13" s="38" t="s">
        <v>121</v>
      </c>
      <c r="D13" s="31" t="s">
        <v>4</v>
      </c>
      <c r="E13" s="22" t="s">
        <v>5</v>
      </c>
      <c r="F13" s="22" t="s">
        <v>4</v>
      </c>
      <c r="G13" s="22" t="s">
        <v>4</v>
      </c>
      <c r="H13" s="22" t="s">
        <v>4</v>
      </c>
      <c r="I13" s="22" t="s">
        <v>4</v>
      </c>
      <c r="J13" s="22" t="s">
        <v>4</v>
      </c>
      <c r="K13" s="22" t="s">
        <v>4</v>
      </c>
      <c r="L13" s="22" t="s">
        <v>4</v>
      </c>
      <c r="M13" s="22" t="s">
        <v>4</v>
      </c>
      <c r="N13" s="22" t="s">
        <v>4</v>
      </c>
      <c r="O13" s="22" t="s">
        <v>4</v>
      </c>
      <c r="P13" s="22" t="s">
        <v>4</v>
      </c>
      <c r="Q13" s="22" t="s">
        <v>4</v>
      </c>
      <c r="R13" s="22" t="s">
        <v>4</v>
      </c>
      <c r="S13" s="22" t="s">
        <v>4</v>
      </c>
      <c r="T13" s="22" t="s">
        <v>4</v>
      </c>
      <c r="U13" s="22" t="s">
        <v>4</v>
      </c>
      <c r="V13" s="23" t="s">
        <v>4</v>
      </c>
      <c r="W13" s="4">
        <f t="shared" si="0"/>
        <v>4</v>
      </c>
      <c r="X13" s="4">
        <f t="shared" si="1"/>
        <v>13</v>
      </c>
      <c r="Y13" s="4"/>
    </row>
    <row r="14" spans="1:25" s="3" customFormat="1" ht="60" x14ac:dyDescent="0.25">
      <c r="A14" s="38" t="s">
        <v>42</v>
      </c>
      <c r="B14" s="38" t="s">
        <v>20</v>
      </c>
      <c r="C14" s="38" t="s">
        <v>120</v>
      </c>
      <c r="D14" s="31" t="s">
        <v>4</v>
      </c>
      <c r="E14" s="22" t="s">
        <v>5</v>
      </c>
      <c r="F14" s="22" t="s">
        <v>4</v>
      </c>
      <c r="G14" s="22" t="s">
        <v>4</v>
      </c>
      <c r="H14" s="22" t="s">
        <v>4</v>
      </c>
      <c r="I14" s="22" t="s">
        <v>4</v>
      </c>
      <c r="J14" s="22" t="s">
        <v>4</v>
      </c>
      <c r="K14" s="22" t="s">
        <v>4</v>
      </c>
      <c r="L14" s="22" t="s">
        <v>4</v>
      </c>
      <c r="M14" s="22" t="s">
        <v>4</v>
      </c>
      <c r="N14" s="22" t="s">
        <v>4</v>
      </c>
      <c r="O14" s="22" t="s">
        <v>4</v>
      </c>
      <c r="P14" s="22" t="s">
        <v>4</v>
      </c>
      <c r="Q14" s="22" t="s">
        <v>4</v>
      </c>
      <c r="R14" s="22" t="s">
        <v>4</v>
      </c>
      <c r="S14" s="22" t="s">
        <v>4</v>
      </c>
      <c r="T14" s="22" t="s">
        <v>4</v>
      </c>
      <c r="U14" s="22" t="s">
        <v>4</v>
      </c>
      <c r="V14" s="23" t="s">
        <v>4</v>
      </c>
      <c r="W14" s="4">
        <f t="shared" si="0"/>
        <v>4</v>
      </c>
      <c r="X14" s="4">
        <f t="shared" si="1"/>
        <v>13</v>
      </c>
      <c r="Y14" s="4"/>
    </row>
    <row r="15" spans="1:25" s="3" customFormat="1" ht="60" x14ac:dyDescent="0.25">
      <c r="A15" s="38" t="s">
        <v>43</v>
      </c>
      <c r="B15" s="38" t="s">
        <v>15</v>
      </c>
      <c r="C15" s="38" t="s">
        <v>119</v>
      </c>
      <c r="D15" s="31" t="s">
        <v>4</v>
      </c>
      <c r="E15" s="22" t="s">
        <v>5</v>
      </c>
      <c r="F15" s="22" t="s">
        <v>4</v>
      </c>
      <c r="G15" s="22" t="s">
        <v>4</v>
      </c>
      <c r="H15" s="22" t="s">
        <v>4</v>
      </c>
      <c r="I15" s="22" t="s">
        <v>4</v>
      </c>
      <c r="J15" s="22" t="s">
        <v>4</v>
      </c>
      <c r="K15" s="22" t="s">
        <v>4</v>
      </c>
      <c r="L15" s="22" t="s">
        <v>4</v>
      </c>
      <c r="M15" s="22" t="s">
        <v>4</v>
      </c>
      <c r="N15" s="22" t="s">
        <v>4</v>
      </c>
      <c r="O15" s="22" t="s">
        <v>4</v>
      </c>
      <c r="P15" s="22" t="s">
        <v>4</v>
      </c>
      <c r="Q15" s="22" t="s">
        <v>4</v>
      </c>
      <c r="R15" s="22" t="s">
        <v>4</v>
      </c>
      <c r="S15" s="22" t="s">
        <v>4</v>
      </c>
      <c r="T15" s="22" t="s">
        <v>4</v>
      </c>
      <c r="U15" s="22" t="s">
        <v>4</v>
      </c>
      <c r="V15" s="23" t="s">
        <v>4</v>
      </c>
      <c r="W15" s="4">
        <f t="shared" si="0"/>
        <v>4</v>
      </c>
      <c r="X15" s="4">
        <f t="shared" si="1"/>
        <v>13</v>
      </c>
      <c r="Y15" s="4"/>
    </row>
    <row r="16" spans="1:25" s="3" customFormat="1" ht="90" x14ac:dyDescent="0.25">
      <c r="A16" s="38" t="s">
        <v>43</v>
      </c>
      <c r="B16" s="38" t="s">
        <v>16</v>
      </c>
      <c r="C16" s="38" t="s">
        <v>118</v>
      </c>
      <c r="D16" s="31" t="s">
        <v>4</v>
      </c>
      <c r="E16" s="22" t="s">
        <v>5</v>
      </c>
      <c r="F16" s="22" t="s">
        <v>4</v>
      </c>
      <c r="G16" s="22" t="s">
        <v>4</v>
      </c>
      <c r="H16" s="22" t="s">
        <v>4</v>
      </c>
      <c r="I16" s="22" t="s">
        <v>4</v>
      </c>
      <c r="J16" s="22" t="s">
        <v>4</v>
      </c>
      <c r="K16" s="22" t="s">
        <v>4</v>
      </c>
      <c r="L16" s="22" t="s">
        <v>4</v>
      </c>
      <c r="M16" s="22" t="s">
        <v>4</v>
      </c>
      <c r="N16" s="22" t="s">
        <v>4</v>
      </c>
      <c r="O16" s="22" t="s">
        <v>4</v>
      </c>
      <c r="P16" s="22" t="s">
        <v>4</v>
      </c>
      <c r="Q16" s="22" t="s">
        <v>4</v>
      </c>
      <c r="R16" s="22" t="s">
        <v>4</v>
      </c>
      <c r="S16" s="22" t="s">
        <v>5</v>
      </c>
      <c r="T16" s="22" t="s">
        <v>4</v>
      </c>
      <c r="U16" s="22" t="s">
        <v>4</v>
      </c>
      <c r="V16" s="23" t="s">
        <v>4</v>
      </c>
      <c r="W16" s="4">
        <f t="shared" si="0"/>
        <v>4</v>
      </c>
      <c r="X16" s="4">
        <f t="shared" si="1"/>
        <v>12</v>
      </c>
      <c r="Y16" s="4" t="s">
        <v>183</v>
      </c>
    </row>
    <row r="17" spans="1:25" s="3" customFormat="1" ht="51.75" customHeight="1" x14ac:dyDescent="0.25">
      <c r="A17" s="38" t="s">
        <v>43</v>
      </c>
      <c r="B17" s="38" t="s">
        <v>17</v>
      </c>
      <c r="C17" s="38" t="s">
        <v>154</v>
      </c>
      <c r="D17" s="31" t="s">
        <v>4</v>
      </c>
      <c r="E17" s="22" t="s">
        <v>5</v>
      </c>
      <c r="F17" s="22" t="s">
        <v>4</v>
      </c>
      <c r="G17" s="22" t="s">
        <v>4</v>
      </c>
      <c r="H17" s="22" t="s">
        <v>4</v>
      </c>
      <c r="I17" s="22" t="s">
        <v>5</v>
      </c>
      <c r="J17" s="22" t="s">
        <v>4</v>
      </c>
      <c r="K17" s="22" t="s">
        <v>4</v>
      </c>
      <c r="L17" s="22" t="s">
        <v>4</v>
      </c>
      <c r="M17" s="22" t="s">
        <v>4</v>
      </c>
      <c r="N17" s="22" t="s">
        <v>4</v>
      </c>
      <c r="O17" s="22" t="s">
        <v>4</v>
      </c>
      <c r="P17" s="22" t="s">
        <v>4</v>
      </c>
      <c r="Q17" s="22" t="s">
        <v>4</v>
      </c>
      <c r="R17" s="22" t="s">
        <v>4</v>
      </c>
      <c r="S17" s="22" t="s">
        <v>4</v>
      </c>
      <c r="T17" s="22" t="s">
        <v>4</v>
      </c>
      <c r="U17" s="22" t="s">
        <v>4</v>
      </c>
      <c r="V17" s="23" t="s">
        <v>4</v>
      </c>
      <c r="W17" s="4">
        <f t="shared" si="0"/>
        <v>3</v>
      </c>
      <c r="X17" s="4">
        <f t="shared" si="1"/>
        <v>13</v>
      </c>
      <c r="Y17" s="4" t="s">
        <v>184</v>
      </c>
    </row>
    <row r="18" spans="1:25" s="3" customFormat="1" ht="30" x14ac:dyDescent="0.25">
      <c r="A18" s="38" t="s">
        <v>43</v>
      </c>
      <c r="B18" s="38" t="s">
        <v>18</v>
      </c>
      <c r="C18" s="38" t="s">
        <v>117</v>
      </c>
      <c r="D18" s="31" t="s">
        <v>4</v>
      </c>
      <c r="E18" s="22" t="s">
        <v>5</v>
      </c>
      <c r="F18" s="22" t="s">
        <v>4</v>
      </c>
      <c r="G18" s="22" t="s">
        <v>4</v>
      </c>
      <c r="H18" s="22" t="s">
        <v>4</v>
      </c>
      <c r="I18" s="22" t="s">
        <v>4</v>
      </c>
      <c r="J18" s="22" t="s">
        <v>4</v>
      </c>
      <c r="K18" s="22" t="s">
        <v>4</v>
      </c>
      <c r="L18" s="22" t="s">
        <v>4</v>
      </c>
      <c r="M18" s="22" t="s">
        <v>4</v>
      </c>
      <c r="N18" s="22" t="s">
        <v>4</v>
      </c>
      <c r="O18" s="22" t="s">
        <v>4</v>
      </c>
      <c r="P18" s="22" t="s">
        <v>4</v>
      </c>
      <c r="Q18" s="22" t="s">
        <v>4</v>
      </c>
      <c r="R18" s="22" t="s">
        <v>4</v>
      </c>
      <c r="S18" s="22" t="s">
        <v>5</v>
      </c>
      <c r="T18" s="22" t="s">
        <v>4</v>
      </c>
      <c r="U18" s="22" t="s">
        <v>4</v>
      </c>
      <c r="V18" s="23" t="s">
        <v>4</v>
      </c>
      <c r="W18" s="4">
        <f t="shared" si="0"/>
        <v>4</v>
      </c>
      <c r="X18" s="4">
        <f t="shared" si="1"/>
        <v>12</v>
      </c>
      <c r="Y18" s="4" t="s">
        <v>185</v>
      </c>
    </row>
    <row r="19" spans="1:25" s="3" customFormat="1" ht="105" x14ac:dyDescent="0.25">
      <c r="A19" s="38" t="s">
        <v>43</v>
      </c>
      <c r="B19" s="38" t="s">
        <v>19</v>
      </c>
      <c r="C19" s="38" t="s">
        <v>116</v>
      </c>
      <c r="D19" s="31" t="s">
        <v>4</v>
      </c>
      <c r="E19" s="22" t="s">
        <v>5</v>
      </c>
      <c r="F19" s="22" t="s">
        <v>4</v>
      </c>
      <c r="G19" s="22" t="s">
        <v>4</v>
      </c>
      <c r="H19" s="22" t="s">
        <v>4</v>
      </c>
      <c r="I19" s="22" t="s">
        <v>5</v>
      </c>
      <c r="J19" s="22" t="s">
        <v>4</v>
      </c>
      <c r="K19" s="22" t="s">
        <v>4</v>
      </c>
      <c r="L19" s="22" t="s">
        <v>4</v>
      </c>
      <c r="M19" s="22" t="s">
        <v>4</v>
      </c>
      <c r="N19" s="22" t="s">
        <v>4</v>
      </c>
      <c r="O19" s="22" t="s">
        <v>4</v>
      </c>
      <c r="P19" s="22" t="s">
        <v>4</v>
      </c>
      <c r="Q19" s="22" t="s">
        <v>4</v>
      </c>
      <c r="R19" s="22" t="s">
        <v>4</v>
      </c>
      <c r="S19" s="22" t="s">
        <v>4</v>
      </c>
      <c r="T19" s="22" t="s">
        <v>5</v>
      </c>
      <c r="U19" s="22" t="s">
        <v>4</v>
      </c>
      <c r="V19" s="23" t="s">
        <v>4</v>
      </c>
      <c r="W19" s="4">
        <f t="shared" si="0"/>
        <v>3</v>
      </c>
      <c r="X19" s="4">
        <f t="shared" si="1"/>
        <v>12</v>
      </c>
      <c r="Y19" s="4" t="s">
        <v>186</v>
      </c>
    </row>
    <row r="20" spans="1:25" s="3" customFormat="1" ht="120" x14ac:dyDescent="0.25">
      <c r="A20" s="38" t="s">
        <v>43</v>
      </c>
      <c r="B20" s="38" t="s">
        <v>20</v>
      </c>
      <c r="C20" s="38" t="s">
        <v>115</v>
      </c>
      <c r="D20" s="31" t="s">
        <v>4</v>
      </c>
      <c r="E20" s="22" t="s">
        <v>5</v>
      </c>
      <c r="F20" s="22" t="s">
        <v>4</v>
      </c>
      <c r="G20" s="22" t="s">
        <v>4</v>
      </c>
      <c r="H20" s="22" t="s">
        <v>4</v>
      </c>
      <c r="I20" s="22" t="s">
        <v>5</v>
      </c>
      <c r="J20" s="22" t="s">
        <v>4</v>
      </c>
      <c r="K20" s="22" t="s">
        <v>4</v>
      </c>
      <c r="L20" s="22" t="s">
        <v>4</v>
      </c>
      <c r="M20" s="22" t="s">
        <v>4</v>
      </c>
      <c r="N20" s="22" t="s">
        <v>4</v>
      </c>
      <c r="O20" s="22" t="s">
        <v>4</v>
      </c>
      <c r="P20" s="22" t="s">
        <v>4</v>
      </c>
      <c r="Q20" s="22" t="s">
        <v>4</v>
      </c>
      <c r="R20" s="22" t="s">
        <v>4</v>
      </c>
      <c r="S20" s="22" t="s">
        <v>4</v>
      </c>
      <c r="T20" s="22" t="s">
        <v>5</v>
      </c>
      <c r="U20" s="22" t="s">
        <v>4</v>
      </c>
      <c r="V20" s="23" t="s">
        <v>4</v>
      </c>
      <c r="W20" s="4">
        <f t="shared" si="0"/>
        <v>3</v>
      </c>
      <c r="X20" s="4">
        <f t="shared" si="1"/>
        <v>12</v>
      </c>
      <c r="Y20" s="4" t="s">
        <v>216</v>
      </c>
    </row>
    <row r="21" spans="1:25" s="3" customFormat="1" ht="167.25" customHeight="1" x14ac:dyDescent="0.25">
      <c r="A21" s="38" t="s">
        <v>44</v>
      </c>
      <c r="B21" s="38" t="s">
        <v>15</v>
      </c>
      <c r="C21" s="38" t="s">
        <v>45</v>
      </c>
      <c r="D21" s="31" t="s">
        <v>4</v>
      </c>
      <c r="E21" s="22" t="s">
        <v>5</v>
      </c>
      <c r="F21" s="22" t="s">
        <v>4</v>
      </c>
      <c r="G21" s="22" t="s">
        <v>4</v>
      </c>
      <c r="H21" s="22" t="s">
        <v>4</v>
      </c>
      <c r="I21" s="22" t="s">
        <v>4</v>
      </c>
      <c r="J21" s="22" t="s">
        <v>4</v>
      </c>
      <c r="K21" s="22" t="s">
        <v>4</v>
      </c>
      <c r="L21" s="22" t="s">
        <v>4</v>
      </c>
      <c r="M21" s="22" t="s">
        <v>4</v>
      </c>
      <c r="N21" s="22" t="s">
        <v>4</v>
      </c>
      <c r="O21" s="22" t="s">
        <v>4</v>
      </c>
      <c r="P21" s="22" t="s">
        <v>4</v>
      </c>
      <c r="Q21" s="22" t="s">
        <v>4</v>
      </c>
      <c r="R21" s="22" t="s">
        <v>4</v>
      </c>
      <c r="S21" s="22" t="s">
        <v>4</v>
      </c>
      <c r="T21" s="22" t="s">
        <v>5</v>
      </c>
      <c r="U21" s="22" t="s">
        <v>5</v>
      </c>
      <c r="V21" s="23" t="s">
        <v>4</v>
      </c>
      <c r="W21" s="4">
        <f t="shared" si="0"/>
        <v>4</v>
      </c>
      <c r="X21" s="4">
        <f t="shared" si="1"/>
        <v>11</v>
      </c>
      <c r="Y21" s="4" t="s">
        <v>236</v>
      </c>
    </row>
    <row r="22" spans="1:25" s="3" customFormat="1" ht="93.75" customHeight="1" x14ac:dyDescent="0.25">
      <c r="A22" s="38" t="s">
        <v>44</v>
      </c>
      <c r="B22" s="38" t="s">
        <v>16</v>
      </c>
      <c r="C22" s="38" t="s">
        <v>47</v>
      </c>
      <c r="D22" s="31" t="s">
        <v>4</v>
      </c>
      <c r="E22" s="22" t="s">
        <v>5</v>
      </c>
      <c r="F22" s="22" t="s">
        <v>4</v>
      </c>
      <c r="G22" s="22" t="s">
        <v>4</v>
      </c>
      <c r="H22" s="22" t="s">
        <v>4</v>
      </c>
      <c r="I22" s="22" t="s">
        <v>5</v>
      </c>
      <c r="J22" s="22" t="s">
        <v>4</v>
      </c>
      <c r="K22" s="22" t="s">
        <v>4</v>
      </c>
      <c r="L22" s="22" t="s">
        <v>4</v>
      </c>
      <c r="M22" s="22" t="s">
        <v>4</v>
      </c>
      <c r="N22" s="22" t="s">
        <v>4</v>
      </c>
      <c r="O22" s="22" t="s">
        <v>4</v>
      </c>
      <c r="P22" s="22" t="s">
        <v>4</v>
      </c>
      <c r="Q22" s="22" t="s">
        <v>4</v>
      </c>
      <c r="R22" s="22" t="s">
        <v>4</v>
      </c>
      <c r="S22" s="22" t="s">
        <v>5</v>
      </c>
      <c r="T22" s="22" t="s">
        <v>4</v>
      </c>
      <c r="U22" s="22" t="s">
        <v>4</v>
      </c>
      <c r="V22" s="23" t="s">
        <v>4</v>
      </c>
      <c r="W22" s="4">
        <f t="shared" si="0"/>
        <v>3</v>
      </c>
      <c r="X22" s="4">
        <f t="shared" si="1"/>
        <v>12</v>
      </c>
      <c r="Y22" s="4" t="s">
        <v>187</v>
      </c>
    </row>
    <row r="23" spans="1:25" s="3" customFormat="1" ht="120" x14ac:dyDescent="0.25">
      <c r="A23" s="38" t="s">
        <v>44</v>
      </c>
      <c r="B23" s="38" t="s">
        <v>17</v>
      </c>
      <c r="C23" s="38" t="s">
        <v>46</v>
      </c>
      <c r="D23" s="31" t="s">
        <v>4</v>
      </c>
      <c r="E23" s="22" t="s">
        <v>5</v>
      </c>
      <c r="F23" s="22" t="s">
        <v>4</v>
      </c>
      <c r="G23" s="22" t="s">
        <v>5</v>
      </c>
      <c r="H23" s="22" t="s">
        <v>4</v>
      </c>
      <c r="I23" s="22" t="s">
        <v>4</v>
      </c>
      <c r="J23" s="22" t="s">
        <v>4</v>
      </c>
      <c r="K23" s="22" t="s">
        <v>4</v>
      </c>
      <c r="L23" s="22" t="s">
        <v>4</v>
      </c>
      <c r="M23" s="22" t="s">
        <v>4</v>
      </c>
      <c r="N23" s="22" t="s">
        <v>4</v>
      </c>
      <c r="O23" s="22" t="s">
        <v>4</v>
      </c>
      <c r="P23" s="22" t="s">
        <v>4</v>
      </c>
      <c r="Q23" s="22" t="s">
        <v>4</v>
      </c>
      <c r="R23" s="22" t="s">
        <v>4</v>
      </c>
      <c r="S23" s="22" t="s">
        <v>4</v>
      </c>
      <c r="T23" s="22" t="s">
        <v>4</v>
      </c>
      <c r="U23" s="22" t="s">
        <v>4</v>
      </c>
      <c r="V23" s="23" t="s">
        <v>4</v>
      </c>
      <c r="W23" s="4">
        <f t="shared" si="0"/>
        <v>3</v>
      </c>
      <c r="X23" s="4">
        <f t="shared" si="1"/>
        <v>13</v>
      </c>
      <c r="Y23" s="4" t="s">
        <v>238</v>
      </c>
    </row>
    <row r="24" spans="1:25" s="3" customFormat="1" ht="168.75" customHeight="1" x14ac:dyDescent="0.25">
      <c r="A24" s="38" t="s">
        <v>48</v>
      </c>
      <c r="B24" s="38" t="s">
        <v>15</v>
      </c>
      <c r="C24" s="38" t="s">
        <v>157</v>
      </c>
      <c r="D24" s="31" t="s">
        <v>4</v>
      </c>
      <c r="E24" s="22" t="s">
        <v>5</v>
      </c>
      <c r="F24" s="22" t="s">
        <v>4</v>
      </c>
      <c r="G24" s="22" t="s">
        <v>4</v>
      </c>
      <c r="H24" s="22" t="s">
        <v>4</v>
      </c>
      <c r="I24" s="22" t="s">
        <v>4</v>
      </c>
      <c r="J24" s="22" t="s">
        <v>4</v>
      </c>
      <c r="K24" s="22" t="s">
        <v>4</v>
      </c>
      <c r="L24" s="22" t="s">
        <v>4</v>
      </c>
      <c r="M24" s="22" t="s">
        <v>4</v>
      </c>
      <c r="N24" s="22" t="s">
        <v>4</v>
      </c>
      <c r="O24" s="22" t="s">
        <v>4</v>
      </c>
      <c r="P24" s="22" t="s">
        <v>4</v>
      </c>
      <c r="Q24" s="22" t="s">
        <v>4</v>
      </c>
      <c r="R24" s="22" t="s">
        <v>4</v>
      </c>
      <c r="S24" s="22" t="s">
        <v>5</v>
      </c>
      <c r="T24" s="22" t="s">
        <v>4</v>
      </c>
      <c r="U24" s="22" t="s">
        <v>4</v>
      </c>
      <c r="V24" s="23" t="s">
        <v>4</v>
      </c>
      <c r="W24" s="4">
        <f t="shared" si="0"/>
        <v>4</v>
      </c>
      <c r="X24" s="4">
        <f t="shared" si="1"/>
        <v>12</v>
      </c>
      <c r="Y24" s="4" t="s">
        <v>188</v>
      </c>
    </row>
    <row r="25" spans="1:25" s="3" customFormat="1" ht="120" x14ac:dyDescent="0.25">
      <c r="A25" s="38" t="s">
        <v>48</v>
      </c>
      <c r="B25" s="38" t="s">
        <v>16</v>
      </c>
      <c r="C25" s="38" t="s">
        <v>158</v>
      </c>
      <c r="D25" s="31" t="s">
        <v>4</v>
      </c>
      <c r="E25" s="22" t="s">
        <v>5</v>
      </c>
      <c r="F25" s="22" t="s">
        <v>4</v>
      </c>
      <c r="G25" s="22" t="s">
        <v>4</v>
      </c>
      <c r="H25" s="22" t="s">
        <v>4</v>
      </c>
      <c r="I25" s="22" t="s">
        <v>4</v>
      </c>
      <c r="J25" s="22" t="s">
        <v>4</v>
      </c>
      <c r="K25" s="22" t="s">
        <v>4</v>
      </c>
      <c r="L25" s="22" t="s">
        <v>4</v>
      </c>
      <c r="M25" s="22" t="s">
        <v>4</v>
      </c>
      <c r="N25" s="22" t="s">
        <v>4</v>
      </c>
      <c r="O25" s="22" t="s">
        <v>4</v>
      </c>
      <c r="P25" s="22" t="s">
        <v>4</v>
      </c>
      <c r="Q25" s="22" t="s">
        <v>4</v>
      </c>
      <c r="R25" s="22" t="s">
        <v>4</v>
      </c>
      <c r="S25" s="22" t="s">
        <v>4</v>
      </c>
      <c r="T25" s="22" t="s">
        <v>4</v>
      </c>
      <c r="U25" s="22" t="s">
        <v>4</v>
      </c>
      <c r="V25" s="23" t="s">
        <v>4</v>
      </c>
      <c r="W25" s="4">
        <f t="shared" si="0"/>
        <v>4</v>
      </c>
      <c r="X25" s="4">
        <f t="shared" si="1"/>
        <v>13</v>
      </c>
      <c r="Y25" s="4"/>
    </row>
    <row r="26" spans="1:25" s="3" customFormat="1" ht="41.25" customHeight="1" x14ac:dyDescent="0.25">
      <c r="A26" s="38" t="s">
        <v>48</v>
      </c>
      <c r="B26" s="38" t="s">
        <v>17</v>
      </c>
      <c r="C26" s="38" t="s">
        <v>124</v>
      </c>
      <c r="D26" s="31" t="s">
        <v>4</v>
      </c>
      <c r="E26" s="22" t="s">
        <v>5</v>
      </c>
      <c r="F26" s="22" t="s">
        <v>4</v>
      </c>
      <c r="G26" s="22" t="s">
        <v>4</v>
      </c>
      <c r="H26" s="22" t="s">
        <v>4</v>
      </c>
      <c r="I26" s="22" t="s">
        <v>4</v>
      </c>
      <c r="J26" s="22" t="s">
        <v>4</v>
      </c>
      <c r="K26" s="22" t="s">
        <v>4</v>
      </c>
      <c r="L26" s="22" t="s">
        <v>4</v>
      </c>
      <c r="M26" s="22" t="s">
        <v>4</v>
      </c>
      <c r="N26" s="22" t="s">
        <v>4</v>
      </c>
      <c r="O26" s="22" t="s">
        <v>4</v>
      </c>
      <c r="P26" s="22" t="s">
        <v>4</v>
      </c>
      <c r="Q26" s="22" t="s">
        <v>4</v>
      </c>
      <c r="R26" s="22" t="s">
        <v>4</v>
      </c>
      <c r="S26" s="22" t="s">
        <v>4</v>
      </c>
      <c r="T26" s="22" t="s">
        <v>5</v>
      </c>
      <c r="U26" s="22" t="s">
        <v>4</v>
      </c>
      <c r="V26" s="23" t="s">
        <v>4</v>
      </c>
      <c r="W26" s="4">
        <f t="shared" si="0"/>
        <v>4</v>
      </c>
      <c r="X26" s="4">
        <f t="shared" si="1"/>
        <v>12</v>
      </c>
      <c r="Y26" s="58" t="s">
        <v>217</v>
      </c>
    </row>
    <row r="27" spans="1:25" s="3" customFormat="1" ht="90" x14ac:dyDescent="0.25">
      <c r="A27" s="38" t="s">
        <v>48</v>
      </c>
      <c r="B27" s="38" t="s">
        <v>18</v>
      </c>
      <c r="C27" s="38" t="s">
        <v>125</v>
      </c>
      <c r="D27" s="31" t="s">
        <v>4</v>
      </c>
      <c r="E27" s="22" t="s">
        <v>5</v>
      </c>
      <c r="F27" s="22" t="s">
        <v>4</v>
      </c>
      <c r="G27" s="22" t="s">
        <v>4</v>
      </c>
      <c r="H27" s="22" t="s">
        <v>4</v>
      </c>
      <c r="I27" s="22" t="s">
        <v>5</v>
      </c>
      <c r="J27" s="22" t="s">
        <v>4</v>
      </c>
      <c r="K27" s="22" t="s">
        <v>4</v>
      </c>
      <c r="L27" s="22" t="s">
        <v>4</v>
      </c>
      <c r="M27" s="22" t="s">
        <v>4</v>
      </c>
      <c r="N27" s="22" t="s">
        <v>4</v>
      </c>
      <c r="O27" s="22" t="s">
        <v>4</v>
      </c>
      <c r="P27" s="22" t="s">
        <v>5</v>
      </c>
      <c r="Q27" s="22" t="s">
        <v>4</v>
      </c>
      <c r="R27" s="22" t="s">
        <v>4</v>
      </c>
      <c r="S27" s="22" t="s">
        <v>4</v>
      </c>
      <c r="T27" s="22" t="s">
        <v>5</v>
      </c>
      <c r="U27" s="22" t="s">
        <v>4</v>
      </c>
      <c r="V27" s="23" t="s">
        <v>4</v>
      </c>
      <c r="W27" s="4">
        <f t="shared" si="0"/>
        <v>3</v>
      </c>
      <c r="X27" s="4">
        <f t="shared" si="1"/>
        <v>11</v>
      </c>
      <c r="Y27" s="4" t="s">
        <v>189</v>
      </c>
    </row>
    <row r="28" spans="1:25" s="3" customFormat="1" ht="60" x14ac:dyDescent="0.25">
      <c r="A28" s="38" t="s">
        <v>48</v>
      </c>
      <c r="B28" s="38" t="s">
        <v>19</v>
      </c>
      <c r="C28" s="38" t="s">
        <v>114</v>
      </c>
      <c r="D28" s="31" t="s">
        <v>4</v>
      </c>
      <c r="E28" s="22" t="s">
        <v>5</v>
      </c>
      <c r="F28" s="22" t="s">
        <v>4</v>
      </c>
      <c r="G28" s="22" t="s">
        <v>4</v>
      </c>
      <c r="H28" s="22" t="s">
        <v>4</v>
      </c>
      <c r="I28" s="22" t="s">
        <v>5</v>
      </c>
      <c r="J28" s="22" t="s">
        <v>4</v>
      </c>
      <c r="K28" s="22" t="s">
        <v>4</v>
      </c>
      <c r="L28" s="22" t="s">
        <v>4</v>
      </c>
      <c r="M28" s="22" t="s">
        <v>4</v>
      </c>
      <c r="N28" s="22" t="s">
        <v>4</v>
      </c>
      <c r="O28" s="22" t="s">
        <v>4</v>
      </c>
      <c r="P28" s="22" t="s">
        <v>4</v>
      </c>
      <c r="Q28" s="22" t="s">
        <v>4</v>
      </c>
      <c r="R28" s="22" t="s">
        <v>4</v>
      </c>
      <c r="S28" s="22" t="s">
        <v>4</v>
      </c>
      <c r="T28" s="22" t="s">
        <v>4</v>
      </c>
      <c r="U28" s="22" t="s">
        <v>5</v>
      </c>
      <c r="V28" s="23" t="s">
        <v>4</v>
      </c>
      <c r="W28" s="4">
        <f t="shared" si="0"/>
        <v>3</v>
      </c>
      <c r="X28" s="4">
        <f t="shared" si="1"/>
        <v>12</v>
      </c>
      <c r="Y28" s="4" t="s">
        <v>213</v>
      </c>
    </row>
    <row r="29" spans="1:25" s="3" customFormat="1" ht="60" x14ac:dyDescent="0.25">
      <c r="A29" s="38" t="s">
        <v>48</v>
      </c>
      <c r="B29" s="38" t="s">
        <v>20</v>
      </c>
      <c r="C29" s="38" t="s">
        <v>113</v>
      </c>
      <c r="D29" s="31" t="s">
        <v>4</v>
      </c>
      <c r="E29" s="22" t="s">
        <v>5</v>
      </c>
      <c r="F29" s="22" t="s">
        <v>4</v>
      </c>
      <c r="G29" s="22" t="s">
        <v>4</v>
      </c>
      <c r="H29" s="22" t="s">
        <v>4</v>
      </c>
      <c r="I29" s="22" t="s">
        <v>5</v>
      </c>
      <c r="J29" s="22" t="s">
        <v>4</v>
      </c>
      <c r="K29" s="22" t="s">
        <v>4</v>
      </c>
      <c r="L29" s="22" t="s">
        <v>4</v>
      </c>
      <c r="M29" s="22" t="s">
        <v>4</v>
      </c>
      <c r="N29" s="22" t="s">
        <v>4</v>
      </c>
      <c r="O29" s="22" t="s">
        <v>4</v>
      </c>
      <c r="P29" s="22" t="s">
        <v>4</v>
      </c>
      <c r="Q29" s="22" t="s">
        <v>4</v>
      </c>
      <c r="R29" s="22" t="s">
        <v>4</v>
      </c>
      <c r="S29" s="22" t="s">
        <v>4</v>
      </c>
      <c r="T29" s="22" t="s">
        <v>4</v>
      </c>
      <c r="U29" s="22" t="s">
        <v>4</v>
      </c>
      <c r="V29" s="23" t="s">
        <v>4</v>
      </c>
      <c r="W29" s="4">
        <f t="shared" si="0"/>
        <v>3</v>
      </c>
      <c r="X29" s="4">
        <f t="shared" si="1"/>
        <v>13</v>
      </c>
      <c r="Y29" s="4" t="s">
        <v>190</v>
      </c>
    </row>
    <row r="30" spans="1:25" s="3" customFormat="1" ht="60" x14ac:dyDescent="0.25">
      <c r="A30" s="38" t="s">
        <v>48</v>
      </c>
      <c r="B30" s="38" t="s">
        <v>21</v>
      </c>
      <c r="C30" s="38" t="s">
        <v>112</v>
      </c>
      <c r="D30" s="31" t="s">
        <v>4</v>
      </c>
      <c r="E30" s="22" t="s">
        <v>5</v>
      </c>
      <c r="F30" s="22" t="s">
        <v>4</v>
      </c>
      <c r="G30" s="22" t="s">
        <v>4</v>
      </c>
      <c r="H30" s="22" t="s">
        <v>4</v>
      </c>
      <c r="I30" s="68" t="s">
        <v>5</v>
      </c>
      <c r="J30" s="22" t="s">
        <v>4</v>
      </c>
      <c r="K30" s="22" t="s">
        <v>4</v>
      </c>
      <c r="L30" s="22" t="s">
        <v>4</v>
      </c>
      <c r="M30" s="68" t="s">
        <v>5</v>
      </c>
      <c r="N30" s="68" t="s">
        <v>4</v>
      </c>
      <c r="O30" s="68" t="s">
        <v>4</v>
      </c>
      <c r="P30" s="68" t="s">
        <v>5</v>
      </c>
      <c r="Q30" s="68" t="s">
        <v>5</v>
      </c>
      <c r="R30" s="22" t="s">
        <v>4</v>
      </c>
      <c r="S30" s="22" t="s">
        <v>4</v>
      </c>
      <c r="T30" s="22" t="s">
        <v>4</v>
      </c>
      <c r="U30" s="22" t="s">
        <v>4</v>
      </c>
      <c r="V30" s="23" t="s">
        <v>4</v>
      </c>
      <c r="W30" s="4">
        <f t="shared" si="0"/>
        <v>3</v>
      </c>
      <c r="X30" s="4">
        <f t="shared" si="1"/>
        <v>10</v>
      </c>
      <c r="Y30" s="4" t="s">
        <v>241</v>
      </c>
    </row>
    <row r="31" spans="1:25" s="3" customFormat="1" ht="225" x14ac:dyDescent="0.25">
      <c r="A31" s="38" t="s">
        <v>49</v>
      </c>
      <c r="B31" s="38" t="s">
        <v>15</v>
      </c>
      <c r="C31" s="38" t="s">
        <v>50</v>
      </c>
      <c r="D31" s="31" t="s">
        <v>4</v>
      </c>
      <c r="E31" s="22" t="s">
        <v>5</v>
      </c>
      <c r="F31" s="22" t="s">
        <v>4</v>
      </c>
      <c r="G31" s="22" t="s">
        <v>4</v>
      </c>
      <c r="H31" s="22" t="s">
        <v>4</v>
      </c>
      <c r="I31" s="22" t="s">
        <v>4</v>
      </c>
      <c r="J31" s="22" t="s">
        <v>4</v>
      </c>
      <c r="K31" s="22" t="s">
        <v>4</v>
      </c>
      <c r="L31" s="22" t="s">
        <v>4</v>
      </c>
      <c r="M31" s="22" t="s">
        <v>4</v>
      </c>
      <c r="N31" s="22" t="s">
        <v>4</v>
      </c>
      <c r="O31" s="22" t="s">
        <v>4</v>
      </c>
      <c r="P31" s="22" t="s">
        <v>4</v>
      </c>
      <c r="Q31" s="22" t="s">
        <v>4</v>
      </c>
      <c r="R31" s="22" t="s">
        <v>4</v>
      </c>
      <c r="S31" s="22" t="s">
        <v>4</v>
      </c>
      <c r="T31" s="22" t="s">
        <v>4</v>
      </c>
      <c r="U31" s="22" t="s">
        <v>4</v>
      </c>
      <c r="V31" s="23" t="s">
        <v>4</v>
      </c>
      <c r="W31" s="4">
        <f t="shared" si="0"/>
        <v>4</v>
      </c>
      <c r="X31" s="4">
        <f t="shared" si="1"/>
        <v>13</v>
      </c>
      <c r="Y31" s="4"/>
    </row>
    <row r="32" spans="1:25" s="3" customFormat="1" ht="30" x14ac:dyDescent="0.25">
      <c r="A32" s="38" t="s">
        <v>49</v>
      </c>
      <c r="B32" s="38" t="s">
        <v>16</v>
      </c>
      <c r="C32" s="38" t="s">
        <v>109</v>
      </c>
      <c r="D32" s="31" t="s">
        <v>4</v>
      </c>
      <c r="E32" s="22" t="s">
        <v>5</v>
      </c>
      <c r="F32" s="22" t="s">
        <v>4</v>
      </c>
      <c r="G32" s="22" t="s">
        <v>4</v>
      </c>
      <c r="H32" s="22" t="s">
        <v>4</v>
      </c>
      <c r="I32" s="22" t="s">
        <v>4</v>
      </c>
      <c r="J32" s="22" t="s">
        <v>4</v>
      </c>
      <c r="K32" s="22" t="s">
        <v>4</v>
      </c>
      <c r="L32" s="22" t="s">
        <v>4</v>
      </c>
      <c r="M32" s="22" t="s">
        <v>4</v>
      </c>
      <c r="N32" s="22" t="s">
        <v>4</v>
      </c>
      <c r="O32" s="22" t="s">
        <v>4</v>
      </c>
      <c r="P32" s="22" t="s">
        <v>4</v>
      </c>
      <c r="Q32" s="22" t="s">
        <v>4</v>
      </c>
      <c r="R32" s="22" t="s">
        <v>4</v>
      </c>
      <c r="S32" s="22" t="s">
        <v>5</v>
      </c>
      <c r="T32" s="22" t="s">
        <v>4</v>
      </c>
      <c r="U32" s="22" t="s">
        <v>4</v>
      </c>
      <c r="V32" s="23" t="s">
        <v>4</v>
      </c>
      <c r="W32" s="4">
        <f t="shared" si="0"/>
        <v>4</v>
      </c>
      <c r="X32" s="4">
        <f t="shared" si="1"/>
        <v>12</v>
      </c>
      <c r="Y32" s="4" t="s">
        <v>191</v>
      </c>
    </row>
    <row r="33" spans="1:25" s="3" customFormat="1" ht="135" x14ac:dyDescent="0.25">
      <c r="A33" s="38" t="s">
        <v>49</v>
      </c>
      <c r="B33" s="38" t="s">
        <v>17</v>
      </c>
      <c r="C33" s="38" t="s">
        <v>110</v>
      </c>
      <c r="D33" s="31" t="s">
        <v>4</v>
      </c>
      <c r="E33" s="22" t="s">
        <v>5</v>
      </c>
      <c r="F33" s="22" t="s">
        <v>4</v>
      </c>
      <c r="G33" s="22" t="s">
        <v>4</v>
      </c>
      <c r="H33" s="22" t="s">
        <v>4</v>
      </c>
      <c r="I33" s="22" t="s">
        <v>5</v>
      </c>
      <c r="J33" s="22" t="s">
        <v>5</v>
      </c>
      <c r="K33" s="22" t="s">
        <v>4</v>
      </c>
      <c r="L33" s="22" t="s">
        <v>4</v>
      </c>
      <c r="M33" s="22" t="s">
        <v>4</v>
      </c>
      <c r="N33" s="22" t="s">
        <v>4</v>
      </c>
      <c r="O33" s="22" t="s">
        <v>4</v>
      </c>
      <c r="P33" s="22" t="s">
        <v>4</v>
      </c>
      <c r="Q33" s="22" t="s">
        <v>4</v>
      </c>
      <c r="R33" s="22" t="s">
        <v>4</v>
      </c>
      <c r="S33" s="22" t="s">
        <v>4</v>
      </c>
      <c r="T33" s="22" t="s">
        <v>4</v>
      </c>
      <c r="U33" s="22" t="s">
        <v>4</v>
      </c>
      <c r="V33" s="23" t="s">
        <v>4</v>
      </c>
      <c r="W33" s="4">
        <f t="shared" si="0"/>
        <v>3</v>
      </c>
      <c r="X33" s="4">
        <f t="shared" si="1"/>
        <v>12</v>
      </c>
      <c r="Y33" s="4" t="s">
        <v>278</v>
      </c>
    </row>
    <row r="34" spans="1:25" s="3" customFormat="1" ht="60" x14ac:dyDescent="0.25">
      <c r="A34" s="38" t="s">
        <v>49</v>
      </c>
      <c r="B34" s="38" t="s">
        <v>18</v>
      </c>
      <c r="C34" s="38" t="s">
        <v>111</v>
      </c>
      <c r="D34" s="31" t="s">
        <v>4</v>
      </c>
      <c r="E34" s="22" t="s">
        <v>5</v>
      </c>
      <c r="F34" s="22" t="s">
        <v>4</v>
      </c>
      <c r="G34" s="22" t="s">
        <v>4</v>
      </c>
      <c r="H34" s="22" t="s">
        <v>4</v>
      </c>
      <c r="I34" s="22" t="s">
        <v>5</v>
      </c>
      <c r="J34" s="22" t="s">
        <v>4</v>
      </c>
      <c r="K34" s="22" t="s">
        <v>4</v>
      </c>
      <c r="L34" s="22" t="s">
        <v>4</v>
      </c>
      <c r="M34" s="22" t="s">
        <v>4</v>
      </c>
      <c r="N34" s="22" t="s">
        <v>4</v>
      </c>
      <c r="O34" s="22" t="s">
        <v>4</v>
      </c>
      <c r="P34" s="22" t="s">
        <v>4</v>
      </c>
      <c r="Q34" s="22" t="s">
        <v>4</v>
      </c>
      <c r="R34" s="22" t="s">
        <v>4</v>
      </c>
      <c r="S34" s="22" t="s">
        <v>4</v>
      </c>
      <c r="T34" s="22" t="s">
        <v>4</v>
      </c>
      <c r="U34" s="22" t="s">
        <v>4</v>
      </c>
      <c r="V34" s="23" t="s">
        <v>4</v>
      </c>
      <c r="W34" s="4">
        <f t="shared" si="0"/>
        <v>3</v>
      </c>
      <c r="X34" s="4">
        <f t="shared" si="1"/>
        <v>13</v>
      </c>
      <c r="Y34" s="4" t="s">
        <v>192</v>
      </c>
    </row>
    <row r="35" spans="1:25" s="3" customFormat="1" ht="135" x14ac:dyDescent="0.25">
      <c r="A35" s="38" t="s">
        <v>51</v>
      </c>
      <c r="B35" s="38" t="s">
        <v>15</v>
      </c>
      <c r="C35" s="38" t="s">
        <v>71</v>
      </c>
      <c r="D35" s="31" t="s">
        <v>4</v>
      </c>
      <c r="E35" s="22" t="s">
        <v>5</v>
      </c>
      <c r="F35" s="22" t="s">
        <v>4</v>
      </c>
      <c r="G35" s="22" t="s">
        <v>4</v>
      </c>
      <c r="H35" s="22" t="s">
        <v>4</v>
      </c>
      <c r="I35" s="22" t="s">
        <v>4</v>
      </c>
      <c r="J35" s="22" t="s">
        <v>4</v>
      </c>
      <c r="K35" s="22" t="s">
        <v>4</v>
      </c>
      <c r="L35" s="22" t="s">
        <v>4</v>
      </c>
      <c r="M35" s="22" t="s">
        <v>4</v>
      </c>
      <c r="N35" s="22" t="s">
        <v>4</v>
      </c>
      <c r="O35" s="22" t="s">
        <v>4</v>
      </c>
      <c r="P35" s="22" t="s">
        <v>5</v>
      </c>
      <c r="Q35" s="22" t="s">
        <v>4</v>
      </c>
      <c r="R35" s="22" t="s">
        <v>4</v>
      </c>
      <c r="S35" s="22" t="s">
        <v>4</v>
      </c>
      <c r="T35" s="22" t="s">
        <v>5</v>
      </c>
      <c r="U35" s="22" t="s">
        <v>4</v>
      </c>
      <c r="V35" s="23" t="s">
        <v>4</v>
      </c>
      <c r="W35" s="4">
        <f t="shared" si="0"/>
        <v>4</v>
      </c>
      <c r="X35" s="4">
        <f t="shared" si="1"/>
        <v>11</v>
      </c>
      <c r="Y35" s="4" t="s">
        <v>193</v>
      </c>
    </row>
    <row r="36" spans="1:25" s="3" customFormat="1" ht="105" x14ac:dyDescent="0.25">
      <c r="A36" s="38" t="s">
        <v>51</v>
      </c>
      <c r="B36" s="38" t="s">
        <v>16</v>
      </c>
      <c r="C36" s="38" t="s">
        <v>70</v>
      </c>
      <c r="D36" s="31" t="s">
        <v>4</v>
      </c>
      <c r="E36" s="22" t="s">
        <v>5</v>
      </c>
      <c r="F36" s="22" t="s">
        <v>4</v>
      </c>
      <c r="G36" s="22" t="s">
        <v>4</v>
      </c>
      <c r="H36" s="22" t="s">
        <v>4</v>
      </c>
      <c r="I36" s="22" t="s">
        <v>4</v>
      </c>
      <c r="J36" s="22" t="s">
        <v>4</v>
      </c>
      <c r="K36" s="22" t="s">
        <v>4</v>
      </c>
      <c r="L36" s="22" t="s">
        <v>4</v>
      </c>
      <c r="M36" s="22" t="s">
        <v>4</v>
      </c>
      <c r="N36" s="22" t="s">
        <v>4</v>
      </c>
      <c r="O36" s="22" t="s">
        <v>4</v>
      </c>
      <c r="P36" s="22" t="s">
        <v>4</v>
      </c>
      <c r="Q36" s="22" t="s">
        <v>4</v>
      </c>
      <c r="R36" s="22" t="s">
        <v>4</v>
      </c>
      <c r="S36" s="22" t="s">
        <v>4</v>
      </c>
      <c r="T36" s="22" t="s">
        <v>4</v>
      </c>
      <c r="U36" s="22" t="s">
        <v>4</v>
      </c>
      <c r="V36" s="23" t="s">
        <v>4</v>
      </c>
      <c r="W36" s="4">
        <f t="shared" si="0"/>
        <v>4</v>
      </c>
      <c r="X36" s="4">
        <f t="shared" si="1"/>
        <v>13</v>
      </c>
      <c r="Y36" s="4"/>
    </row>
    <row r="37" spans="1:25" s="3" customFormat="1" ht="135" x14ac:dyDescent="0.25">
      <c r="A37" s="38" t="s">
        <v>51</v>
      </c>
      <c r="B37" s="38" t="s">
        <v>17</v>
      </c>
      <c r="C37" s="38" t="s">
        <v>72</v>
      </c>
      <c r="D37" s="31" t="s">
        <v>4</v>
      </c>
      <c r="E37" s="22" t="s">
        <v>5</v>
      </c>
      <c r="F37" s="22" t="s">
        <v>4</v>
      </c>
      <c r="G37" s="22" t="s">
        <v>4</v>
      </c>
      <c r="H37" s="22" t="s">
        <v>4</v>
      </c>
      <c r="I37" s="22" t="s">
        <v>4</v>
      </c>
      <c r="J37" s="22" t="s">
        <v>4</v>
      </c>
      <c r="K37" s="22" t="s">
        <v>4</v>
      </c>
      <c r="L37" s="22" t="s">
        <v>4</v>
      </c>
      <c r="M37" s="22" t="s">
        <v>4</v>
      </c>
      <c r="N37" s="22" t="s">
        <v>4</v>
      </c>
      <c r="O37" s="22" t="s">
        <v>4</v>
      </c>
      <c r="P37" s="22" t="s">
        <v>5</v>
      </c>
      <c r="Q37" s="22" t="s">
        <v>4</v>
      </c>
      <c r="R37" s="22" t="s">
        <v>4</v>
      </c>
      <c r="S37" s="22" t="s">
        <v>4</v>
      </c>
      <c r="T37" s="22" t="s">
        <v>5</v>
      </c>
      <c r="U37" s="22" t="s">
        <v>4</v>
      </c>
      <c r="V37" s="23" t="s">
        <v>4</v>
      </c>
      <c r="W37" s="4">
        <f t="shared" si="0"/>
        <v>4</v>
      </c>
      <c r="X37" s="4">
        <f t="shared" si="1"/>
        <v>11</v>
      </c>
      <c r="Y37" s="4" t="s">
        <v>193</v>
      </c>
    </row>
    <row r="38" spans="1:25" s="3" customFormat="1" ht="45" x14ac:dyDescent="0.25">
      <c r="A38" s="38" t="s">
        <v>52</v>
      </c>
      <c r="B38" s="38" t="s">
        <v>15</v>
      </c>
      <c r="C38" s="38" t="s">
        <v>73</v>
      </c>
      <c r="D38" s="31" t="s">
        <v>4</v>
      </c>
      <c r="E38" s="22" t="s">
        <v>5</v>
      </c>
      <c r="F38" s="22" t="s">
        <v>4</v>
      </c>
      <c r="G38" s="22" t="s">
        <v>4</v>
      </c>
      <c r="H38" s="22" t="s">
        <v>4</v>
      </c>
      <c r="I38" s="22" t="s">
        <v>5</v>
      </c>
      <c r="J38" s="22" t="s">
        <v>4</v>
      </c>
      <c r="K38" s="22" t="s">
        <v>4</v>
      </c>
      <c r="L38" s="22" t="s">
        <v>4</v>
      </c>
      <c r="M38" s="22" t="s">
        <v>4</v>
      </c>
      <c r="N38" s="22" t="s">
        <v>4</v>
      </c>
      <c r="O38" s="22" t="s">
        <v>4</v>
      </c>
      <c r="P38" s="22" t="s">
        <v>4</v>
      </c>
      <c r="Q38" s="22" t="s">
        <v>4</v>
      </c>
      <c r="R38" s="22" t="s">
        <v>4</v>
      </c>
      <c r="S38" s="22" t="s">
        <v>4</v>
      </c>
      <c r="T38" s="22" t="s">
        <v>5</v>
      </c>
      <c r="U38" s="22" t="s">
        <v>4</v>
      </c>
      <c r="V38" s="23" t="s">
        <v>4</v>
      </c>
      <c r="W38" s="4">
        <f t="shared" si="0"/>
        <v>3</v>
      </c>
      <c r="X38" s="4">
        <f t="shared" si="1"/>
        <v>12</v>
      </c>
      <c r="Y38" s="4" t="s">
        <v>194</v>
      </c>
    </row>
    <row r="39" spans="1:25" s="3" customFormat="1" ht="47.25" customHeight="1" x14ac:dyDescent="0.25">
      <c r="A39" s="38" t="s">
        <v>52</v>
      </c>
      <c r="B39" s="38" t="s">
        <v>16</v>
      </c>
      <c r="C39" s="38" t="s">
        <v>74</v>
      </c>
      <c r="D39" s="31" t="s">
        <v>4</v>
      </c>
      <c r="E39" s="22" t="s">
        <v>5</v>
      </c>
      <c r="F39" s="22" t="s">
        <v>4</v>
      </c>
      <c r="G39" s="22" t="s">
        <v>4</v>
      </c>
      <c r="H39" s="22" t="s">
        <v>4</v>
      </c>
      <c r="I39" s="22" t="s">
        <v>5</v>
      </c>
      <c r="J39" s="22" t="s">
        <v>4</v>
      </c>
      <c r="K39" s="22" t="s">
        <v>4</v>
      </c>
      <c r="L39" s="22" t="s">
        <v>4</v>
      </c>
      <c r="M39" s="22" t="s">
        <v>4</v>
      </c>
      <c r="N39" s="22" t="s">
        <v>4</v>
      </c>
      <c r="O39" s="22" t="s">
        <v>4</v>
      </c>
      <c r="P39" s="22" t="s">
        <v>4</v>
      </c>
      <c r="Q39" s="22" t="s">
        <v>4</v>
      </c>
      <c r="R39" s="22" t="s">
        <v>4</v>
      </c>
      <c r="S39" s="22" t="s">
        <v>4</v>
      </c>
      <c r="T39" s="22" t="s">
        <v>5</v>
      </c>
      <c r="U39" s="22" t="s">
        <v>4</v>
      </c>
      <c r="V39" s="23" t="s">
        <v>4</v>
      </c>
      <c r="W39" s="4">
        <f t="shared" si="0"/>
        <v>3</v>
      </c>
      <c r="X39" s="4">
        <f t="shared" si="1"/>
        <v>12</v>
      </c>
      <c r="Y39" s="4" t="s">
        <v>195</v>
      </c>
    </row>
    <row r="40" spans="1:25" s="3" customFormat="1" ht="60" x14ac:dyDescent="0.25">
      <c r="A40" s="38" t="s">
        <v>52</v>
      </c>
      <c r="B40" s="38" t="s">
        <v>17</v>
      </c>
      <c r="C40" s="40" t="s">
        <v>75</v>
      </c>
      <c r="D40" s="31" t="s">
        <v>4</v>
      </c>
      <c r="E40" s="22" t="s">
        <v>5</v>
      </c>
      <c r="F40" s="22" t="s">
        <v>4</v>
      </c>
      <c r="G40" s="22" t="s">
        <v>4</v>
      </c>
      <c r="H40" s="22" t="s">
        <v>4</v>
      </c>
      <c r="I40" s="22" t="s">
        <v>5</v>
      </c>
      <c r="J40" s="22" t="s">
        <v>4</v>
      </c>
      <c r="K40" s="22" t="s">
        <v>4</v>
      </c>
      <c r="L40" s="22" t="s">
        <v>4</v>
      </c>
      <c r="M40" s="22" t="s">
        <v>5</v>
      </c>
      <c r="N40" s="22" t="s">
        <v>4</v>
      </c>
      <c r="O40" s="22" t="s">
        <v>4</v>
      </c>
      <c r="P40" s="22" t="s">
        <v>4</v>
      </c>
      <c r="Q40" s="22" t="s">
        <v>4</v>
      </c>
      <c r="R40" s="22" t="s">
        <v>4</v>
      </c>
      <c r="S40" s="22" t="s">
        <v>4</v>
      </c>
      <c r="T40" s="22" t="s">
        <v>4</v>
      </c>
      <c r="U40" s="22" t="s">
        <v>4</v>
      </c>
      <c r="V40" s="23" t="s">
        <v>4</v>
      </c>
      <c r="W40" s="4">
        <f t="shared" si="0"/>
        <v>3</v>
      </c>
      <c r="X40" s="4">
        <f t="shared" si="1"/>
        <v>12</v>
      </c>
      <c r="Y40" s="4" t="s">
        <v>196</v>
      </c>
    </row>
    <row r="41" spans="1:25" s="3" customFormat="1" ht="63" customHeight="1" x14ac:dyDescent="0.25">
      <c r="A41" s="38" t="s">
        <v>52</v>
      </c>
      <c r="B41" s="38" t="s">
        <v>18</v>
      </c>
      <c r="C41" s="38" t="s">
        <v>76</v>
      </c>
      <c r="D41" s="31" t="s">
        <v>4</v>
      </c>
      <c r="E41" s="22" t="s">
        <v>5</v>
      </c>
      <c r="F41" s="22" t="s">
        <v>4</v>
      </c>
      <c r="G41" s="22" t="s">
        <v>4</v>
      </c>
      <c r="H41" s="22" t="s">
        <v>4</v>
      </c>
      <c r="I41" s="22" t="s">
        <v>5</v>
      </c>
      <c r="J41" s="22" t="s">
        <v>4</v>
      </c>
      <c r="K41" s="22" t="s">
        <v>4</v>
      </c>
      <c r="L41" s="22" t="s">
        <v>4</v>
      </c>
      <c r="M41" s="22" t="s">
        <v>5</v>
      </c>
      <c r="N41" s="22" t="s">
        <v>4</v>
      </c>
      <c r="O41" s="22" t="s">
        <v>4</v>
      </c>
      <c r="P41" s="22" t="s">
        <v>4</v>
      </c>
      <c r="Q41" s="22" t="s">
        <v>4</v>
      </c>
      <c r="R41" s="22" t="s">
        <v>4</v>
      </c>
      <c r="S41" s="22" t="s">
        <v>4</v>
      </c>
      <c r="T41" s="22" t="s">
        <v>4</v>
      </c>
      <c r="U41" s="22" t="s">
        <v>4</v>
      </c>
      <c r="V41" s="23" t="s">
        <v>4</v>
      </c>
      <c r="W41" s="4">
        <f t="shared" si="0"/>
        <v>3</v>
      </c>
      <c r="X41" s="4">
        <f t="shared" si="1"/>
        <v>12</v>
      </c>
      <c r="Y41" s="4" t="s">
        <v>197</v>
      </c>
    </row>
    <row r="42" spans="1:25" s="3" customFormat="1" ht="60" x14ac:dyDescent="0.25">
      <c r="A42" s="38" t="s">
        <v>52</v>
      </c>
      <c r="B42" s="38" t="s">
        <v>19</v>
      </c>
      <c r="C42" s="38" t="s">
        <v>77</v>
      </c>
      <c r="D42" s="31" t="s">
        <v>4</v>
      </c>
      <c r="E42" s="22" t="s">
        <v>5</v>
      </c>
      <c r="F42" s="22" t="s">
        <v>4</v>
      </c>
      <c r="G42" s="22" t="s">
        <v>4</v>
      </c>
      <c r="H42" s="22" t="s">
        <v>4</v>
      </c>
      <c r="I42" s="22" t="s">
        <v>5</v>
      </c>
      <c r="J42" s="22" t="s">
        <v>4</v>
      </c>
      <c r="K42" s="22" t="s">
        <v>4</v>
      </c>
      <c r="L42" s="22" t="s">
        <v>4</v>
      </c>
      <c r="M42" s="22" t="s">
        <v>5</v>
      </c>
      <c r="N42" s="22" t="s">
        <v>4</v>
      </c>
      <c r="O42" s="22" t="s">
        <v>4</v>
      </c>
      <c r="P42" s="22" t="s">
        <v>4</v>
      </c>
      <c r="Q42" s="22" t="s">
        <v>4</v>
      </c>
      <c r="R42" s="22" t="s">
        <v>4</v>
      </c>
      <c r="S42" s="22" t="s">
        <v>4</v>
      </c>
      <c r="T42" s="22" t="s">
        <v>4</v>
      </c>
      <c r="U42" s="22" t="s">
        <v>4</v>
      </c>
      <c r="V42" s="23" t="s">
        <v>4</v>
      </c>
      <c r="W42" s="4">
        <f t="shared" si="0"/>
        <v>3</v>
      </c>
      <c r="X42" s="4">
        <f t="shared" si="1"/>
        <v>12</v>
      </c>
      <c r="Y42" s="4" t="s">
        <v>198</v>
      </c>
    </row>
    <row r="43" spans="1:25" s="3" customFormat="1" ht="45" x14ac:dyDescent="0.25">
      <c r="A43" s="38" t="s">
        <v>52</v>
      </c>
      <c r="B43" s="38" t="s">
        <v>20</v>
      </c>
      <c r="C43" s="38" t="s">
        <v>78</v>
      </c>
      <c r="D43" s="31" t="s">
        <v>4</v>
      </c>
      <c r="E43" s="22" t="s">
        <v>5</v>
      </c>
      <c r="F43" s="22" t="s">
        <v>4</v>
      </c>
      <c r="G43" s="22" t="s">
        <v>4</v>
      </c>
      <c r="H43" s="22" t="s">
        <v>4</v>
      </c>
      <c r="I43" s="22" t="s">
        <v>5</v>
      </c>
      <c r="J43" s="22" t="s">
        <v>4</v>
      </c>
      <c r="K43" s="22" t="s">
        <v>4</v>
      </c>
      <c r="L43" s="22" t="s">
        <v>4</v>
      </c>
      <c r="M43" s="22" t="s">
        <v>5</v>
      </c>
      <c r="N43" s="22" t="s">
        <v>4</v>
      </c>
      <c r="O43" s="22" t="s">
        <v>4</v>
      </c>
      <c r="P43" s="22" t="s">
        <v>4</v>
      </c>
      <c r="Q43" s="22" t="s">
        <v>4</v>
      </c>
      <c r="R43" s="22" t="s">
        <v>4</v>
      </c>
      <c r="S43" s="22" t="s">
        <v>4</v>
      </c>
      <c r="T43" s="22" t="s">
        <v>4</v>
      </c>
      <c r="U43" s="22" t="s">
        <v>4</v>
      </c>
      <c r="V43" s="23" t="s">
        <v>4</v>
      </c>
      <c r="W43" s="4">
        <f t="shared" si="0"/>
        <v>3</v>
      </c>
      <c r="X43" s="4">
        <f t="shared" si="1"/>
        <v>12</v>
      </c>
      <c r="Y43" s="4" t="s">
        <v>199</v>
      </c>
    </row>
    <row r="44" spans="1:25" s="3" customFormat="1" ht="82.5" customHeight="1" x14ac:dyDescent="0.25">
      <c r="A44" s="38" t="s">
        <v>52</v>
      </c>
      <c r="B44" s="38" t="s">
        <v>21</v>
      </c>
      <c r="C44" s="38" t="s">
        <v>79</v>
      </c>
      <c r="D44" s="31" t="s">
        <v>4</v>
      </c>
      <c r="E44" s="22" t="s">
        <v>5</v>
      </c>
      <c r="F44" s="22" t="s">
        <v>4</v>
      </c>
      <c r="G44" s="22" t="s">
        <v>4</v>
      </c>
      <c r="H44" s="22" t="s">
        <v>4</v>
      </c>
      <c r="I44" s="22" t="s">
        <v>5</v>
      </c>
      <c r="J44" s="22" t="s">
        <v>4</v>
      </c>
      <c r="K44" s="22" t="s">
        <v>4</v>
      </c>
      <c r="L44" s="22" t="s">
        <v>4</v>
      </c>
      <c r="M44" s="22" t="s">
        <v>5</v>
      </c>
      <c r="N44" s="22" t="s">
        <v>4</v>
      </c>
      <c r="O44" s="22" t="s">
        <v>4</v>
      </c>
      <c r="P44" s="22" t="s">
        <v>5</v>
      </c>
      <c r="Q44" s="22" t="s">
        <v>5</v>
      </c>
      <c r="R44" s="22" t="s">
        <v>4</v>
      </c>
      <c r="S44" s="22" t="s">
        <v>4</v>
      </c>
      <c r="T44" s="22" t="s">
        <v>5</v>
      </c>
      <c r="U44" s="22" t="s">
        <v>4</v>
      </c>
      <c r="V44" s="23" t="s">
        <v>4</v>
      </c>
      <c r="W44" s="4">
        <f t="shared" si="0"/>
        <v>3</v>
      </c>
      <c r="X44" s="4">
        <f t="shared" si="1"/>
        <v>9</v>
      </c>
      <c r="Y44" s="4" t="s">
        <v>244</v>
      </c>
    </row>
    <row r="45" spans="1:25" s="3" customFormat="1" ht="90" x14ac:dyDescent="0.25">
      <c r="A45" s="38" t="s">
        <v>52</v>
      </c>
      <c r="B45" s="38" t="s">
        <v>22</v>
      </c>
      <c r="C45" s="38" t="s">
        <v>80</v>
      </c>
      <c r="D45" s="31" t="s">
        <v>4</v>
      </c>
      <c r="E45" s="22" t="s">
        <v>5</v>
      </c>
      <c r="F45" s="22" t="s">
        <v>4</v>
      </c>
      <c r="G45" s="22" t="s">
        <v>4</v>
      </c>
      <c r="H45" s="22" t="s">
        <v>4</v>
      </c>
      <c r="I45" s="22" t="s">
        <v>5</v>
      </c>
      <c r="J45" s="22" t="s">
        <v>4</v>
      </c>
      <c r="K45" s="22" t="s">
        <v>4</v>
      </c>
      <c r="L45" s="22" t="s">
        <v>4</v>
      </c>
      <c r="M45" s="22" t="s">
        <v>4</v>
      </c>
      <c r="N45" s="22" t="s">
        <v>4</v>
      </c>
      <c r="O45" s="22" t="s">
        <v>4</v>
      </c>
      <c r="P45" s="22" t="s">
        <v>4</v>
      </c>
      <c r="Q45" s="22" t="s">
        <v>4</v>
      </c>
      <c r="R45" s="22" t="s">
        <v>4</v>
      </c>
      <c r="S45" s="22" t="s">
        <v>4</v>
      </c>
      <c r="T45" s="22" t="s">
        <v>5</v>
      </c>
      <c r="U45" s="22" t="s">
        <v>4</v>
      </c>
      <c r="V45" s="23" t="s">
        <v>4</v>
      </c>
      <c r="W45" s="4">
        <f t="shared" si="0"/>
        <v>3</v>
      </c>
      <c r="X45" s="4">
        <f t="shared" si="1"/>
        <v>12</v>
      </c>
      <c r="Y45" s="4" t="s">
        <v>200</v>
      </c>
    </row>
    <row r="46" spans="1:25" ht="75" x14ac:dyDescent="0.25">
      <c r="A46" s="38" t="s">
        <v>52</v>
      </c>
      <c r="B46" s="38" t="s">
        <v>23</v>
      </c>
      <c r="C46" s="38" t="s">
        <v>81</v>
      </c>
      <c r="D46" s="31" t="s">
        <v>4</v>
      </c>
      <c r="E46" s="22" t="s">
        <v>5</v>
      </c>
      <c r="F46" s="22" t="s">
        <v>4</v>
      </c>
      <c r="G46" s="22" t="s">
        <v>4</v>
      </c>
      <c r="H46" s="22" t="s">
        <v>4</v>
      </c>
      <c r="I46" s="22" t="s">
        <v>5</v>
      </c>
      <c r="J46" s="22" t="s">
        <v>4</v>
      </c>
      <c r="K46" s="22" t="s">
        <v>4</v>
      </c>
      <c r="L46" s="22" t="s">
        <v>4</v>
      </c>
      <c r="M46" s="22" t="s">
        <v>4</v>
      </c>
      <c r="N46" s="22" t="s">
        <v>4</v>
      </c>
      <c r="O46" s="22" t="s">
        <v>4</v>
      </c>
      <c r="P46" s="22" t="s">
        <v>4</v>
      </c>
      <c r="Q46" s="22" t="s">
        <v>4</v>
      </c>
      <c r="R46" s="22" t="s">
        <v>4</v>
      </c>
      <c r="S46" s="22" t="s">
        <v>4</v>
      </c>
      <c r="T46" s="22" t="s">
        <v>4</v>
      </c>
      <c r="U46" s="22" t="s">
        <v>4</v>
      </c>
      <c r="V46" s="23" t="s">
        <v>4</v>
      </c>
      <c r="W46" s="4">
        <f t="shared" si="0"/>
        <v>3</v>
      </c>
      <c r="X46" s="4">
        <f t="shared" si="1"/>
        <v>13</v>
      </c>
      <c r="Y46" s="4" t="s">
        <v>201</v>
      </c>
    </row>
    <row r="47" spans="1:25" ht="210" x14ac:dyDescent="0.25">
      <c r="A47" s="38" t="s">
        <v>52</v>
      </c>
      <c r="B47" s="38" t="s">
        <v>24</v>
      </c>
      <c r="C47" s="38" t="s">
        <v>108</v>
      </c>
      <c r="D47" s="31" t="s">
        <v>4</v>
      </c>
      <c r="E47" s="22" t="s">
        <v>5</v>
      </c>
      <c r="F47" s="22" t="s">
        <v>4</v>
      </c>
      <c r="G47" s="22" t="s">
        <v>4</v>
      </c>
      <c r="H47" s="22" t="s">
        <v>4</v>
      </c>
      <c r="I47" s="22" t="s">
        <v>4</v>
      </c>
      <c r="J47" s="22" t="s">
        <v>4</v>
      </c>
      <c r="K47" s="22" t="s">
        <v>4</v>
      </c>
      <c r="L47" s="22" t="s">
        <v>4</v>
      </c>
      <c r="M47" s="22" t="s">
        <v>4</v>
      </c>
      <c r="N47" s="22" t="s">
        <v>4</v>
      </c>
      <c r="O47" s="22" t="s">
        <v>4</v>
      </c>
      <c r="P47" s="22" t="s">
        <v>4</v>
      </c>
      <c r="Q47" s="22" t="s">
        <v>4</v>
      </c>
      <c r="R47" s="22" t="s">
        <v>4</v>
      </c>
      <c r="S47" s="22" t="s">
        <v>4</v>
      </c>
      <c r="T47" s="22" t="s">
        <v>4</v>
      </c>
      <c r="U47" s="22" t="s">
        <v>4</v>
      </c>
      <c r="V47" s="23" t="s">
        <v>4</v>
      </c>
      <c r="W47" s="4">
        <f t="shared" si="0"/>
        <v>4</v>
      </c>
      <c r="X47" s="4">
        <f t="shared" si="1"/>
        <v>13</v>
      </c>
      <c r="Y47" s="58"/>
    </row>
    <row r="48" spans="1:25" ht="60" x14ac:dyDescent="0.25">
      <c r="A48" s="38" t="s">
        <v>52</v>
      </c>
      <c r="B48" s="38" t="s">
        <v>25</v>
      </c>
      <c r="C48" s="38" t="s">
        <v>107</v>
      </c>
      <c r="D48" s="31" t="s">
        <v>4</v>
      </c>
      <c r="E48" s="22" t="s">
        <v>5</v>
      </c>
      <c r="F48" s="22" t="s">
        <v>4</v>
      </c>
      <c r="G48" s="22" t="s">
        <v>4</v>
      </c>
      <c r="H48" s="22" t="s">
        <v>4</v>
      </c>
      <c r="I48" s="22" t="s">
        <v>4</v>
      </c>
      <c r="J48" s="22" t="s">
        <v>4</v>
      </c>
      <c r="K48" s="22" t="s">
        <v>4</v>
      </c>
      <c r="L48" s="22" t="s">
        <v>4</v>
      </c>
      <c r="M48" s="22" t="s">
        <v>4</v>
      </c>
      <c r="N48" s="22" t="s">
        <v>4</v>
      </c>
      <c r="O48" s="22" t="s">
        <v>4</v>
      </c>
      <c r="P48" s="22" t="s">
        <v>4</v>
      </c>
      <c r="Q48" s="22" t="s">
        <v>4</v>
      </c>
      <c r="R48" s="22" t="s">
        <v>4</v>
      </c>
      <c r="S48" s="22" t="s">
        <v>4</v>
      </c>
      <c r="T48" s="22" t="s">
        <v>4</v>
      </c>
      <c r="U48" s="22" t="s">
        <v>4</v>
      </c>
      <c r="V48" s="23" t="s">
        <v>4</v>
      </c>
      <c r="W48" s="4">
        <f t="shared" si="0"/>
        <v>4</v>
      </c>
      <c r="X48" s="4">
        <f t="shared" si="1"/>
        <v>13</v>
      </c>
      <c r="Y48" s="58"/>
    </row>
    <row r="49" spans="1:25" ht="45" x14ac:dyDescent="0.25">
      <c r="A49" s="38" t="s">
        <v>52</v>
      </c>
      <c r="B49" s="38" t="s">
        <v>35</v>
      </c>
      <c r="C49" s="38" t="s">
        <v>106</v>
      </c>
      <c r="D49" s="31" t="s">
        <v>4</v>
      </c>
      <c r="E49" s="22" t="s">
        <v>5</v>
      </c>
      <c r="F49" s="22" t="s">
        <v>4</v>
      </c>
      <c r="G49" s="22" t="s">
        <v>4</v>
      </c>
      <c r="H49" s="22" t="s">
        <v>4</v>
      </c>
      <c r="I49" s="22" t="s">
        <v>4</v>
      </c>
      <c r="J49" s="22" t="s">
        <v>4</v>
      </c>
      <c r="K49" s="22" t="s">
        <v>4</v>
      </c>
      <c r="L49" s="22" t="s">
        <v>4</v>
      </c>
      <c r="M49" s="22" t="s">
        <v>4</v>
      </c>
      <c r="N49" s="22" t="s">
        <v>4</v>
      </c>
      <c r="O49" s="22" t="s">
        <v>4</v>
      </c>
      <c r="P49" s="22" t="s">
        <v>4</v>
      </c>
      <c r="Q49" s="22" t="s">
        <v>4</v>
      </c>
      <c r="R49" s="22" t="s">
        <v>4</v>
      </c>
      <c r="S49" s="22" t="s">
        <v>4</v>
      </c>
      <c r="T49" s="22" t="s">
        <v>4</v>
      </c>
      <c r="U49" s="22" t="s">
        <v>4</v>
      </c>
      <c r="V49" s="23" t="s">
        <v>4</v>
      </c>
      <c r="W49" s="4">
        <f t="shared" si="0"/>
        <v>4</v>
      </c>
      <c r="X49" s="4">
        <f t="shared" si="1"/>
        <v>13</v>
      </c>
      <c r="Y49" s="4"/>
    </row>
    <row r="50" spans="1:25" ht="30" x14ac:dyDescent="0.25">
      <c r="A50" s="38" t="s">
        <v>52</v>
      </c>
      <c r="B50" s="38" t="s">
        <v>37</v>
      </c>
      <c r="C50" s="38" t="s">
        <v>105</v>
      </c>
      <c r="D50" s="31" t="s">
        <v>4</v>
      </c>
      <c r="E50" s="22" t="s">
        <v>5</v>
      </c>
      <c r="F50" s="22" t="s">
        <v>4</v>
      </c>
      <c r="G50" s="22" t="s">
        <v>4</v>
      </c>
      <c r="H50" s="22" t="s">
        <v>4</v>
      </c>
      <c r="I50" s="22" t="s">
        <v>4</v>
      </c>
      <c r="J50" s="22" t="s">
        <v>4</v>
      </c>
      <c r="K50" s="22" t="s">
        <v>4</v>
      </c>
      <c r="L50" s="22" t="s">
        <v>4</v>
      </c>
      <c r="M50" s="22" t="s">
        <v>4</v>
      </c>
      <c r="N50" s="22" t="s">
        <v>4</v>
      </c>
      <c r="O50" s="22" t="s">
        <v>4</v>
      </c>
      <c r="P50" s="22" t="s">
        <v>4</v>
      </c>
      <c r="Q50" s="22" t="s">
        <v>4</v>
      </c>
      <c r="R50" s="22" t="s">
        <v>4</v>
      </c>
      <c r="S50" s="22" t="s">
        <v>4</v>
      </c>
      <c r="T50" s="22" t="s">
        <v>4</v>
      </c>
      <c r="U50" s="22" t="s">
        <v>4</v>
      </c>
      <c r="V50" s="23" t="s">
        <v>4</v>
      </c>
      <c r="W50" s="4">
        <f t="shared" si="0"/>
        <v>4</v>
      </c>
      <c r="X50" s="4">
        <f t="shared" si="1"/>
        <v>13</v>
      </c>
      <c r="Y50" s="4"/>
    </row>
    <row r="51" spans="1:25" ht="165" x14ac:dyDescent="0.25">
      <c r="A51" s="38" t="s">
        <v>52</v>
      </c>
      <c r="B51" s="38" t="s">
        <v>53</v>
      </c>
      <c r="C51" s="38" t="s">
        <v>104</v>
      </c>
      <c r="D51" s="31" t="s">
        <v>4</v>
      </c>
      <c r="E51" s="22" t="s">
        <v>5</v>
      </c>
      <c r="F51" s="22" t="s">
        <v>4</v>
      </c>
      <c r="G51" s="22" t="s">
        <v>4</v>
      </c>
      <c r="H51" s="22" t="s">
        <v>4</v>
      </c>
      <c r="I51" s="22" t="s">
        <v>5</v>
      </c>
      <c r="J51" s="22" t="s">
        <v>4</v>
      </c>
      <c r="K51" s="22" t="s">
        <v>4</v>
      </c>
      <c r="L51" s="22" t="s">
        <v>4</v>
      </c>
      <c r="M51" s="22" t="s">
        <v>4</v>
      </c>
      <c r="N51" s="22" t="s">
        <v>4</v>
      </c>
      <c r="O51" s="22" t="s">
        <v>4</v>
      </c>
      <c r="P51" s="22" t="s">
        <v>5</v>
      </c>
      <c r="Q51" s="22" t="s">
        <v>4</v>
      </c>
      <c r="R51" s="22" t="s">
        <v>4</v>
      </c>
      <c r="S51" s="22" t="s">
        <v>4</v>
      </c>
      <c r="T51" s="22" t="s">
        <v>5</v>
      </c>
      <c r="U51" s="22" t="s">
        <v>4</v>
      </c>
      <c r="V51" s="23" t="s">
        <v>4</v>
      </c>
      <c r="W51" s="4">
        <f t="shared" si="0"/>
        <v>3</v>
      </c>
      <c r="X51" s="4">
        <f t="shared" si="1"/>
        <v>11</v>
      </c>
      <c r="Y51" s="4" t="s">
        <v>202</v>
      </c>
    </row>
    <row r="52" spans="1:25" ht="60" x14ac:dyDescent="0.25">
      <c r="A52" s="38" t="s">
        <v>52</v>
      </c>
      <c r="B52" s="38" t="s">
        <v>54</v>
      </c>
      <c r="C52" s="38" t="s">
        <v>103</v>
      </c>
      <c r="D52" s="31" t="s">
        <v>4</v>
      </c>
      <c r="E52" s="22" t="s">
        <v>5</v>
      </c>
      <c r="F52" s="22" t="s">
        <v>4</v>
      </c>
      <c r="G52" s="22" t="s">
        <v>4</v>
      </c>
      <c r="H52" s="22" t="s">
        <v>4</v>
      </c>
      <c r="I52" s="22" t="s">
        <v>5</v>
      </c>
      <c r="J52" s="22" t="s">
        <v>4</v>
      </c>
      <c r="K52" s="22" t="s">
        <v>4</v>
      </c>
      <c r="L52" s="22" t="s">
        <v>4</v>
      </c>
      <c r="M52" s="22" t="s">
        <v>5</v>
      </c>
      <c r="N52" s="22" t="s">
        <v>4</v>
      </c>
      <c r="O52" s="22" t="s">
        <v>4</v>
      </c>
      <c r="P52" s="22" t="s">
        <v>4</v>
      </c>
      <c r="Q52" s="22" t="s">
        <v>4</v>
      </c>
      <c r="R52" s="22" t="s">
        <v>4</v>
      </c>
      <c r="S52" s="22" t="s">
        <v>4</v>
      </c>
      <c r="T52" s="22" t="s">
        <v>5</v>
      </c>
      <c r="U52" s="22" t="s">
        <v>4</v>
      </c>
      <c r="V52" s="23" t="s">
        <v>4</v>
      </c>
      <c r="W52" s="4">
        <f t="shared" si="0"/>
        <v>3</v>
      </c>
      <c r="X52" s="4">
        <f t="shared" si="1"/>
        <v>11</v>
      </c>
      <c r="Y52" s="4" t="s">
        <v>203</v>
      </c>
    </row>
    <row r="53" spans="1:25" ht="60" x14ac:dyDescent="0.25">
      <c r="A53" s="38" t="s">
        <v>52</v>
      </c>
      <c r="B53" s="38" t="s">
        <v>55</v>
      </c>
      <c r="C53" s="38" t="s">
        <v>102</v>
      </c>
      <c r="D53" s="31" t="s">
        <v>4</v>
      </c>
      <c r="E53" s="22" t="s">
        <v>5</v>
      </c>
      <c r="F53" s="22" t="s">
        <v>4</v>
      </c>
      <c r="G53" s="22" t="s">
        <v>4</v>
      </c>
      <c r="H53" s="22" t="s">
        <v>4</v>
      </c>
      <c r="I53" s="22" t="s">
        <v>4</v>
      </c>
      <c r="J53" s="22" t="s">
        <v>4</v>
      </c>
      <c r="K53" s="22" t="s">
        <v>4</v>
      </c>
      <c r="L53" s="22" t="s">
        <v>4</v>
      </c>
      <c r="M53" s="22" t="s">
        <v>4</v>
      </c>
      <c r="N53" s="22" t="s">
        <v>4</v>
      </c>
      <c r="O53" s="22" t="s">
        <v>4</v>
      </c>
      <c r="P53" s="22" t="s">
        <v>4</v>
      </c>
      <c r="Q53" s="22" t="s">
        <v>4</v>
      </c>
      <c r="R53" s="22" t="s">
        <v>4</v>
      </c>
      <c r="S53" s="22" t="s">
        <v>4</v>
      </c>
      <c r="T53" s="22" t="s">
        <v>4</v>
      </c>
      <c r="U53" s="22" t="s">
        <v>4</v>
      </c>
      <c r="V53" s="23" t="s">
        <v>4</v>
      </c>
      <c r="W53" s="4">
        <f t="shared" si="0"/>
        <v>4</v>
      </c>
      <c r="X53" s="4">
        <f t="shared" si="1"/>
        <v>13</v>
      </c>
      <c r="Y53" s="4"/>
    </row>
    <row r="54" spans="1:25" ht="60" x14ac:dyDescent="0.25">
      <c r="A54" s="38" t="s">
        <v>52</v>
      </c>
      <c r="B54" s="38" t="s">
        <v>56</v>
      </c>
      <c r="C54" s="38" t="s">
        <v>101</v>
      </c>
      <c r="D54" s="31" t="s">
        <v>4</v>
      </c>
      <c r="E54" s="22" t="s">
        <v>5</v>
      </c>
      <c r="F54" s="22" t="s">
        <v>4</v>
      </c>
      <c r="G54" s="22" t="s">
        <v>4</v>
      </c>
      <c r="H54" s="22" t="s">
        <v>4</v>
      </c>
      <c r="I54" s="22" t="s">
        <v>4</v>
      </c>
      <c r="J54" s="22" t="s">
        <v>5</v>
      </c>
      <c r="K54" s="22" t="s">
        <v>4</v>
      </c>
      <c r="L54" s="22" t="s">
        <v>4</v>
      </c>
      <c r="M54" s="22" t="s">
        <v>4</v>
      </c>
      <c r="N54" s="22" t="s">
        <v>4</v>
      </c>
      <c r="O54" s="22" t="s">
        <v>4</v>
      </c>
      <c r="P54" s="22" t="s">
        <v>4</v>
      </c>
      <c r="Q54" s="22" t="s">
        <v>4</v>
      </c>
      <c r="R54" s="22" t="s">
        <v>4</v>
      </c>
      <c r="S54" s="22" t="s">
        <v>4</v>
      </c>
      <c r="T54" s="22" t="s">
        <v>4</v>
      </c>
      <c r="U54" s="22" t="s">
        <v>4</v>
      </c>
      <c r="V54" s="23" t="s">
        <v>4</v>
      </c>
      <c r="W54" s="4">
        <f t="shared" si="0"/>
        <v>4</v>
      </c>
      <c r="X54" s="4">
        <f t="shared" si="1"/>
        <v>12</v>
      </c>
      <c r="Y54" s="4" t="s">
        <v>204</v>
      </c>
    </row>
    <row r="55" spans="1:25" ht="30" x14ac:dyDescent="0.25">
      <c r="A55" s="38" t="s">
        <v>52</v>
      </c>
      <c r="B55" s="38" t="s">
        <v>57</v>
      </c>
      <c r="C55" s="38" t="s">
        <v>100</v>
      </c>
      <c r="D55" s="31" t="s">
        <v>4</v>
      </c>
      <c r="E55" s="22" t="s">
        <v>5</v>
      </c>
      <c r="F55" s="22" t="s">
        <v>4</v>
      </c>
      <c r="G55" s="22" t="s">
        <v>4</v>
      </c>
      <c r="H55" s="22" t="s">
        <v>4</v>
      </c>
      <c r="I55" s="22" t="s">
        <v>4</v>
      </c>
      <c r="J55" s="22" t="s">
        <v>4</v>
      </c>
      <c r="K55" s="22" t="s">
        <v>4</v>
      </c>
      <c r="L55" s="22" t="s">
        <v>4</v>
      </c>
      <c r="M55" s="22" t="s">
        <v>4</v>
      </c>
      <c r="N55" s="22" t="s">
        <v>4</v>
      </c>
      <c r="O55" s="22" t="s">
        <v>4</v>
      </c>
      <c r="P55" s="22" t="s">
        <v>4</v>
      </c>
      <c r="Q55" s="22" t="s">
        <v>4</v>
      </c>
      <c r="R55" s="22" t="s">
        <v>4</v>
      </c>
      <c r="S55" s="22" t="s">
        <v>4</v>
      </c>
      <c r="T55" s="22" t="s">
        <v>5</v>
      </c>
      <c r="U55" s="22" t="s">
        <v>4</v>
      </c>
      <c r="V55" s="23" t="s">
        <v>4</v>
      </c>
      <c r="W55" s="4">
        <f t="shared" si="0"/>
        <v>4</v>
      </c>
      <c r="X55" s="4">
        <f t="shared" si="1"/>
        <v>12</v>
      </c>
      <c r="Y55" s="4" t="s">
        <v>205</v>
      </c>
    </row>
    <row r="56" spans="1:25" ht="45" x14ac:dyDescent="0.25">
      <c r="A56" s="39" t="s">
        <v>52</v>
      </c>
      <c r="B56" s="39" t="s">
        <v>58</v>
      </c>
      <c r="C56" s="39" t="s">
        <v>68</v>
      </c>
      <c r="D56" s="31" t="s">
        <v>4</v>
      </c>
      <c r="E56" s="22" t="s">
        <v>5</v>
      </c>
      <c r="F56" s="22" t="s">
        <v>4</v>
      </c>
      <c r="G56" s="22" t="s">
        <v>4</v>
      </c>
      <c r="H56" s="22" t="s">
        <v>4</v>
      </c>
      <c r="I56" s="22" t="s">
        <v>4</v>
      </c>
      <c r="J56" s="22" t="s">
        <v>4</v>
      </c>
      <c r="K56" s="22" t="s">
        <v>4</v>
      </c>
      <c r="L56" s="22" t="s">
        <v>4</v>
      </c>
      <c r="M56" s="22" t="s">
        <v>4</v>
      </c>
      <c r="N56" s="22" t="s">
        <v>4</v>
      </c>
      <c r="O56" s="22" t="s">
        <v>4</v>
      </c>
      <c r="P56" s="22" t="s">
        <v>4</v>
      </c>
      <c r="Q56" s="22" t="s">
        <v>4</v>
      </c>
      <c r="R56" s="22" t="s">
        <v>4</v>
      </c>
      <c r="S56" s="22" t="s">
        <v>4</v>
      </c>
      <c r="T56" s="22" t="s">
        <v>4</v>
      </c>
      <c r="U56" s="22" t="s">
        <v>4</v>
      </c>
      <c r="V56" s="23" t="s">
        <v>4</v>
      </c>
      <c r="W56" s="4">
        <f t="shared" si="0"/>
        <v>4</v>
      </c>
      <c r="X56" s="4">
        <f t="shared" si="1"/>
        <v>13</v>
      </c>
      <c r="Y56" s="4"/>
    </row>
    <row r="57" spans="1:25" ht="270" x14ac:dyDescent="0.25">
      <c r="A57" s="38" t="s">
        <v>52</v>
      </c>
      <c r="B57" s="38" t="s">
        <v>59</v>
      </c>
      <c r="C57" s="38" t="s">
        <v>99</v>
      </c>
      <c r="D57" s="31" t="s">
        <v>4</v>
      </c>
      <c r="E57" s="22" t="s">
        <v>5</v>
      </c>
      <c r="F57" s="22" t="s">
        <v>4</v>
      </c>
      <c r="G57" s="22" t="s">
        <v>4</v>
      </c>
      <c r="H57" s="22" t="s">
        <v>5</v>
      </c>
      <c r="I57" s="22" t="s">
        <v>4</v>
      </c>
      <c r="J57" s="22" t="s">
        <v>4</v>
      </c>
      <c r="K57" s="22" t="s">
        <v>4</v>
      </c>
      <c r="L57" s="22" t="s">
        <v>4</v>
      </c>
      <c r="M57" s="22" t="s">
        <v>4</v>
      </c>
      <c r="N57" s="22" t="s">
        <v>4</v>
      </c>
      <c r="O57" s="22" t="s">
        <v>4</v>
      </c>
      <c r="P57" s="22" t="s">
        <v>5</v>
      </c>
      <c r="Q57" s="22" t="s">
        <v>4</v>
      </c>
      <c r="R57" s="22" t="s">
        <v>4</v>
      </c>
      <c r="S57" s="22" t="s">
        <v>4</v>
      </c>
      <c r="T57" s="22" t="s">
        <v>5</v>
      </c>
      <c r="U57" s="22" t="s">
        <v>4</v>
      </c>
      <c r="V57" s="23" t="s">
        <v>4</v>
      </c>
      <c r="W57" s="4">
        <f t="shared" si="0"/>
        <v>3</v>
      </c>
      <c r="X57" s="4">
        <f t="shared" si="1"/>
        <v>11</v>
      </c>
      <c r="Y57" s="4" t="s">
        <v>206</v>
      </c>
    </row>
    <row r="58" spans="1:25" ht="60" x14ac:dyDescent="0.25">
      <c r="A58" s="38" t="s">
        <v>52</v>
      </c>
      <c r="B58" s="38" t="s">
        <v>60</v>
      </c>
      <c r="C58" s="38" t="s">
        <v>98</v>
      </c>
      <c r="D58" s="31" t="s">
        <v>4</v>
      </c>
      <c r="E58" s="22" t="s">
        <v>5</v>
      </c>
      <c r="F58" s="22" t="s">
        <v>4</v>
      </c>
      <c r="G58" s="22" t="s">
        <v>4</v>
      </c>
      <c r="H58" s="68" t="s">
        <v>4</v>
      </c>
      <c r="I58" s="22" t="s">
        <v>4</v>
      </c>
      <c r="J58" s="22" t="s">
        <v>4</v>
      </c>
      <c r="K58" s="22" t="s">
        <v>4</v>
      </c>
      <c r="L58" s="22" t="s">
        <v>4</v>
      </c>
      <c r="M58" s="22" t="s">
        <v>4</v>
      </c>
      <c r="N58" s="22" t="s">
        <v>4</v>
      </c>
      <c r="O58" s="22" t="s">
        <v>4</v>
      </c>
      <c r="P58" s="22" t="s">
        <v>4</v>
      </c>
      <c r="Q58" s="22" t="s">
        <v>4</v>
      </c>
      <c r="R58" s="22" t="s">
        <v>4</v>
      </c>
      <c r="S58" s="22" t="s">
        <v>4</v>
      </c>
      <c r="T58" s="22" t="s">
        <v>4</v>
      </c>
      <c r="U58" s="22" t="s">
        <v>4</v>
      </c>
      <c r="V58" s="23" t="s">
        <v>4</v>
      </c>
      <c r="W58" s="4">
        <f t="shared" si="0"/>
        <v>4</v>
      </c>
      <c r="X58" s="4">
        <f t="shared" si="1"/>
        <v>13</v>
      </c>
      <c r="Y58" s="4"/>
    </row>
    <row r="59" spans="1:25" ht="45" x14ac:dyDescent="0.25">
      <c r="A59" s="39" t="s">
        <v>52</v>
      </c>
      <c r="B59" s="39" t="s">
        <v>61</v>
      </c>
      <c r="C59" s="39" t="s">
        <v>69</v>
      </c>
      <c r="D59" s="31" t="s">
        <v>4</v>
      </c>
      <c r="E59" s="22" t="s">
        <v>5</v>
      </c>
      <c r="F59" s="22" t="s">
        <v>4</v>
      </c>
      <c r="G59" s="22" t="s">
        <v>4</v>
      </c>
      <c r="H59" s="22" t="s">
        <v>4</v>
      </c>
      <c r="I59" s="22" t="s">
        <v>4</v>
      </c>
      <c r="J59" s="22" t="s">
        <v>4</v>
      </c>
      <c r="K59" s="22" t="s">
        <v>4</v>
      </c>
      <c r="L59" s="22" t="s">
        <v>4</v>
      </c>
      <c r="M59" s="22" t="s">
        <v>4</v>
      </c>
      <c r="N59" s="22" t="s">
        <v>4</v>
      </c>
      <c r="O59" s="22" t="s">
        <v>4</v>
      </c>
      <c r="P59" s="22" t="s">
        <v>4</v>
      </c>
      <c r="Q59" s="22" t="s">
        <v>4</v>
      </c>
      <c r="R59" s="22" t="s">
        <v>4</v>
      </c>
      <c r="S59" s="22" t="s">
        <v>4</v>
      </c>
      <c r="T59" s="22" t="s">
        <v>4</v>
      </c>
      <c r="U59" s="22" t="s">
        <v>4</v>
      </c>
      <c r="V59" s="23" t="s">
        <v>4</v>
      </c>
      <c r="W59" s="4">
        <f t="shared" si="0"/>
        <v>4</v>
      </c>
      <c r="X59" s="4">
        <f t="shared" si="1"/>
        <v>13</v>
      </c>
      <c r="Y59" s="4"/>
    </row>
    <row r="60" spans="1:25" ht="270" x14ac:dyDescent="0.25">
      <c r="A60" s="38" t="s">
        <v>52</v>
      </c>
      <c r="B60" s="38" t="s">
        <v>62</v>
      </c>
      <c r="C60" s="38" t="s">
        <v>97</v>
      </c>
      <c r="D60" s="31" t="s">
        <v>4</v>
      </c>
      <c r="E60" s="22" t="s">
        <v>5</v>
      </c>
      <c r="F60" s="22" t="s">
        <v>4</v>
      </c>
      <c r="G60" s="22" t="s">
        <v>4</v>
      </c>
      <c r="H60" s="22" t="s">
        <v>5</v>
      </c>
      <c r="I60" s="22" t="s">
        <v>4</v>
      </c>
      <c r="J60" s="22" t="s">
        <v>4</v>
      </c>
      <c r="K60" s="22" t="s">
        <v>4</v>
      </c>
      <c r="L60" s="22" t="s">
        <v>4</v>
      </c>
      <c r="M60" s="22" t="s">
        <v>4</v>
      </c>
      <c r="N60" s="22" t="s">
        <v>4</v>
      </c>
      <c r="O60" s="22" t="s">
        <v>4</v>
      </c>
      <c r="P60" s="22" t="s">
        <v>5</v>
      </c>
      <c r="Q60" s="22" t="s">
        <v>4</v>
      </c>
      <c r="R60" s="22" t="s">
        <v>4</v>
      </c>
      <c r="S60" s="22" t="s">
        <v>4</v>
      </c>
      <c r="T60" s="22" t="s">
        <v>5</v>
      </c>
      <c r="U60" s="22" t="s">
        <v>4</v>
      </c>
      <c r="V60" s="23" t="s">
        <v>4</v>
      </c>
      <c r="W60" s="4">
        <f t="shared" si="0"/>
        <v>3</v>
      </c>
      <c r="X60" s="4">
        <f t="shared" si="1"/>
        <v>11</v>
      </c>
      <c r="Y60" s="4" t="s">
        <v>206</v>
      </c>
    </row>
    <row r="61" spans="1:25" ht="60" x14ac:dyDescent="0.25">
      <c r="A61" s="38" t="s">
        <v>52</v>
      </c>
      <c r="B61" s="38" t="s">
        <v>63</v>
      </c>
      <c r="C61" s="38" t="s">
        <v>96</v>
      </c>
      <c r="D61" s="31" t="s">
        <v>4</v>
      </c>
      <c r="E61" s="22" t="s">
        <v>5</v>
      </c>
      <c r="F61" s="22" t="s">
        <v>4</v>
      </c>
      <c r="G61" s="22" t="s">
        <v>4</v>
      </c>
      <c r="H61" s="22" t="s">
        <v>5</v>
      </c>
      <c r="I61" s="22" t="s">
        <v>4</v>
      </c>
      <c r="J61" s="22" t="s">
        <v>4</v>
      </c>
      <c r="K61" s="22" t="s">
        <v>4</v>
      </c>
      <c r="L61" s="22" t="s">
        <v>4</v>
      </c>
      <c r="M61" s="22" t="s">
        <v>4</v>
      </c>
      <c r="N61" s="22" t="s">
        <v>4</v>
      </c>
      <c r="O61" s="22" t="s">
        <v>4</v>
      </c>
      <c r="P61" s="22" t="s">
        <v>4</v>
      </c>
      <c r="Q61" s="22" t="s">
        <v>4</v>
      </c>
      <c r="R61" s="22" t="s">
        <v>4</v>
      </c>
      <c r="S61" s="22" t="s">
        <v>4</v>
      </c>
      <c r="T61" s="22" t="s">
        <v>4</v>
      </c>
      <c r="U61" s="22" t="s">
        <v>4</v>
      </c>
      <c r="V61" s="23" t="s">
        <v>4</v>
      </c>
      <c r="W61" s="4">
        <f t="shared" si="0"/>
        <v>3</v>
      </c>
      <c r="X61" s="4">
        <f t="shared" si="1"/>
        <v>13</v>
      </c>
      <c r="Y61" s="4" t="s">
        <v>249</v>
      </c>
    </row>
    <row r="62" spans="1:25" ht="45" x14ac:dyDescent="0.25">
      <c r="A62" s="40" t="s">
        <v>64</v>
      </c>
      <c r="B62" s="40" t="s">
        <v>15</v>
      </c>
      <c r="C62" s="40" t="s">
        <v>95</v>
      </c>
      <c r="D62" s="31" t="s">
        <v>4</v>
      </c>
      <c r="E62" s="22" t="s">
        <v>5</v>
      </c>
      <c r="F62" s="22" t="s">
        <v>4</v>
      </c>
      <c r="G62" s="22" t="s">
        <v>4</v>
      </c>
      <c r="H62" s="22" t="s">
        <v>4</v>
      </c>
      <c r="I62" s="22" t="s">
        <v>4</v>
      </c>
      <c r="J62" s="22" t="s">
        <v>4</v>
      </c>
      <c r="K62" s="22" t="s">
        <v>4</v>
      </c>
      <c r="L62" s="22" t="s">
        <v>4</v>
      </c>
      <c r="M62" s="22" t="s">
        <v>4</v>
      </c>
      <c r="N62" s="22" t="s">
        <v>4</v>
      </c>
      <c r="O62" s="22" t="s">
        <v>4</v>
      </c>
      <c r="P62" s="22" t="s">
        <v>4</v>
      </c>
      <c r="Q62" s="22" t="s">
        <v>4</v>
      </c>
      <c r="R62" s="22" t="s">
        <v>4</v>
      </c>
      <c r="S62" s="22" t="s">
        <v>4</v>
      </c>
      <c r="T62" s="22" t="s">
        <v>4</v>
      </c>
      <c r="U62" s="22" t="s">
        <v>4</v>
      </c>
      <c r="V62" s="23" t="s">
        <v>4</v>
      </c>
      <c r="W62" s="4">
        <f t="shared" si="0"/>
        <v>4</v>
      </c>
      <c r="X62" s="4">
        <f t="shared" si="1"/>
        <v>13</v>
      </c>
      <c r="Y62" s="4"/>
    </row>
    <row r="63" spans="1:25" ht="45" x14ac:dyDescent="0.25">
      <c r="A63" s="40" t="s">
        <v>64</v>
      </c>
      <c r="B63" s="40" t="s">
        <v>16</v>
      </c>
      <c r="C63" s="40" t="s">
        <v>87</v>
      </c>
      <c r="D63" s="31" t="s">
        <v>4</v>
      </c>
      <c r="E63" s="22" t="s">
        <v>5</v>
      </c>
      <c r="F63" s="22" t="s">
        <v>4</v>
      </c>
      <c r="G63" s="22" t="s">
        <v>4</v>
      </c>
      <c r="H63" s="22" t="s">
        <v>4</v>
      </c>
      <c r="I63" s="22" t="s">
        <v>4</v>
      </c>
      <c r="J63" s="22" t="s">
        <v>4</v>
      </c>
      <c r="K63" s="22" t="s">
        <v>4</v>
      </c>
      <c r="L63" s="22" t="s">
        <v>4</v>
      </c>
      <c r="M63" s="22" t="s">
        <v>4</v>
      </c>
      <c r="N63" s="22" t="s">
        <v>4</v>
      </c>
      <c r="O63" s="22" t="s">
        <v>4</v>
      </c>
      <c r="P63" s="22" t="s">
        <v>4</v>
      </c>
      <c r="Q63" s="22" t="s">
        <v>4</v>
      </c>
      <c r="R63" s="22" t="s">
        <v>4</v>
      </c>
      <c r="S63" s="22" t="s">
        <v>4</v>
      </c>
      <c r="T63" s="22" t="s">
        <v>4</v>
      </c>
      <c r="U63" s="22" t="s">
        <v>4</v>
      </c>
      <c r="V63" s="23" t="s">
        <v>4</v>
      </c>
      <c r="W63" s="4">
        <f t="shared" si="0"/>
        <v>4</v>
      </c>
      <c r="X63" s="4">
        <f t="shared" si="1"/>
        <v>13</v>
      </c>
      <c r="Y63" s="4"/>
    </row>
    <row r="64" spans="1:25" ht="30" x14ac:dyDescent="0.25">
      <c r="A64" s="40" t="s">
        <v>64</v>
      </c>
      <c r="B64" s="40" t="s">
        <v>17</v>
      </c>
      <c r="C64" s="40" t="s">
        <v>86</v>
      </c>
      <c r="D64" s="31" t="s">
        <v>4</v>
      </c>
      <c r="E64" s="22" t="s">
        <v>5</v>
      </c>
      <c r="F64" s="22" t="s">
        <v>4</v>
      </c>
      <c r="G64" s="22" t="s">
        <v>4</v>
      </c>
      <c r="H64" s="22" t="s">
        <v>4</v>
      </c>
      <c r="I64" s="22" t="s">
        <v>5</v>
      </c>
      <c r="J64" s="22" t="s">
        <v>4</v>
      </c>
      <c r="K64" s="22" t="s">
        <v>4</v>
      </c>
      <c r="L64" s="22" t="s">
        <v>4</v>
      </c>
      <c r="M64" s="22" t="s">
        <v>4</v>
      </c>
      <c r="N64" s="22" t="s">
        <v>4</v>
      </c>
      <c r="O64" s="22" t="s">
        <v>4</v>
      </c>
      <c r="P64" s="22" t="s">
        <v>4</v>
      </c>
      <c r="Q64" s="22" t="s">
        <v>4</v>
      </c>
      <c r="R64" s="22" t="s">
        <v>4</v>
      </c>
      <c r="S64" s="22" t="s">
        <v>4</v>
      </c>
      <c r="T64" s="22" t="s">
        <v>4</v>
      </c>
      <c r="U64" s="22" t="s">
        <v>4</v>
      </c>
      <c r="V64" s="23" t="s">
        <v>4</v>
      </c>
      <c r="W64" s="4">
        <f t="shared" si="0"/>
        <v>3</v>
      </c>
      <c r="X64" s="4">
        <f t="shared" si="1"/>
        <v>13</v>
      </c>
      <c r="Y64" s="4" t="s">
        <v>207</v>
      </c>
    </row>
    <row r="65" spans="1:25" ht="165" x14ac:dyDescent="0.25">
      <c r="A65" s="40" t="s">
        <v>64</v>
      </c>
      <c r="B65" s="40" t="s">
        <v>18</v>
      </c>
      <c r="C65" s="40" t="s">
        <v>85</v>
      </c>
      <c r="D65" s="31" t="s">
        <v>4</v>
      </c>
      <c r="E65" s="22" t="s">
        <v>5</v>
      </c>
      <c r="F65" s="22" t="s">
        <v>5</v>
      </c>
      <c r="G65" s="22" t="s">
        <v>4</v>
      </c>
      <c r="H65" s="22" t="s">
        <v>4</v>
      </c>
      <c r="I65" s="22" t="s">
        <v>4</v>
      </c>
      <c r="J65" s="22" t="s">
        <v>4</v>
      </c>
      <c r="K65" s="22" t="s">
        <v>4</v>
      </c>
      <c r="L65" s="22" t="s">
        <v>4</v>
      </c>
      <c r="M65" s="22" t="s">
        <v>4</v>
      </c>
      <c r="N65" s="22" t="s">
        <v>4</v>
      </c>
      <c r="O65" s="22" t="s">
        <v>4</v>
      </c>
      <c r="P65" s="22" t="s">
        <v>4</v>
      </c>
      <c r="Q65" s="22" t="s">
        <v>4</v>
      </c>
      <c r="R65" s="22" t="s">
        <v>4</v>
      </c>
      <c r="S65" s="22" t="s">
        <v>4</v>
      </c>
      <c r="T65" s="22" t="s">
        <v>5</v>
      </c>
      <c r="U65" s="22" t="s">
        <v>4</v>
      </c>
      <c r="V65" s="23" t="s">
        <v>4</v>
      </c>
      <c r="W65" s="4">
        <f t="shared" si="0"/>
        <v>3</v>
      </c>
      <c r="X65" s="4">
        <f t="shared" si="1"/>
        <v>12</v>
      </c>
      <c r="Y65" s="4" t="s">
        <v>208</v>
      </c>
    </row>
    <row r="66" spans="1:25" ht="30" x14ac:dyDescent="0.25">
      <c r="A66" s="40" t="s">
        <v>64</v>
      </c>
      <c r="B66" s="40" t="s">
        <v>19</v>
      </c>
      <c r="C66" s="40" t="s">
        <v>84</v>
      </c>
      <c r="D66" s="31" t="s">
        <v>4</v>
      </c>
      <c r="E66" s="22" t="s">
        <v>5</v>
      </c>
      <c r="F66" s="22" t="s">
        <v>4</v>
      </c>
      <c r="G66" s="22" t="s">
        <v>4</v>
      </c>
      <c r="H66" s="22" t="s">
        <v>4</v>
      </c>
      <c r="I66" s="22" t="s">
        <v>5</v>
      </c>
      <c r="J66" s="22" t="s">
        <v>4</v>
      </c>
      <c r="K66" s="22" t="s">
        <v>4</v>
      </c>
      <c r="L66" s="22" t="s">
        <v>4</v>
      </c>
      <c r="M66" s="22" t="s">
        <v>4</v>
      </c>
      <c r="N66" s="22" t="s">
        <v>4</v>
      </c>
      <c r="O66" s="22" t="s">
        <v>4</v>
      </c>
      <c r="P66" s="22" t="s">
        <v>4</v>
      </c>
      <c r="Q66" s="22" t="s">
        <v>4</v>
      </c>
      <c r="R66" s="22" t="s">
        <v>4</v>
      </c>
      <c r="S66" s="22" t="s">
        <v>4</v>
      </c>
      <c r="T66" s="22" t="s">
        <v>4</v>
      </c>
      <c r="U66" s="22" t="s">
        <v>4</v>
      </c>
      <c r="V66" s="23" t="s">
        <v>4</v>
      </c>
      <c r="W66" s="4">
        <f t="shared" si="0"/>
        <v>3</v>
      </c>
      <c r="X66" s="4">
        <f t="shared" si="1"/>
        <v>13</v>
      </c>
      <c r="Y66" s="4" t="s">
        <v>209</v>
      </c>
    </row>
    <row r="67" spans="1:25" ht="30" x14ac:dyDescent="0.25">
      <c r="A67" s="40" t="s">
        <v>64</v>
      </c>
      <c r="B67" s="40" t="s">
        <v>20</v>
      </c>
      <c r="C67" s="40" t="s">
        <v>83</v>
      </c>
      <c r="D67" s="31" t="s">
        <v>4</v>
      </c>
      <c r="E67" s="22" t="s">
        <v>5</v>
      </c>
      <c r="F67" s="22" t="s">
        <v>4</v>
      </c>
      <c r="G67" s="22" t="s">
        <v>4</v>
      </c>
      <c r="H67" s="22" t="s">
        <v>4</v>
      </c>
      <c r="I67" s="22" t="s">
        <v>5</v>
      </c>
      <c r="J67" s="22" t="s">
        <v>4</v>
      </c>
      <c r="K67" s="22" t="s">
        <v>4</v>
      </c>
      <c r="L67" s="22" t="s">
        <v>4</v>
      </c>
      <c r="M67" s="22" t="s">
        <v>4</v>
      </c>
      <c r="N67" s="22" t="s">
        <v>4</v>
      </c>
      <c r="O67" s="22" t="s">
        <v>4</v>
      </c>
      <c r="P67" s="22" t="s">
        <v>4</v>
      </c>
      <c r="Q67" s="22" t="s">
        <v>4</v>
      </c>
      <c r="R67" s="22" t="s">
        <v>4</v>
      </c>
      <c r="S67" s="22" t="s">
        <v>4</v>
      </c>
      <c r="T67" s="22" t="s">
        <v>4</v>
      </c>
      <c r="U67" s="22" t="s">
        <v>4</v>
      </c>
      <c r="V67" s="23" t="s">
        <v>4</v>
      </c>
      <c r="W67" s="4">
        <f t="shared" si="0"/>
        <v>3</v>
      </c>
      <c r="X67" s="4">
        <f t="shared" si="1"/>
        <v>13</v>
      </c>
      <c r="Y67" s="4" t="s">
        <v>210</v>
      </c>
    </row>
    <row r="68" spans="1:25" ht="30" x14ac:dyDescent="0.25">
      <c r="A68" s="40" t="s">
        <v>64</v>
      </c>
      <c r="B68" s="40" t="s">
        <v>21</v>
      </c>
      <c r="C68" s="40" t="s">
        <v>82</v>
      </c>
      <c r="D68" s="31" t="s">
        <v>4</v>
      </c>
      <c r="E68" s="22" t="s">
        <v>5</v>
      </c>
      <c r="F68" s="22" t="s">
        <v>4</v>
      </c>
      <c r="G68" s="22" t="s">
        <v>4</v>
      </c>
      <c r="H68" s="22" t="s">
        <v>4</v>
      </c>
      <c r="I68" s="22" t="s">
        <v>5</v>
      </c>
      <c r="J68" s="22" t="s">
        <v>4</v>
      </c>
      <c r="K68" s="22" t="s">
        <v>4</v>
      </c>
      <c r="L68" s="22" t="s">
        <v>4</v>
      </c>
      <c r="M68" s="22" t="s">
        <v>4</v>
      </c>
      <c r="N68" s="22" t="s">
        <v>4</v>
      </c>
      <c r="O68" s="22" t="s">
        <v>4</v>
      </c>
      <c r="P68" s="22" t="s">
        <v>4</v>
      </c>
      <c r="Q68" s="22" t="s">
        <v>4</v>
      </c>
      <c r="R68" s="22" t="s">
        <v>4</v>
      </c>
      <c r="S68" s="22" t="s">
        <v>4</v>
      </c>
      <c r="T68" s="22" t="s">
        <v>4</v>
      </c>
      <c r="U68" s="22" t="s">
        <v>4</v>
      </c>
      <c r="V68" s="23" t="s">
        <v>4</v>
      </c>
      <c r="W68" s="4">
        <f t="shared" si="0"/>
        <v>3</v>
      </c>
      <c r="X68" s="4">
        <f t="shared" si="1"/>
        <v>13</v>
      </c>
      <c r="Y68" s="4" t="s">
        <v>211</v>
      </c>
    </row>
    <row r="69" spans="1:25" ht="195" x14ac:dyDescent="0.25">
      <c r="A69" s="38" t="s">
        <v>65</v>
      </c>
      <c r="B69" s="38" t="s">
        <v>15</v>
      </c>
      <c r="C69" s="38" t="s">
        <v>159</v>
      </c>
      <c r="D69" s="31" t="s">
        <v>4</v>
      </c>
      <c r="E69" s="22" t="s">
        <v>5</v>
      </c>
      <c r="F69" s="22" t="s">
        <v>4</v>
      </c>
      <c r="G69" s="22" t="s">
        <v>4</v>
      </c>
      <c r="H69" s="22" t="s">
        <v>4</v>
      </c>
      <c r="I69" s="22" t="s">
        <v>4</v>
      </c>
      <c r="J69" s="22" t="s">
        <v>4</v>
      </c>
      <c r="K69" s="22" t="s">
        <v>4</v>
      </c>
      <c r="L69" s="22" t="s">
        <v>4</v>
      </c>
      <c r="M69" s="22" t="s">
        <v>4</v>
      </c>
      <c r="N69" s="22" t="s">
        <v>4</v>
      </c>
      <c r="O69" s="22" t="s">
        <v>4</v>
      </c>
      <c r="P69" s="22" t="s">
        <v>5</v>
      </c>
      <c r="Q69" s="22" t="s">
        <v>4</v>
      </c>
      <c r="R69" s="22" t="s">
        <v>4</v>
      </c>
      <c r="S69" s="22" t="s">
        <v>4</v>
      </c>
      <c r="T69" s="22" t="s">
        <v>5</v>
      </c>
      <c r="U69" s="22" t="s">
        <v>4</v>
      </c>
      <c r="V69" s="23" t="s">
        <v>4</v>
      </c>
      <c r="W69" s="4">
        <f t="shared" ref="W69:W77" si="2">4-(COUNTIF(F69:I69,"no"))</f>
        <v>4</v>
      </c>
      <c r="X69" s="4">
        <f t="shared" ref="X69:X77" si="3">13-(COUNTIF(J69:V69,"no"))</f>
        <v>11</v>
      </c>
      <c r="Y69" s="4" t="s">
        <v>250</v>
      </c>
    </row>
    <row r="70" spans="1:25" ht="165" x14ac:dyDescent="0.25">
      <c r="A70" s="38" t="s">
        <v>65</v>
      </c>
      <c r="B70" s="38" t="s">
        <v>16</v>
      </c>
      <c r="C70" s="38" t="s">
        <v>160</v>
      </c>
      <c r="D70" s="31" t="s">
        <v>4</v>
      </c>
      <c r="E70" s="22" t="s">
        <v>5</v>
      </c>
      <c r="F70" s="22" t="s">
        <v>4</v>
      </c>
      <c r="G70" s="22" t="s">
        <v>4</v>
      </c>
      <c r="H70" s="22" t="s">
        <v>4</v>
      </c>
      <c r="I70" s="22" t="s">
        <v>4</v>
      </c>
      <c r="J70" s="22" t="s">
        <v>4</v>
      </c>
      <c r="K70" s="22" t="s">
        <v>4</v>
      </c>
      <c r="L70" s="22" t="s">
        <v>4</v>
      </c>
      <c r="M70" s="22" t="s">
        <v>4</v>
      </c>
      <c r="N70" s="22" t="s">
        <v>4</v>
      </c>
      <c r="O70" s="22" t="s">
        <v>4</v>
      </c>
      <c r="P70" s="22" t="s">
        <v>5</v>
      </c>
      <c r="Q70" s="22" t="s">
        <v>4</v>
      </c>
      <c r="R70" s="22" t="s">
        <v>4</v>
      </c>
      <c r="S70" s="22" t="s">
        <v>4</v>
      </c>
      <c r="T70" s="22" t="s">
        <v>5</v>
      </c>
      <c r="U70" s="22" t="s">
        <v>4</v>
      </c>
      <c r="V70" s="23" t="s">
        <v>4</v>
      </c>
      <c r="W70" s="4">
        <f t="shared" si="2"/>
        <v>4</v>
      </c>
      <c r="X70" s="4">
        <f t="shared" si="3"/>
        <v>11</v>
      </c>
      <c r="Y70" s="4" t="s">
        <v>212</v>
      </c>
    </row>
    <row r="71" spans="1:25" ht="60" x14ac:dyDescent="0.25">
      <c r="A71" s="38" t="s">
        <v>65</v>
      </c>
      <c r="B71" s="38" t="s">
        <v>17</v>
      </c>
      <c r="C71" s="38" t="s">
        <v>88</v>
      </c>
      <c r="D71" s="31" t="s">
        <v>4</v>
      </c>
      <c r="E71" s="22" t="s">
        <v>5</v>
      </c>
      <c r="F71" s="22" t="s">
        <v>4</v>
      </c>
      <c r="G71" s="22" t="s">
        <v>4</v>
      </c>
      <c r="H71" s="22" t="s">
        <v>4</v>
      </c>
      <c r="I71" s="22" t="s">
        <v>5</v>
      </c>
      <c r="J71" s="22" t="s">
        <v>4</v>
      </c>
      <c r="K71" s="22" t="s">
        <v>4</v>
      </c>
      <c r="L71" s="22" t="s">
        <v>4</v>
      </c>
      <c r="M71" s="22" t="s">
        <v>4</v>
      </c>
      <c r="N71" s="22" t="s">
        <v>4</v>
      </c>
      <c r="O71" s="22" t="s">
        <v>4</v>
      </c>
      <c r="P71" s="22" t="s">
        <v>4</v>
      </c>
      <c r="Q71" s="22" t="s">
        <v>4</v>
      </c>
      <c r="R71" s="22" t="s">
        <v>4</v>
      </c>
      <c r="S71" s="22" t="s">
        <v>4</v>
      </c>
      <c r="T71" s="22" t="s">
        <v>4</v>
      </c>
      <c r="U71" s="22" t="s">
        <v>4</v>
      </c>
      <c r="V71" s="22" t="s">
        <v>4</v>
      </c>
      <c r="W71" s="4">
        <f t="shared" si="2"/>
        <v>3</v>
      </c>
      <c r="X71" s="4">
        <f t="shared" si="3"/>
        <v>13</v>
      </c>
      <c r="Y71" s="4" t="s">
        <v>253</v>
      </c>
    </row>
    <row r="72" spans="1:25" ht="60" x14ac:dyDescent="0.25">
      <c r="A72" s="38" t="s">
        <v>65</v>
      </c>
      <c r="B72" s="38" t="s">
        <v>18</v>
      </c>
      <c r="C72" s="38" t="s">
        <v>89</v>
      </c>
      <c r="D72" s="31" t="s">
        <v>4</v>
      </c>
      <c r="E72" s="22" t="s">
        <v>5</v>
      </c>
      <c r="F72" s="22" t="s">
        <v>4</v>
      </c>
      <c r="G72" s="22" t="s">
        <v>4</v>
      </c>
      <c r="H72" s="22" t="s">
        <v>4</v>
      </c>
      <c r="I72" s="22" t="s">
        <v>5</v>
      </c>
      <c r="J72" s="22" t="s">
        <v>4</v>
      </c>
      <c r="K72" s="22" t="s">
        <v>4</v>
      </c>
      <c r="L72" s="22" t="s">
        <v>4</v>
      </c>
      <c r="M72" s="22" t="s">
        <v>4</v>
      </c>
      <c r="N72" s="22" t="s">
        <v>4</v>
      </c>
      <c r="O72" s="22" t="s">
        <v>4</v>
      </c>
      <c r="P72" s="22" t="s">
        <v>4</v>
      </c>
      <c r="Q72" s="22" t="s">
        <v>4</v>
      </c>
      <c r="R72" s="22" t="s">
        <v>4</v>
      </c>
      <c r="S72" s="22" t="s">
        <v>4</v>
      </c>
      <c r="T72" s="22" t="s">
        <v>4</v>
      </c>
      <c r="U72" s="22" t="s">
        <v>4</v>
      </c>
      <c r="V72" s="23" t="s">
        <v>4</v>
      </c>
      <c r="W72" s="4">
        <f t="shared" si="2"/>
        <v>3</v>
      </c>
      <c r="X72" s="4">
        <f t="shared" si="3"/>
        <v>13</v>
      </c>
      <c r="Y72" s="4" t="s">
        <v>253</v>
      </c>
    </row>
    <row r="73" spans="1:25" ht="120" x14ac:dyDescent="0.25">
      <c r="A73" s="38" t="s">
        <v>65</v>
      </c>
      <c r="B73" s="38" t="s">
        <v>19</v>
      </c>
      <c r="C73" s="38" t="s">
        <v>90</v>
      </c>
      <c r="D73" s="31" t="s">
        <v>4</v>
      </c>
      <c r="E73" s="22" t="s">
        <v>5</v>
      </c>
      <c r="F73" s="22" t="s">
        <v>4</v>
      </c>
      <c r="G73" s="22" t="s">
        <v>4</v>
      </c>
      <c r="H73" s="22" t="s">
        <v>4</v>
      </c>
      <c r="I73" s="22" t="s">
        <v>4</v>
      </c>
      <c r="J73" s="22" t="s">
        <v>4</v>
      </c>
      <c r="K73" s="22" t="s">
        <v>4</v>
      </c>
      <c r="L73" s="22" t="s">
        <v>4</v>
      </c>
      <c r="M73" s="22" t="s">
        <v>4</v>
      </c>
      <c r="N73" s="22" t="s">
        <v>4</v>
      </c>
      <c r="O73" s="22" t="s">
        <v>4</v>
      </c>
      <c r="P73" s="22" t="s">
        <v>4</v>
      </c>
      <c r="Q73" s="22" t="s">
        <v>4</v>
      </c>
      <c r="R73" s="22" t="s">
        <v>4</v>
      </c>
      <c r="S73" s="22" t="s">
        <v>4</v>
      </c>
      <c r="T73" s="22" t="s">
        <v>4</v>
      </c>
      <c r="U73" s="22" t="s">
        <v>4</v>
      </c>
      <c r="V73" s="23" t="s">
        <v>4</v>
      </c>
      <c r="W73" s="4">
        <f t="shared" si="2"/>
        <v>4</v>
      </c>
      <c r="X73" s="4">
        <f t="shared" si="3"/>
        <v>13</v>
      </c>
      <c r="Y73" s="4"/>
    </row>
    <row r="74" spans="1:25" ht="135" x14ac:dyDescent="0.25">
      <c r="A74" s="38" t="s">
        <v>66</v>
      </c>
      <c r="B74" s="38" t="s">
        <v>15</v>
      </c>
      <c r="C74" s="38" t="s">
        <v>91</v>
      </c>
      <c r="D74" s="31" t="s">
        <v>4</v>
      </c>
      <c r="E74" s="22" t="s">
        <v>5</v>
      </c>
      <c r="F74" s="22" t="s">
        <v>4</v>
      </c>
      <c r="G74" s="22" t="s">
        <v>4</v>
      </c>
      <c r="H74" s="22" t="s">
        <v>4</v>
      </c>
      <c r="I74" s="22" t="s">
        <v>4</v>
      </c>
      <c r="J74" s="22" t="s">
        <v>4</v>
      </c>
      <c r="K74" s="22" t="s">
        <v>4</v>
      </c>
      <c r="L74" s="22" t="s">
        <v>4</v>
      </c>
      <c r="M74" s="22" t="s">
        <v>4</v>
      </c>
      <c r="N74" s="22" t="s">
        <v>4</v>
      </c>
      <c r="O74" s="22" t="s">
        <v>4</v>
      </c>
      <c r="P74" s="22" t="s">
        <v>5</v>
      </c>
      <c r="Q74" s="22" t="s">
        <v>4</v>
      </c>
      <c r="R74" s="22" t="s">
        <v>4</v>
      </c>
      <c r="S74" s="22" t="s">
        <v>4</v>
      </c>
      <c r="T74" s="22" t="s">
        <v>5</v>
      </c>
      <c r="U74" s="22" t="s">
        <v>4</v>
      </c>
      <c r="V74" s="23" t="s">
        <v>4</v>
      </c>
      <c r="W74" s="4">
        <f t="shared" si="2"/>
        <v>4</v>
      </c>
      <c r="X74" s="4">
        <f t="shared" si="3"/>
        <v>11</v>
      </c>
      <c r="Y74" s="4" t="s">
        <v>193</v>
      </c>
    </row>
    <row r="75" spans="1:25" ht="135" x14ac:dyDescent="0.25">
      <c r="A75" s="38" t="s">
        <v>66</v>
      </c>
      <c r="B75" s="38" t="s">
        <v>16</v>
      </c>
      <c r="C75" s="38" t="s">
        <v>92</v>
      </c>
      <c r="D75" s="31" t="s">
        <v>4</v>
      </c>
      <c r="E75" s="22" t="s">
        <v>5</v>
      </c>
      <c r="F75" s="22" t="s">
        <v>4</v>
      </c>
      <c r="G75" s="22" t="s">
        <v>4</v>
      </c>
      <c r="H75" s="22" t="s">
        <v>4</v>
      </c>
      <c r="I75" s="22" t="s">
        <v>4</v>
      </c>
      <c r="J75" s="22" t="s">
        <v>4</v>
      </c>
      <c r="K75" s="22" t="s">
        <v>4</v>
      </c>
      <c r="L75" s="22" t="s">
        <v>4</v>
      </c>
      <c r="M75" s="22" t="s">
        <v>4</v>
      </c>
      <c r="N75" s="22" t="s">
        <v>4</v>
      </c>
      <c r="O75" s="22" t="s">
        <v>4</v>
      </c>
      <c r="P75" s="22" t="s">
        <v>5</v>
      </c>
      <c r="Q75" s="22" t="s">
        <v>4</v>
      </c>
      <c r="R75" s="22" t="s">
        <v>4</v>
      </c>
      <c r="S75" s="22" t="s">
        <v>4</v>
      </c>
      <c r="T75" s="22" t="s">
        <v>5</v>
      </c>
      <c r="U75" s="22" t="s">
        <v>4</v>
      </c>
      <c r="V75" s="23" t="s">
        <v>4</v>
      </c>
      <c r="W75" s="4">
        <f t="shared" si="2"/>
        <v>4</v>
      </c>
      <c r="X75" s="4">
        <f t="shared" si="3"/>
        <v>11</v>
      </c>
      <c r="Y75" s="4" t="s">
        <v>193</v>
      </c>
    </row>
    <row r="76" spans="1:25" ht="90" customHeight="1" x14ac:dyDescent="0.25">
      <c r="A76" s="38" t="s">
        <v>66</v>
      </c>
      <c r="B76" s="38" t="s">
        <v>17</v>
      </c>
      <c r="C76" s="38" t="s">
        <v>93</v>
      </c>
      <c r="D76" s="31" t="s">
        <v>4</v>
      </c>
      <c r="E76" s="22" t="s">
        <v>5</v>
      </c>
      <c r="F76" s="22" t="s">
        <v>4</v>
      </c>
      <c r="G76" s="22" t="s">
        <v>4</v>
      </c>
      <c r="H76" s="22" t="s">
        <v>4</v>
      </c>
      <c r="I76" s="22" t="s">
        <v>4</v>
      </c>
      <c r="J76" s="22" t="s">
        <v>4</v>
      </c>
      <c r="K76" s="22" t="s">
        <v>4</v>
      </c>
      <c r="L76" s="22" t="s">
        <v>4</v>
      </c>
      <c r="M76" s="22" t="s">
        <v>4</v>
      </c>
      <c r="N76" s="22" t="s">
        <v>4</v>
      </c>
      <c r="O76" s="22" t="s">
        <v>4</v>
      </c>
      <c r="P76" s="22" t="s">
        <v>4</v>
      </c>
      <c r="Q76" s="22" t="s">
        <v>4</v>
      </c>
      <c r="R76" s="22" t="s">
        <v>4</v>
      </c>
      <c r="S76" s="22" t="s">
        <v>4</v>
      </c>
      <c r="T76" s="22" t="s">
        <v>4</v>
      </c>
      <c r="U76" s="22" t="s">
        <v>4</v>
      </c>
      <c r="V76" s="23" t="s">
        <v>4</v>
      </c>
      <c r="W76" s="4">
        <f t="shared" si="2"/>
        <v>4</v>
      </c>
      <c r="X76" s="4">
        <f t="shared" si="3"/>
        <v>13</v>
      </c>
      <c r="Y76" s="4"/>
    </row>
    <row r="77" spans="1:25" ht="165" x14ac:dyDescent="0.25">
      <c r="A77" s="38" t="s">
        <v>66</v>
      </c>
      <c r="B77" s="38" t="s">
        <v>18</v>
      </c>
      <c r="C77" s="38" t="s">
        <v>94</v>
      </c>
      <c r="D77" s="31" t="s">
        <v>4</v>
      </c>
      <c r="E77" s="22" t="s">
        <v>5</v>
      </c>
      <c r="F77" s="22" t="s">
        <v>4</v>
      </c>
      <c r="G77" s="22" t="s">
        <v>4</v>
      </c>
      <c r="H77" s="22" t="s">
        <v>5</v>
      </c>
      <c r="I77" s="22" t="s">
        <v>5</v>
      </c>
      <c r="J77" s="22" t="s">
        <v>4</v>
      </c>
      <c r="K77" s="22" t="s">
        <v>4</v>
      </c>
      <c r="L77" s="22" t="s">
        <v>4</v>
      </c>
      <c r="M77" s="22" t="s">
        <v>5</v>
      </c>
      <c r="N77" s="22" t="s">
        <v>4</v>
      </c>
      <c r="O77" s="22" t="s">
        <v>4</v>
      </c>
      <c r="P77" s="22" t="s">
        <v>4</v>
      </c>
      <c r="Q77" s="22" t="s">
        <v>4</v>
      </c>
      <c r="R77" s="22" t="s">
        <v>4</v>
      </c>
      <c r="S77" s="22" t="s">
        <v>5</v>
      </c>
      <c r="T77" s="22" t="s">
        <v>4</v>
      </c>
      <c r="U77" s="22" t="s">
        <v>4</v>
      </c>
      <c r="V77" s="23" t="s">
        <v>4</v>
      </c>
      <c r="W77" s="4">
        <f t="shared" si="2"/>
        <v>2</v>
      </c>
      <c r="X77" s="4">
        <f t="shared" si="3"/>
        <v>11</v>
      </c>
      <c r="Y77" s="4" t="s">
        <v>256</v>
      </c>
    </row>
  </sheetData>
  <autoFilter ref="A3:Y77"/>
  <mergeCells count="2">
    <mergeCell ref="J1:V1"/>
    <mergeCell ref="F1:I1"/>
  </mergeCells>
  <dataValidations count="19">
    <dataValidation type="list" allowBlank="1" showInputMessage="1" showErrorMessage="1" errorTitle="Invalid Entry" error="Pick or type &quot;Yes&quot; or &quot;No&quot;" promptTitle="Q3" prompt="Is it technologically neutral?" sqref="L4:L70 L72:L77">
      <formula1>"Yes,No"</formula1>
    </dataValidation>
    <dataValidation type="list" allowBlank="1" showInputMessage="1" showErrorMessage="1" errorTitle="Invalid Entry" error="Pick or type &quot;Yes&quot; and &quot;No&quot;" prompt="Appropriate as a guide rather than a standard?" sqref="E4:E77">
      <formula1>"Yes,No"</formula1>
    </dataValidation>
    <dataValidation type="list" allowBlank="1" showInputMessage="1" showErrorMessage="1" errorTitle="Invalid Entry" error="Pick or type &quot;Yes&quot; or &quot;No&quot;" promptTitle="C2" prompt="Are the correct functional entities identified?" sqref="G4:G77 F58">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70 S72:S77">
      <formula1>"Yes,No"</formula1>
    </dataValidation>
    <dataValidation type="list" allowBlank="1" showInputMessage="1" showErrorMessage="1" errorTitle="Invalid Entry" error="Pick or type only &quot;Yes&quot; or &quot;No&quot;" promptTitle="C1" prompt="Is the content of the requirement technically correct?" sqref="F4:F57 F59:F77">
      <formula1>"Yes,No"</formula1>
    </dataValidation>
    <dataValidation type="list" allowBlank="1" showInputMessage="1" showErrorMessage="1" errorTitle="Invalid Entry" error="Pick or type &quot;Yes&quot; or &quot;No&quot;" prompt="Supports a Reliability Objective (as defined by the Reliability Principles)?_x000a_" sqref="D4:D7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70 V72:V77">
      <formula1>"Yes,No"</formula1>
    </dataValidation>
    <dataValidation type="list" allowBlank="1" showInputMessage="1" showErrorMessage="1" errorTitle="Invalid Entry" error="Pick or type &quot;Yes&quot; or &quot;No&quot;" promptTitle="Q12" prompt="Does it use consistent and current terminology?" sqref="U4:U70 U72:U77 T77 P77">
      <formula1>"Yes,No"</formula1>
    </dataValidation>
    <dataValidation type="list" allowBlank="1" showInputMessage="1" showErrorMessage="1" errorTitle="Invalid Entry" error="Pick or type &quot;Yes&quot; or &quot;No&quot;" promptTitle="Q11" prompt="Is the requirement language clear and unambiguous?" sqref="T4:T70 T73:T76">
      <formula1>"Yes,No"</formula1>
    </dataValidation>
    <dataValidation type="list" allowBlank="1" showInputMessage="1" showErrorMessage="1" errorTitle="Invalid Entry" error="Pick or type &quot;Yes&quot; or &quot;No&quot;" promptTitle="Q9" prompt="Does it have a technical basis in engineering and operations?" sqref="R4:R70 R72:R77">
      <formula1>"Yes,No"</formula1>
    </dataValidation>
    <dataValidation type="list" allowBlank="1" showInputMessage="1" showErrorMessage="1" errorTitle="Invalid Entry" error="Pick or type &quot;Yes&quot; or &quot;No&quot;" promptTitle="Q8" prompt="Can it be practically implemented?" sqref="Q4:Q70 Q72:Q77">
      <formula1>"Yes,No"</formula1>
    </dataValidation>
    <dataValidation type="list" allowBlank="1" showInputMessage="1" showErrorMessage="1" errorTitle="Invalid Entry" error="Pick or type &quot;Yes&quot; or &quot;No&quot;" promptTitle="Q7" prompt="Can compliance be objectively measured?" sqref="P4:P70 P73:P76">
      <formula1>"Yes,No"</formula1>
    </dataValidation>
    <dataValidation type="list" allowBlank="1" showInputMessage="1" showErrorMessage="1" errorTitle="Invalid Entry" error="Pick or type &quot;Yes&quot; or &quot;No&quot;" promptTitle="Q6" prompt="Does the requirement provide more than adequate protection of BPS?" sqref="O4:O70 O72:O77">
      <formula1>"Yes,No"</formula1>
    </dataValidation>
    <dataValidation type="list" allowBlank="1" showInputMessage="1" showErrorMessage="1" errorTitle="Invalid Entry" error="Pick or type &quot;Yes&quot; or &quot;No&quot;" promptTitle="Q5" prompt="Does the requirement align with the standard's purpose statement?" sqref="N4:N70 N72:N77">
      <formula1>"Yes,No"</formula1>
    </dataValidation>
    <dataValidation type="list" allowBlank="1" showInputMessage="1" showErrorMessage="1" errorTitle="Invalid Entry" error="Pick or type &quot;Yes&quot; or &quot;No&quot;" promptTitle="Q4" prompt="Are the expectation(s) of each applicable functional entity clear?" sqref="M4:M70 M72:M7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70 K72:K7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77 K71:V71 P72 T72">
      <formula1>"Yes,No"</formula1>
    </dataValidation>
    <dataValidation type="list" allowBlank="1" showInputMessage="1" showErrorMessage="1" errorTitle="Invalid Entry" error="Pick or type &quot;Yes&quot; or &quot;No&quot;" promptTitle="C4" prompt="Is it clear when the action needs to be taken within the standard?" sqref="I4:I7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77">
      <formula1>"Yes,No"</formula1>
    </dataValidation>
  </dataValidations>
  <hyperlinks>
    <hyperlink ref="V3" r:id="rId1"/>
    <hyperlink ref="U3" r:id="rId2"/>
    <hyperlink ref="T3" r:id="rId3"/>
    <hyperlink ref="S3" r:id="rId4" display="Q10. Does the requirement depend on external information to determine the required level of performance?"/>
    <hyperlink ref="R3" r:id="rId5"/>
    <hyperlink ref="Q3" r:id="rId6"/>
    <hyperlink ref="P3" r:id="rId7"/>
    <hyperlink ref="O3" r:id="rId8"/>
    <hyperlink ref="N3" r:id="rId9"/>
    <hyperlink ref="M3" r:id="rId10"/>
    <hyperlink ref="K3" r:id="rId11" display="Q2. Does this standard meet any of the three criteria for a results-based standard (RBS) (performance, risk (prevention) or capability)?"/>
    <hyperlink ref="D3" r:id="rId12" display="Supports a Reliability Objective (as defined by the Reliability Principles)"/>
  </hyperlinks>
  <pageMargins left="0.7" right="0.7" top="0.75" bottom="0.75" header="0.3" footer="0.3"/>
  <pageSetup scale="19" fitToHeight="0" orientation="landscape" horizontalDpi="90" verticalDpi="90" r:id="rId13"/>
  <legacyDrawing r:id="rId1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77"/>
  <sheetViews>
    <sheetView zoomScale="80" zoomScaleNormal="80" workbookViewId="0">
      <pane xSplit="3" ySplit="3" topLeftCell="V7" activePane="bottomRight" state="frozen"/>
      <selection pane="topRight" activeCell="D1" sqref="D1"/>
      <selection pane="bottomLeft" activeCell="A4" sqref="A4"/>
      <selection pane="bottomRight" activeCell="Y10" sqref="Y10"/>
    </sheetView>
  </sheetViews>
  <sheetFormatPr defaultRowHeight="15" x14ac:dyDescent="0.25"/>
  <cols>
    <col min="1" max="1" width="13.42578125" style="28" customWidth="1"/>
    <col min="2" max="2" width="8.140625" style="28" customWidth="1"/>
    <col min="3" max="3" width="80.7109375" style="27" customWidth="1"/>
    <col min="4" max="4" width="24.7109375" customWidth="1"/>
    <col min="5" max="5" width="19.7109375" customWidth="1"/>
    <col min="6" max="6" width="28.85546875" customWidth="1"/>
    <col min="7" max="7" width="24.85546875" customWidth="1"/>
    <col min="8" max="8" width="23.7109375" customWidth="1"/>
    <col min="9" max="9" width="24.85546875" customWidth="1"/>
    <col min="10" max="10" width="38.42578125" customWidth="1"/>
    <col min="11" max="11" width="40" customWidth="1"/>
    <col min="12" max="12" width="15.42578125" customWidth="1"/>
    <col min="13" max="13" width="21" bestFit="1" customWidth="1"/>
    <col min="14" max="14" width="19.7109375" customWidth="1"/>
    <col min="15" max="15" width="25.42578125" customWidth="1"/>
    <col min="16" max="17" width="19.7109375" customWidth="1"/>
    <col min="18" max="18" width="19" customWidth="1"/>
    <col min="19" max="19" width="30.85546875" customWidth="1"/>
    <col min="20" max="21" width="19.7109375" customWidth="1"/>
    <col min="22" max="22" width="29.28515625" style="1" customWidth="1"/>
    <col min="23" max="23" width="15.7109375" customWidth="1"/>
    <col min="24" max="24" width="15" customWidth="1"/>
    <col min="25" max="25" width="73.85546875" style="2" customWidth="1"/>
    <col min="26" max="27" width="19.7109375" customWidth="1"/>
  </cols>
  <sheetData>
    <row r="1" spans="1:25" ht="18.75" x14ac:dyDescent="0.3">
      <c r="A1" s="32"/>
      <c r="B1" s="33"/>
      <c r="C1" s="34"/>
      <c r="D1" s="29"/>
      <c r="E1" s="9"/>
      <c r="F1" s="101" t="s">
        <v>1</v>
      </c>
      <c r="G1" s="101"/>
      <c r="H1" s="101"/>
      <c r="I1" s="101"/>
      <c r="J1" s="102" t="s">
        <v>2</v>
      </c>
      <c r="K1" s="102"/>
      <c r="L1" s="102"/>
      <c r="M1" s="102"/>
      <c r="N1" s="102"/>
      <c r="O1" s="102"/>
      <c r="P1" s="102"/>
      <c r="Q1" s="102"/>
      <c r="R1" s="102"/>
      <c r="S1" s="102"/>
      <c r="T1" s="102"/>
      <c r="U1" s="102"/>
      <c r="V1" s="102"/>
      <c r="W1" s="13"/>
      <c r="X1" s="14"/>
      <c r="Y1" s="15"/>
    </row>
    <row r="2" spans="1:25" ht="18.75" hidden="1" x14ac:dyDescent="0.3">
      <c r="A2" s="32"/>
      <c r="B2" s="33"/>
      <c r="C2" s="34"/>
      <c r="D2" s="30"/>
      <c r="E2" s="12"/>
      <c r="F2" s="41"/>
      <c r="G2" s="41"/>
      <c r="H2" s="41"/>
      <c r="I2" s="41"/>
      <c r="J2" s="42"/>
      <c r="K2" s="42"/>
      <c r="L2" s="42"/>
      <c r="M2" s="42"/>
      <c r="N2" s="42"/>
      <c r="O2" s="42"/>
      <c r="P2" s="42"/>
      <c r="Q2" s="42"/>
      <c r="R2" s="42"/>
      <c r="S2" s="42"/>
      <c r="T2" s="42"/>
      <c r="U2" s="42"/>
      <c r="V2" s="42"/>
      <c r="W2" s="16"/>
      <c r="X2" s="17"/>
      <c r="Y2" s="18"/>
    </row>
    <row r="3" spans="1:25" ht="102" customHeight="1" x14ac:dyDescent="0.25">
      <c r="A3" s="35" t="s">
        <v>0</v>
      </c>
      <c r="B3" s="36" t="s">
        <v>6</v>
      </c>
      <c r="C3" s="37" t="s">
        <v>33</v>
      </c>
      <c r="D3" s="50" t="s">
        <v>149</v>
      </c>
      <c r="E3" s="10" t="s">
        <v>29</v>
      </c>
      <c r="F3" s="11" t="s">
        <v>150</v>
      </c>
      <c r="G3" s="56" t="s">
        <v>31</v>
      </c>
      <c r="H3" s="51" t="s">
        <v>146</v>
      </c>
      <c r="I3" s="56" t="s">
        <v>151</v>
      </c>
      <c r="J3" s="52" t="s">
        <v>147</v>
      </c>
      <c r="K3" s="53" t="s">
        <v>155</v>
      </c>
      <c r="L3" s="52" t="s">
        <v>32</v>
      </c>
      <c r="M3" s="53" t="s">
        <v>132</v>
      </c>
      <c r="N3" s="54" t="s">
        <v>134</v>
      </c>
      <c r="O3" s="55" t="s">
        <v>135</v>
      </c>
      <c r="P3" s="54" t="s">
        <v>136</v>
      </c>
      <c r="Q3" s="55" t="s">
        <v>138</v>
      </c>
      <c r="R3" s="54" t="s">
        <v>139</v>
      </c>
      <c r="S3" s="57" t="s">
        <v>161</v>
      </c>
      <c r="T3" s="54" t="s">
        <v>141</v>
      </c>
      <c r="U3" s="55" t="s">
        <v>142</v>
      </c>
      <c r="V3" s="54" t="s">
        <v>144</v>
      </c>
      <c r="W3" s="19" t="s">
        <v>148</v>
      </c>
      <c r="X3" s="20" t="s">
        <v>30</v>
      </c>
      <c r="Y3" s="21" t="s">
        <v>3</v>
      </c>
    </row>
    <row r="4" spans="1:25" s="3" customFormat="1" ht="123.75" customHeight="1" x14ac:dyDescent="0.25">
      <c r="A4" s="38" t="s">
        <v>34</v>
      </c>
      <c r="B4" s="38" t="s">
        <v>35</v>
      </c>
      <c r="C4" s="38" t="s">
        <v>36</v>
      </c>
      <c r="D4" s="31" t="s">
        <v>4</v>
      </c>
      <c r="E4" s="22" t="s">
        <v>5</v>
      </c>
      <c r="F4" s="22" t="s">
        <v>5</v>
      </c>
      <c r="G4" s="22" t="s">
        <v>4</v>
      </c>
      <c r="H4" s="22" t="s">
        <v>4</v>
      </c>
      <c r="I4" s="22" t="s">
        <v>4</v>
      </c>
      <c r="J4" s="22" t="s">
        <v>4</v>
      </c>
      <c r="K4" s="22" t="s">
        <v>4</v>
      </c>
      <c r="L4" s="22" t="s">
        <v>4</v>
      </c>
      <c r="M4" s="22" t="s">
        <v>4</v>
      </c>
      <c r="N4" s="22" t="s">
        <v>4</v>
      </c>
      <c r="O4" s="22" t="s">
        <v>4</v>
      </c>
      <c r="P4" s="22" t="s">
        <v>4</v>
      </c>
      <c r="Q4" s="22" t="s">
        <v>4</v>
      </c>
      <c r="R4" s="22" t="s">
        <v>4</v>
      </c>
      <c r="S4" s="22" t="s">
        <v>4</v>
      </c>
      <c r="T4" s="22" t="s">
        <v>4</v>
      </c>
      <c r="U4" s="22" t="s">
        <v>4</v>
      </c>
      <c r="V4" s="23" t="s">
        <v>5</v>
      </c>
      <c r="W4" s="4">
        <f>4-(COUNTIF(F4:I4,"no"))</f>
        <v>3</v>
      </c>
      <c r="X4" s="4">
        <f>13-(COUNTIF(J4:V4,"no"))</f>
        <v>12</v>
      </c>
      <c r="Y4" s="58" t="s">
        <v>274</v>
      </c>
    </row>
    <row r="5" spans="1:25" s="3" customFormat="1" ht="105" x14ac:dyDescent="0.25">
      <c r="A5" s="38" t="s">
        <v>34</v>
      </c>
      <c r="B5" s="38" t="s">
        <v>37</v>
      </c>
      <c r="C5" s="38" t="s">
        <v>38</v>
      </c>
      <c r="D5" s="31" t="s">
        <v>4</v>
      </c>
      <c r="E5" s="22" t="s">
        <v>5</v>
      </c>
      <c r="F5" s="22" t="s">
        <v>5</v>
      </c>
      <c r="G5" s="22" t="s">
        <v>4</v>
      </c>
      <c r="H5" s="22" t="s">
        <v>4</v>
      </c>
      <c r="I5" s="22" t="s">
        <v>4</v>
      </c>
      <c r="J5" s="22" t="s">
        <v>4</v>
      </c>
      <c r="K5" s="22" t="s">
        <v>4</v>
      </c>
      <c r="L5" s="22" t="s">
        <v>4</v>
      </c>
      <c r="M5" s="22" t="s">
        <v>4</v>
      </c>
      <c r="N5" s="22" t="s">
        <v>4</v>
      </c>
      <c r="O5" s="22" t="s">
        <v>4</v>
      </c>
      <c r="P5" s="22" t="s">
        <v>4</v>
      </c>
      <c r="Q5" s="22" t="s">
        <v>4</v>
      </c>
      <c r="R5" s="22" t="s">
        <v>4</v>
      </c>
      <c r="S5" s="22" t="s">
        <v>4</v>
      </c>
      <c r="T5" s="22" t="s">
        <v>4</v>
      </c>
      <c r="U5" s="22" t="s">
        <v>4</v>
      </c>
      <c r="V5" s="23" t="s">
        <v>5</v>
      </c>
      <c r="W5" s="4">
        <f t="shared" ref="W5:W68" si="0">4-(COUNTIF(F5:I5,"no"))</f>
        <v>3</v>
      </c>
      <c r="X5" s="4">
        <f t="shared" ref="X5:X68" si="1">13-(COUNTIF(J5:V5,"no"))</f>
        <v>12</v>
      </c>
      <c r="Y5" s="58" t="s">
        <v>276</v>
      </c>
    </row>
    <row r="6" spans="1:25" s="3" customFormat="1" ht="106.5" customHeight="1" x14ac:dyDescent="0.25">
      <c r="A6" s="38" t="s">
        <v>39</v>
      </c>
      <c r="B6" s="38" t="s">
        <v>15</v>
      </c>
      <c r="C6" s="38" t="s">
        <v>153</v>
      </c>
      <c r="D6" s="31" t="s">
        <v>4</v>
      </c>
      <c r="E6" s="22" t="s">
        <v>5</v>
      </c>
      <c r="F6" s="22" t="s">
        <v>4</v>
      </c>
      <c r="G6" s="22" t="s">
        <v>4</v>
      </c>
      <c r="H6" s="22" t="s">
        <v>4</v>
      </c>
      <c r="I6" s="22" t="s">
        <v>5</v>
      </c>
      <c r="J6" s="22" t="s">
        <v>4</v>
      </c>
      <c r="K6" s="22" t="s">
        <v>4</v>
      </c>
      <c r="L6" s="22" t="s">
        <v>4</v>
      </c>
      <c r="M6" s="22" t="s">
        <v>4</v>
      </c>
      <c r="N6" s="22" t="s">
        <v>4</v>
      </c>
      <c r="O6" s="22" t="s">
        <v>4</v>
      </c>
      <c r="P6" s="22" t="s">
        <v>4</v>
      </c>
      <c r="Q6" s="22" t="s">
        <v>4</v>
      </c>
      <c r="R6" s="22" t="s">
        <v>4</v>
      </c>
      <c r="S6" s="22" t="s">
        <v>4</v>
      </c>
      <c r="T6" s="22" t="s">
        <v>5</v>
      </c>
      <c r="U6" s="22" t="s">
        <v>4</v>
      </c>
      <c r="V6" s="23" t="s">
        <v>4</v>
      </c>
      <c r="W6" s="4">
        <f t="shared" si="0"/>
        <v>3</v>
      </c>
      <c r="X6" s="4">
        <f t="shared" si="1"/>
        <v>12</v>
      </c>
      <c r="Y6" s="4" t="s">
        <v>275</v>
      </c>
    </row>
    <row r="7" spans="1:25" s="3" customFormat="1" ht="88.5" customHeight="1" x14ac:dyDescent="0.25">
      <c r="A7" s="38" t="s">
        <v>39</v>
      </c>
      <c r="B7" s="38" t="s">
        <v>16</v>
      </c>
      <c r="C7" s="38" t="s">
        <v>40</v>
      </c>
      <c r="D7" s="31" t="s">
        <v>4</v>
      </c>
      <c r="E7" s="22" t="s">
        <v>5</v>
      </c>
      <c r="F7" s="22" t="s">
        <v>4</v>
      </c>
      <c r="G7" s="22" t="s">
        <v>4</v>
      </c>
      <c r="H7" s="22" t="s">
        <v>4</v>
      </c>
      <c r="I7" s="22" t="s">
        <v>4</v>
      </c>
      <c r="J7" s="22" t="s">
        <v>4</v>
      </c>
      <c r="K7" s="22" t="s">
        <v>4</v>
      </c>
      <c r="L7" s="22" t="s">
        <v>4</v>
      </c>
      <c r="M7" s="22" t="s">
        <v>4</v>
      </c>
      <c r="N7" s="22" t="s">
        <v>4</v>
      </c>
      <c r="O7" s="22" t="s">
        <v>4</v>
      </c>
      <c r="P7" s="22" t="s">
        <v>4</v>
      </c>
      <c r="Q7" s="22" t="s">
        <v>4</v>
      </c>
      <c r="R7" s="22" t="s">
        <v>4</v>
      </c>
      <c r="S7" s="22" t="s">
        <v>4</v>
      </c>
      <c r="T7" s="22" t="s">
        <v>4</v>
      </c>
      <c r="U7" s="22" t="s">
        <v>4</v>
      </c>
      <c r="V7" s="23" t="s">
        <v>4</v>
      </c>
      <c r="W7" s="4">
        <f>4-(COUNTIF(F7:I7,"no"))</f>
        <v>4</v>
      </c>
      <c r="X7" s="4">
        <f t="shared" si="1"/>
        <v>13</v>
      </c>
      <c r="Y7" s="4"/>
    </row>
    <row r="8" spans="1:25" s="3" customFormat="1" ht="50.25" customHeight="1" x14ac:dyDescent="0.25">
      <c r="A8" s="38" t="s">
        <v>39</v>
      </c>
      <c r="B8" s="38" t="s">
        <v>17</v>
      </c>
      <c r="C8" s="38" t="s">
        <v>41</v>
      </c>
      <c r="D8" s="31" t="s">
        <v>4</v>
      </c>
      <c r="E8" s="22" t="s">
        <v>5</v>
      </c>
      <c r="F8" s="22" t="s">
        <v>4</v>
      </c>
      <c r="G8" s="22" t="s">
        <v>4</v>
      </c>
      <c r="H8" s="22" t="s">
        <v>4</v>
      </c>
      <c r="I8" s="22" t="s">
        <v>4</v>
      </c>
      <c r="J8" s="22" t="s">
        <v>4</v>
      </c>
      <c r="K8" s="22" t="s">
        <v>4</v>
      </c>
      <c r="L8" s="22" t="s">
        <v>4</v>
      </c>
      <c r="M8" s="22" t="s">
        <v>4</v>
      </c>
      <c r="N8" s="22" t="s">
        <v>4</v>
      </c>
      <c r="O8" s="22" t="s">
        <v>4</v>
      </c>
      <c r="P8" s="22" t="s">
        <v>4</v>
      </c>
      <c r="Q8" s="22" t="s">
        <v>4</v>
      </c>
      <c r="R8" s="22" t="s">
        <v>4</v>
      </c>
      <c r="S8" s="22" t="s">
        <v>4</v>
      </c>
      <c r="T8" s="22" t="s">
        <v>4</v>
      </c>
      <c r="U8" s="22" t="s">
        <v>4</v>
      </c>
      <c r="V8" s="23" t="s">
        <v>4</v>
      </c>
      <c r="W8" s="4">
        <f t="shared" si="0"/>
        <v>4</v>
      </c>
      <c r="X8" s="4">
        <f t="shared" si="1"/>
        <v>13</v>
      </c>
      <c r="Y8" s="4"/>
    </row>
    <row r="9" spans="1:25" s="3" customFormat="1" ht="51" customHeight="1" x14ac:dyDescent="0.25">
      <c r="A9" s="39" t="s">
        <v>42</v>
      </c>
      <c r="B9" s="39" t="s">
        <v>15</v>
      </c>
      <c r="C9" s="39" t="s">
        <v>67</v>
      </c>
      <c r="D9" s="31" t="s">
        <v>4</v>
      </c>
      <c r="E9" s="22" t="s">
        <v>5</v>
      </c>
      <c r="F9" s="22" t="s">
        <v>4</v>
      </c>
      <c r="G9" s="22" t="s">
        <v>4</v>
      </c>
      <c r="H9" s="22" t="s">
        <v>4</v>
      </c>
      <c r="I9" s="22" t="s">
        <v>4</v>
      </c>
      <c r="J9" s="22" t="s">
        <v>4</v>
      </c>
      <c r="K9" s="22" t="s">
        <v>4</v>
      </c>
      <c r="L9" s="22" t="s">
        <v>4</v>
      </c>
      <c r="M9" s="22" t="s">
        <v>4</v>
      </c>
      <c r="N9" s="22" t="s">
        <v>4</v>
      </c>
      <c r="O9" s="22" t="s">
        <v>4</v>
      </c>
      <c r="P9" s="22" t="s">
        <v>4</v>
      </c>
      <c r="Q9" s="22" t="s">
        <v>4</v>
      </c>
      <c r="R9" s="22" t="s">
        <v>4</v>
      </c>
      <c r="S9" s="22" t="s">
        <v>4</v>
      </c>
      <c r="T9" s="22" t="s">
        <v>4</v>
      </c>
      <c r="U9" s="22" t="s">
        <v>4</v>
      </c>
      <c r="V9" s="23" t="s">
        <v>4</v>
      </c>
      <c r="W9" s="4">
        <f t="shared" si="0"/>
        <v>4</v>
      </c>
      <c r="X9" s="4">
        <f t="shared" si="1"/>
        <v>13</v>
      </c>
      <c r="Y9" s="4"/>
    </row>
    <row r="10" spans="1:25" s="3" customFormat="1" ht="195" customHeight="1" x14ac:dyDescent="0.25">
      <c r="A10" s="38" t="s">
        <v>42</v>
      </c>
      <c r="B10" s="38" t="s">
        <v>16</v>
      </c>
      <c r="C10" s="38" t="s">
        <v>156</v>
      </c>
      <c r="D10" s="31" t="s">
        <v>4</v>
      </c>
      <c r="E10" s="22" t="s">
        <v>5</v>
      </c>
      <c r="F10" s="22" t="s">
        <v>4</v>
      </c>
      <c r="G10" s="22" t="s">
        <v>4</v>
      </c>
      <c r="H10" s="22" t="s">
        <v>4</v>
      </c>
      <c r="I10" s="22" t="s">
        <v>5</v>
      </c>
      <c r="J10" s="22" t="s">
        <v>4</v>
      </c>
      <c r="K10" s="22" t="s">
        <v>4</v>
      </c>
      <c r="L10" s="22" t="s">
        <v>4</v>
      </c>
      <c r="M10" s="22" t="s">
        <v>5</v>
      </c>
      <c r="N10" s="22" t="s">
        <v>4</v>
      </c>
      <c r="O10" s="22" t="s">
        <v>4</v>
      </c>
      <c r="P10" s="22" t="s">
        <v>4</v>
      </c>
      <c r="Q10" s="22" t="s">
        <v>4</v>
      </c>
      <c r="R10" s="22" t="s">
        <v>4</v>
      </c>
      <c r="S10" s="22" t="s">
        <v>4</v>
      </c>
      <c r="T10" s="22" t="s">
        <v>5</v>
      </c>
      <c r="U10" s="22" t="s">
        <v>4</v>
      </c>
      <c r="V10" s="23" t="s">
        <v>4</v>
      </c>
      <c r="W10" s="4">
        <f t="shared" si="0"/>
        <v>3</v>
      </c>
      <c r="X10" s="4">
        <f t="shared" si="1"/>
        <v>11</v>
      </c>
      <c r="Y10" s="4" t="s">
        <v>173</v>
      </c>
    </row>
    <row r="11" spans="1:25" s="3" customFormat="1" ht="60" x14ac:dyDescent="0.25">
      <c r="A11" s="38" t="s">
        <v>42</v>
      </c>
      <c r="B11" s="38" t="s">
        <v>17</v>
      </c>
      <c r="C11" s="38" t="s">
        <v>123</v>
      </c>
      <c r="D11" s="31" t="s">
        <v>4</v>
      </c>
      <c r="E11" s="22" t="s">
        <v>5</v>
      </c>
      <c r="F11" s="22" t="s">
        <v>4</v>
      </c>
      <c r="G11" s="22" t="s">
        <v>4</v>
      </c>
      <c r="H11" s="22" t="s">
        <v>4</v>
      </c>
      <c r="I11" s="22" t="s">
        <v>4</v>
      </c>
      <c r="J11" s="22" t="s">
        <v>4</v>
      </c>
      <c r="K11" s="22" t="s">
        <v>4</v>
      </c>
      <c r="L11" s="22" t="s">
        <v>4</v>
      </c>
      <c r="M11" s="22" t="s">
        <v>4</v>
      </c>
      <c r="N11" s="22" t="s">
        <v>4</v>
      </c>
      <c r="O11" s="22" t="s">
        <v>4</v>
      </c>
      <c r="P11" s="22" t="s">
        <v>4</v>
      </c>
      <c r="Q11" s="22" t="s">
        <v>4</v>
      </c>
      <c r="R11" s="22" t="s">
        <v>4</v>
      </c>
      <c r="S11" s="22" t="s">
        <v>4</v>
      </c>
      <c r="T11" s="22" t="s">
        <v>4</v>
      </c>
      <c r="U11" s="22" t="s">
        <v>4</v>
      </c>
      <c r="V11" s="23" t="s">
        <v>4</v>
      </c>
      <c r="W11" s="4">
        <f t="shared" si="0"/>
        <v>4</v>
      </c>
      <c r="X11" s="4">
        <f t="shared" si="1"/>
        <v>13</v>
      </c>
      <c r="Y11" s="4"/>
    </row>
    <row r="12" spans="1:25" s="3" customFormat="1" ht="51.75" customHeight="1" x14ac:dyDescent="0.25">
      <c r="A12" s="38" t="s">
        <v>42</v>
      </c>
      <c r="B12" s="38" t="s">
        <v>18</v>
      </c>
      <c r="C12" s="38" t="s">
        <v>122</v>
      </c>
      <c r="D12" s="31" t="s">
        <v>4</v>
      </c>
      <c r="E12" s="22" t="s">
        <v>5</v>
      </c>
      <c r="F12" s="22" t="s">
        <v>4</v>
      </c>
      <c r="G12" s="22" t="s">
        <v>4</v>
      </c>
      <c r="H12" s="22" t="s">
        <v>4</v>
      </c>
      <c r="I12" s="22" t="s">
        <v>4</v>
      </c>
      <c r="J12" s="22" t="s">
        <v>4</v>
      </c>
      <c r="K12" s="22" t="s">
        <v>4</v>
      </c>
      <c r="L12" s="22" t="s">
        <v>4</v>
      </c>
      <c r="M12" s="22" t="s">
        <v>4</v>
      </c>
      <c r="N12" s="22" t="s">
        <v>4</v>
      </c>
      <c r="O12" s="22" t="s">
        <v>4</v>
      </c>
      <c r="P12" s="22" t="s">
        <v>4</v>
      </c>
      <c r="Q12" s="22" t="s">
        <v>4</v>
      </c>
      <c r="R12" s="22" t="s">
        <v>4</v>
      </c>
      <c r="S12" s="22" t="s">
        <v>4</v>
      </c>
      <c r="T12" s="22" t="s">
        <v>4</v>
      </c>
      <c r="U12" s="22" t="s">
        <v>4</v>
      </c>
      <c r="V12" s="23" t="s">
        <v>4</v>
      </c>
      <c r="W12" s="4">
        <f t="shared" si="0"/>
        <v>4</v>
      </c>
      <c r="X12" s="4">
        <f t="shared" si="1"/>
        <v>13</v>
      </c>
      <c r="Y12" s="4"/>
    </row>
    <row r="13" spans="1:25" s="3" customFormat="1" ht="90" x14ac:dyDescent="0.25">
      <c r="A13" s="38" t="s">
        <v>42</v>
      </c>
      <c r="B13" s="38" t="s">
        <v>19</v>
      </c>
      <c r="C13" s="38" t="s">
        <v>121</v>
      </c>
      <c r="D13" s="31" t="s">
        <v>4</v>
      </c>
      <c r="E13" s="22" t="s">
        <v>5</v>
      </c>
      <c r="F13" s="22" t="s">
        <v>4</v>
      </c>
      <c r="G13" s="22" t="s">
        <v>4</v>
      </c>
      <c r="H13" s="22" t="s">
        <v>4</v>
      </c>
      <c r="I13" s="22" t="s">
        <v>4</v>
      </c>
      <c r="J13" s="22" t="s">
        <v>4</v>
      </c>
      <c r="K13" s="22" t="s">
        <v>4</v>
      </c>
      <c r="L13" s="22" t="s">
        <v>4</v>
      </c>
      <c r="M13" s="22" t="s">
        <v>4</v>
      </c>
      <c r="N13" s="22" t="s">
        <v>4</v>
      </c>
      <c r="O13" s="22" t="s">
        <v>4</v>
      </c>
      <c r="P13" s="22" t="s">
        <v>4</v>
      </c>
      <c r="Q13" s="22" t="s">
        <v>4</v>
      </c>
      <c r="R13" s="22" t="s">
        <v>4</v>
      </c>
      <c r="S13" s="22" t="s">
        <v>5</v>
      </c>
      <c r="T13" s="22" t="s">
        <v>4</v>
      </c>
      <c r="U13" s="22" t="s">
        <v>4</v>
      </c>
      <c r="V13" s="23" t="s">
        <v>4</v>
      </c>
      <c r="W13" s="4">
        <f t="shared" si="0"/>
        <v>4</v>
      </c>
      <c r="X13" s="4">
        <f t="shared" si="1"/>
        <v>12</v>
      </c>
      <c r="Y13" s="4" t="s">
        <v>172</v>
      </c>
    </row>
    <row r="14" spans="1:25" s="3" customFormat="1" ht="60" x14ac:dyDescent="0.25">
      <c r="A14" s="38" t="s">
        <v>42</v>
      </c>
      <c r="B14" s="38" t="s">
        <v>20</v>
      </c>
      <c r="C14" s="38" t="s">
        <v>120</v>
      </c>
      <c r="D14" s="31" t="s">
        <v>4</v>
      </c>
      <c r="E14" s="22" t="s">
        <v>5</v>
      </c>
      <c r="F14" s="22" t="s">
        <v>4</v>
      </c>
      <c r="G14" s="22" t="s">
        <v>4</v>
      </c>
      <c r="H14" s="22" t="s">
        <v>4</v>
      </c>
      <c r="I14" s="22" t="s">
        <v>4</v>
      </c>
      <c r="J14" s="22" t="s">
        <v>4</v>
      </c>
      <c r="K14" s="22" t="s">
        <v>4</v>
      </c>
      <c r="L14" s="22" t="s">
        <v>4</v>
      </c>
      <c r="M14" s="22" t="s">
        <v>4</v>
      </c>
      <c r="N14" s="22" t="s">
        <v>4</v>
      </c>
      <c r="O14" s="22" t="s">
        <v>4</v>
      </c>
      <c r="P14" s="22" t="s">
        <v>4</v>
      </c>
      <c r="Q14" s="22" t="s">
        <v>4</v>
      </c>
      <c r="R14" s="22" t="s">
        <v>4</v>
      </c>
      <c r="S14" s="22" t="s">
        <v>4</v>
      </c>
      <c r="T14" s="22" t="s">
        <v>4</v>
      </c>
      <c r="U14" s="22" t="s">
        <v>4</v>
      </c>
      <c r="V14" s="23" t="s">
        <v>4</v>
      </c>
      <c r="W14" s="4">
        <f t="shared" si="0"/>
        <v>4</v>
      </c>
      <c r="X14" s="4">
        <f t="shared" si="1"/>
        <v>13</v>
      </c>
      <c r="Y14" s="4"/>
    </row>
    <row r="15" spans="1:25" s="3" customFormat="1" ht="165" x14ac:dyDescent="0.25">
      <c r="A15" s="38" t="s">
        <v>43</v>
      </c>
      <c r="B15" s="38" t="s">
        <v>15</v>
      </c>
      <c r="C15" s="38" t="s">
        <v>119</v>
      </c>
      <c r="D15" s="31" t="s">
        <v>4</v>
      </c>
      <c r="E15" s="22" t="s">
        <v>5</v>
      </c>
      <c r="F15" s="22" t="s">
        <v>4</v>
      </c>
      <c r="G15" s="22" t="s">
        <v>4</v>
      </c>
      <c r="H15" s="22" t="s">
        <v>4</v>
      </c>
      <c r="I15" s="22" t="s">
        <v>5</v>
      </c>
      <c r="J15" s="22" t="s">
        <v>4</v>
      </c>
      <c r="K15" s="22" t="s">
        <v>4</v>
      </c>
      <c r="L15" s="22" t="s">
        <v>4</v>
      </c>
      <c r="M15" s="22" t="s">
        <v>4</v>
      </c>
      <c r="N15" s="22" t="s">
        <v>4</v>
      </c>
      <c r="O15" s="22" t="s">
        <v>4</v>
      </c>
      <c r="P15" s="22" t="s">
        <v>4</v>
      </c>
      <c r="Q15" s="22" t="s">
        <v>4</v>
      </c>
      <c r="R15" s="22" t="s">
        <v>4</v>
      </c>
      <c r="S15" s="22" t="s">
        <v>5</v>
      </c>
      <c r="T15" s="22" t="s">
        <v>4</v>
      </c>
      <c r="U15" s="22" t="s">
        <v>4</v>
      </c>
      <c r="V15" s="23" t="s">
        <v>4</v>
      </c>
      <c r="W15" s="4">
        <f t="shared" si="0"/>
        <v>3</v>
      </c>
      <c r="X15" s="4">
        <f t="shared" si="1"/>
        <v>12</v>
      </c>
      <c r="Y15" s="4" t="s">
        <v>170</v>
      </c>
    </row>
    <row r="16" spans="1:25" s="3" customFormat="1" ht="90" x14ac:dyDescent="0.25">
      <c r="A16" s="38" t="s">
        <v>43</v>
      </c>
      <c r="B16" s="38" t="s">
        <v>16</v>
      </c>
      <c r="C16" s="38" t="s">
        <v>118</v>
      </c>
      <c r="D16" s="31" t="s">
        <v>4</v>
      </c>
      <c r="E16" s="22" t="s">
        <v>5</v>
      </c>
      <c r="F16" s="22" t="s">
        <v>4</v>
      </c>
      <c r="G16" s="22" t="s">
        <v>4</v>
      </c>
      <c r="H16" s="22" t="s">
        <v>4</v>
      </c>
      <c r="I16" s="22" t="s">
        <v>4</v>
      </c>
      <c r="J16" s="22" t="s">
        <v>4</v>
      </c>
      <c r="K16" s="22" t="s">
        <v>4</v>
      </c>
      <c r="L16" s="22" t="s">
        <v>4</v>
      </c>
      <c r="M16" s="22" t="s">
        <v>4</v>
      </c>
      <c r="N16" s="22" t="s">
        <v>4</v>
      </c>
      <c r="O16" s="22" t="s">
        <v>4</v>
      </c>
      <c r="P16" s="22" t="s">
        <v>4</v>
      </c>
      <c r="Q16" s="22" t="s">
        <v>4</v>
      </c>
      <c r="R16" s="22" t="s">
        <v>4</v>
      </c>
      <c r="S16" s="22" t="s">
        <v>4</v>
      </c>
      <c r="T16" s="22" t="s">
        <v>4</v>
      </c>
      <c r="U16" s="22" t="s">
        <v>4</v>
      </c>
      <c r="V16" s="23" t="s">
        <v>4</v>
      </c>
      <c r="W16" s="4">
        <f t="shared" si="0"/>
        <v>4</v>
      </c>
      <c r="X16" s="4">
        <f t="shared" si="1"/>
        <v>13</v>
      </c>
      <c r="Y16" s="4"/>
    </row>
    <row r="17" spans="1:25" s="3" customFormat="1" ht="51.75" customHeight="1" x14ac:dyDescent="0.25">
      <c r="A17" s="38" t="s">
        <v>43</v>
      </c>
      <c r="B17" s="38" t="s">
        <v>17</v>
      </c>
      <c r="C17" s="38" t="s">
        <v>154</v>
      </c>
      <c r="D17" s="31" t="s">
        <v>4</v>
      </c>
      <c r="E17" s="22" t="s">
        <v>5</v>
      </c>
      <c r="F17" s="22" t="s">
        <v>4</v>
      </c>
      <c r="G17" s="22" t="s">
        <v>4</v>
      </c>
      <c r="H17" s="22" t="s">
        <v>4</v>
      </c>
      <c r="I17" s="22" t="s">
        <v>4</v>
      </c>
      <c r="J17" s="22" t="s">
        <v>4</v>
      </c>
      <c r="K17" s="22" t="s">
        <v>4</v>
      </c>
      <c r="L17" s="22" t="s">
        <v>4</v>
      </c>
      <c r="M17" s="22" t="s">
        <v>4</v>
      </c>
      <c r="N17" s="22" t="s">
        <v>4</v>
      </c>
      <c r="O17" s="22" t="s">
        <v>4</v>
      </c>
      <c r="P17" s="22" t="s">
        <v>4</v>
      </c>
      <c r="Q17" s="22" t="s">
        <v>4</v>
      </c>
      <c r="R17" s="22" t="s">
        <v>4</v>
      </c>
      <c r="S17" s="22" t="s">
        <v>4</v>
      </c>
      <c r="T17" s="22" t="s">
        <v>4</v>
      </c>
      <c r="U17" s="22" t="s">
        <v>4</v>
      </c>
      <c r="V17" s="23" t="s">
        <v>4</v>
      </c>
      <c r="W17" s="4">
        <f t="shared" si="0"/>
        <v>4</v>
      </c>
      <c r="X17" s="4">
        <f t="shared" si="1"/>
        <v>13</v>
      </c>
      <c r="Y17" s="4"/>
    </row>
    <row r="18" spans="1:25" s="3" customFormat="1" ht="80.25" customHeight="1" x14ac:dyDescent="0.25">
      <c r="A18" s="38" t="s">
        <v>43</v>
      </c>
      <c r="B18" s="38" t="s">
        <v>18</v>
      </c>
      <c r="C18" s="38" t="s">
        <v>117</v>
      </c>
      <c r="D18" s="31" t="s">
        <v>4</v>
      </c>
      <c r="E18" s="22" t="s">
        <v>5</v>
      </c>
      <c r="F18" s="22" t="s">
        <v>4</v>
      </c>
      <c r="G18" s="22" t="s">
        <v>4</v>
      </c>
      <c r="H18" s="22" t="s">
        <v>4</v>
      </c>
      <c r="I18" s="22" t="s">
        <v>4</v>
      </c>
      <c r="J18" s="22" t="s">
        <v>4</v>
      </c>
      <c r="K18" s="22" t="s">
        <v>4</v>
      </c>
      <c r="L18" s="22" t="s">
        <v>4</v>
      </c>
      <c r="M18" s="22" t="s">
        <v>5</v>
      </c>
      <c r="N18" s="22" t="s">
        <v>4</v>
      </c>
      <c r="O18" s="22" t="s">
        <v>4</v>
      </c>
      <c r="P18" s="22" t="s">
        <v>4</v>
      </c>
      <c r="Q18" s="22" t="s">
        <v>4</v>
      </c>
      <c r="R18" s="22" t="s">
        <v>4</v>
      </c>
      <c r="S18" s="22" t="s">
        <v>4</v>
      </c>
      <c r="T18" s="22" t="s">
        <v>4</v>
      </c>
      <c r="U18" s="22" t="s">
        <v>4</v>
      </c>
      <c r="V18" s="23" t="s">
        <v>4</v>
      </c>
      <c r="W18" s="4">
        <f t="shared" si="0"/>
        <v>4</v>
      </c>
      <c r="X18" s="4">
        <f t="shared" si="1"/>
        <v>12</v>
      </c>
      <c r="Y18" s="4" t="s">
        <v>165</v>
      </c>
    </row>
    <row r="19" spans="1:25" s="3" customFormat="1" ht="90" x14ac:dyDescent="0.25">
      <c r="A19" s="38" t="s">
        <v>43</v>
      </c>
      <c r="B19" s="38" t="s">
        <v>19</v>
      </c>
      <c r="C19" s="38" t="s">
        <v>116</v>
      </c>
      <c r="D19" s="31" t="s">
        <v>4</v>
      </c>
      <c r="E19" s="22" t="s">
        <v>5</v>
      </c>
      <c r="F19" s="22" t="s">
        <v>4</v>
      </c>
      <c r="G19" s="22" t="s">
        <v>4</v>
      </c>
      <c r="H19" s="22" t="s">
        <v>4</v>
      </c>
      <c r="I19" s="22" t="s">
        <v>4</v>
      </c>
      <c r="J19" s="22" t="s">
        <v>4</v>
      </c>
      <c r="K19" s="22" t="s">
        <v>4</v>
      </c>
      <c r="L19" s="22" t="s">
        <v>4</v>
      </c>
      <c r="M19" s="22" t="s">
        <v>4</v>
      </c>
      <c r="N19" s="22" t="s">
        <v>4</v>
      </c>
      <c r="O19" s="22" t="s">
        <v>4</v>
      </c>
      <c r="P19" s="22" t="s">
        <v>4</v>
      </c>
      <c r="Q19" s="22" t="s">
        <v>4</v>
      </c>
      <c r="R19" s="22" t="s">
        <v>4</v>
      </c>
      <c r="S19" s="22" t="s">
        <v>4</v>
      </c>
      <c r="T19" s="22" t="s">
        <v>4</v>
      </c>
      <c r="U19" s="22" t="s">
        <v>4</v>
      </c>
      <c r="V19" s="23" t="s">
        <v>4</v>
      </c>
      <c r="W19" s="4">
        <f t="shared" si="0"/>
        <v>4</v>
      </c>
      <c r="X19" s="4">
        <f t="shared" si="1"/>
        <v>13</v>
      </c>
      <c r="Y19" s="4"/>
    </row>
    <row r="20" spans="1:25" s="3" customFormat="1" ht="75" x14ac:dyDescent="0.25">
      <c r="A20" s="38" t="s">
        <v>43</v>
      </c>
      <c r="B20" s="38" t="s">
        <v>20</v>
      </c>
      <c r="C20" s="38" t="s">
        <v>115</v>
      </c>
      <c r="D20" s="31" t="s">
        <v>4</v>
      </c>
      <c r="E20" s="22" t="s">
        <v>5</v>
      </c>
      <c r="F20" s="22" t="s">
        <v>4</v>
      </c>
      <c r="G20" s="22" t="s">
        <v>4</v>
      </c>
      <c r="H20" s="22" t="s">
        <v>4</v>
      </c>
      <c r="I20" s="22" t="s">
        <v>4</v>
      </c>
      <c r="J20" s="22" t="s">
        <v>4</v>
      </c>
      <c r="K20" s="22" t="s">
        <v>4</v>
      </c>
      <c r="L20" s="22" t="s">
        <v>4</v>
      </c>
      <c r="M20" s="22" t="s">
        <v>4</v>
      </c>
      <c r="N20" s="22" t="s">
        <v>4</v>
      </c>
      <c r="O20" s="22" t="s">
        <v>4</v>
      </c>
      <c r="P20" s="22" t="s">
        <v>4</v>
      </c>
      <c r="Q20" s="22" t="s">
        <v>4</v>
      </c>
      <c r="R20" s="22" t="s">
        <v>4</v>
      </c>
      <c r="S20" s="22" t="s">
        <v>4</v>
      </c>
      <c r="T20" s="22" t="s">
        <v>4</v>
      </c>
      <c r="U20" s="22" t="s">
        <v>4</v>
      </c>
      <c r="V20" s="23" t="s">
        <v>4</v>
      </c>
      <c r="W20" s="4">
        <f t="shared" si="0"/>
        <v>4</v>
      </c>
      <c r="X20" s="4">
        <f t="shared" si="1"/>
        <v>13</v>
      </c>
      <c r="Y20" s="4"/>
    </row>
    <row r="21" spans="1:25" s="3" customFormat="1" ht="167.25" customHeight="1" x14ac:dyDescent="0.25">
      <c r="A21" s="38" t="s">
        <v>44</v>
      </c>
      <c r="B21" s="38" t="s">
        <v>15</v>
      </c>
      <c r="C21" s="38" t="s">
        <v>45</v>
      </c>
      <c r="D21" s="31" t="s">
        <v>4</v>
      </c>
      <c r="E21" s="22" t="s">
        <v>5</v>
      </c>
      <c r="F21" s="22" t="s">
        <v>4</v>
      </c>
      <c r="G21" s="22" t="s">
        <v>4</v>
      </c>
      <c r="H21" s="22" t="s">
        <v>4</v>
      </c>
      <c r="I21" s="22" t="s">
        <v>4</v>
      </c>
      <c r="J21" s="22" t="s">
        <v>4</v>
      </c>
      <c r="K21" s="22" t="s">
        <v>4</v>
      </c>
      <c r="L21" s="22" t="s">
        <v>4</v>
      </c>
      <c r="M21" s="22" t="s">
        <v>4</v>
      </c>
      <c r="N21" s="22" t="s">
        <v>4</v>
      </c>
      <c r="O21" s="22" t="s">
        <v>4</v>
      </c>
      <c r="P21" s="22" t="s">
        <v>4</v>
      </c>
      <c r="Q21" s="22" t="s">
        <v>4</v>
      </c>
      <c r="R21" s="22" t="s">
        <v>4</v>
      </c>
      <c r="S21" s="22" t="s">
        <v>4</v>
      </c>
      <c r="T21" s="22" t="s">
        <v>4</v>
      </c>
      <c r="U21" s="22" t="s">
        <v>4</v>
      </c>
      <c r="V21" s="23" t="s">
        <v>4</v>
      </c>
      <c r="W21" s="4">
        <f t="shared" si="0"/>
        <v>4</v>
      </c>
      <c r="X21" s="4">
        <f t="shared" si="1"/>
        <v>13</v>
      </c>
      <c r="Y21" s="4"/>
    </row>
    <row r="22" spans="1:25" s="3" customFormat="1" ht="50.25" customHeight="1" x14ac:dyDescent="0.25">
      <c r="A22" s="38" t="s">
        <v>44</v>
      </c>
      <c r="B22" s="38" t="s">
        <v>16</v>
      </c>
      <c r="C22" s="38" t="s">
        <v>47</v>
      </c>
      <c r="D22" s="31" t="s">
        <v>4</v>
      </c>
      <c r="E22" s="22" t="s">
        <v>5</v>
      </c>
      <c r="F22" s="22" t="s">
        <v>4</v>
      </c>
      <c r="G22" s="22" t="s">
        <v>4</v>
      </c>
      <c r="H22" s="22" t="s">
        <v>4</v>
      </c>
      <c r="I22" s="22" t="s">
        <v>4</v>
      </c>
      <c r="J22" s="22" t="s">
        <v>4</v>
      </c>
      <c r="K22" s="22" t="s">
        <v>4</v>
      </c>
      <c r="L22" s="22" t="s">
        <v>4</v>
      </c>
      <c r="M22" s="22" t="s">
        <v>4</v>
      </c>
      <c r="N22" s="22" t="s">
        <v>4</v>
      </c>
      <c r="O22" s="22" t="s">
        <v>4</v>
      </c>
      <c r="P22" s="22" t="s">
        <v>4</v>
      </c>
      <c r="Q22" s="22" t="s">
        <v>4</v>
      </c>
      <c r="R22" s="22" t="s">
        <v>4</v>
      </c>
      <c r="S22" s="22" t="s">
        <v>4</v>
      </c>
      <c r="T22" s="22" t="s">
        <v>4</v>
      </c>
      <c r="U22" s="22" t="s">
        <v>4</v>
      </c>
      <c r="V22" s="23" t="s">
        <v>4</v>
      </c>
      <c r="W22" s="4">
        <f t="shared" si="0"/>
        <v>4</v>
      </c>
      <c r="X22" s="4">
        <f t="shared" si="1"/>
        <v>13</v>
      </c>
      <c r="Y22" s="4"/>
    </row>
    <row r="23" spans="1:25" s="3" customFormat="1" ht="120" x14ac:dyDescent="0.25">
      <c r="A23" s="38" t="s">
        <v>44</v>
      </c>
      <c r="B23" s="38" t="s">
        <v>17</v>
      </c>
      <c r="C23" s="38" t="s">
        <v>46</v>
      </c>
      <c r="D23" s="31" t="s">
        <v>4</v>
      </c>
      <c r="E23" s="22" t="s">
        <v>5</v>
      </c>
      <c r="F23" s="22" t="s">
        <v>4</v>
      </c>
      <c r="G23" s="22" t="s">
        <v>4</v>
      </c>
      <c r="H23" s="22" t="s">
        <v>4</v>
      </c>
      <c r="I23" s="22" t="s">
        <v>4</v>
      </c>
      <c r="J23" s="22" t="s">
        <v>4</v>
      </c>
      <c r="K23" s="22" t="s">
        <v>4</v>
      </c>
      <c r="L23" s="22" t="s">
        <v>4</v>
      </c>
      <c r="M23" s="22" t="s">
        <v>4</v>
      </c>
      <c r="N23" s="22" t="s">
        <v>4</v>
      </c>
      <c r="O23" s="22" t="s">
        <v>4</v>
      </c>
      <c r="P23" s="22" t="s">
        <v>4</v>
      </c>
      <c r="Q23" s="22" t="s">
        <v>4</v>
      </c>
      <c r="R23" s="22" t="s">
        <v>4</v>
      </c>
      <c r="S23" s="22" t="s">
        <v>4</v>
      </c>
      <c r="T23" s="22" t="s">
        <v>4</v>
      </c>
      <c r="U23" s="22" t="s">
        <v>4</v>
      </c>
      <c r="V23" s="23" t="s">
        <v>4</v>
      </c>
      <c r="W23" s="4">
        <f t="shared" si="0"/>
        <v>4</v>
      </c>
      <c r="X23" s="4">
        <f t="shared" si="1"/>
        <v>13</v>
      </c>
      <c r="Y23" s="4"/>
    </row>
    <row r="24" spans="1:25" s="3" customFormat="1" ht="129" customHeight="1" x14ac:dyDescent="0.25">
      <c r="A24" s="38" t="s">
        <v>48</v>
      </c>
      <c r="B24" s="38" t="s">
        <v>15</v>
      </c>
      <c r="C24" s="38" t="s">
        <v>157</v>
      </c>
      <c r="D24" s="31" t="s">
        <v>4</v>
      </c>
      <c r="E24" s="22" t="s">
        <v>5</v>
      </c>
      <c r="F24" s="22" t="s">
        <v>4</v>
      </c>
      <c r="G24" s="22" t="s">
        <v>4</v>
      </c>
      <c r="H24" s="22" t="s">
        <v>4</v>
      </c>
      <c r="I24" s="22" t="s">
        <v>4</v>
      </c>
      <c r="J24" s="22" t="s">
        <v>4</v>
      </c>
      <c r="K24" s="22" t="s">
        <v>4</v>
      </c>
      <c r="L24" s="22" t="s">
        <v>4</v>
      </c>
      <c r="M24" s="22" t="s">
        <v>4</v>
      </c>
      <c r="N24" s="22" t="s">
        <v>5</v>
      </c>
      <c r="O24" s="22" t="s">
        <v>4</v>
      </c>
      <c r="P24" s="22" t="s">
        <v>4</v>
      </c>
      <c r="Q24" s="22" t="s">
        <v>4</v>
      </c>
      <c r="R24" s="22" t="s">
        <v>4</v>
      </c>
      <c r="S24" s="22" t="s">
        <v>4</v>
      </c>
      <c r="T24" s="22" t="s">
        <v>4</v>
      </c>
      <c r="U24" s="22" t="s">
        <v>4</v>
      </c>
      <c r="V24" s="23" t="s">
        <v>4</v>
      </c>
      <c r="W24" s="4">
        <f t="shared" si="0"/>
        <v>4</v>
      </c>
      <c r="X24" s="4">
        <f t="shared" si="1"/>
        <v>12</v>
      </c>
      <c r="Y24" s="60" t="s">
        <v>171</v>
      </c>
    </row>
    <row r="25" spans="1:25" s="3" customFormat="1" ht="120" x14ac:dyDescent="0.25">
      <c r="A25" s="38" t="s">
        <v>48</v>
      </c>
      <c r="B25" s="38" t="s">
        <v>16</v>
      </c>
      <c r="C25" s="38" t="s">
        <v>158</v>
      </c>
      <c r="D25" s="31" t="s">
        <v>4</v>
      </c>
      <c r="E25" s="22" t="s">
        <v>5</v>
      </c>
      <c r="F25" s="22" t="s">
        <v>4</v>
      </c>
      <c r="G25" s="22" t="s">
        <v>4</v>
      </c>
      <c r="H25" s="22" t="s">
        <v>4</v>
      </c>
      <c r="I25" s="22" t="s">
        <v>4</v>
      </c>
      <c r="J25" s="22" t="s">
        <v>4</v>
      </c>
      <c r="K25" s="22" t="s">
        <v>4</v>
      </c>
      <c r="L25" s="22" t="s">
        <v>4</v>
      </c>
      <c r="M25" s="22" t="s">
        <v>4</v>
      </c>
      <c r="N25" s="22" t="s">
        <v>4</v>
      </c>
      <c r="O25" s="22" t="s">
        <v>4</v>
      </c>
      <c r="P25" s="22" t="s">
        <v>4</v>
      </c>
      <c r="Q25" s="22" t="s">
        <v>4</v>
      </c>
      <c r="R25" s="22" t="s">
        <v>4</v>
      </c>
      <c r="S25" s="22" t="s">
        <v>4</v>
      </c>
      <c r="T25" s="22" t="s">
        <v>4</v>
      </c>
      <c r="U25" s="22" t="s">
        <v>4</v>
      </c>
      <c r="V25" s="23" t="s">
        <v>4</v>
      </c>
      <c r="W25" s="4">
        <f t="shared" si="0"/>
        <v>4</v>
      </c>
      <c r="X25" s="4">
        <f t="shared" si="1"/>
        <v>13</v>
      </c>
      <c r="Y25" s="4"/>
    </row>
    <row r="26" spans="1:25" s="3" customFormat="1" ht="41.25" customHeight="1" x14ac:dyDescent="0.25">
      <c r="A26" s="38" t="s">
        <v>48</v>
      </c>
      <c r="B26" s="38" t="s">
        <v>17</v>
      </c>
      <c r="C26" s="38" t="s">
        <v>124</v>
      </c>
      <c r="D26" s="31" t="s">
        <v>4</v>
      </c>
      <c r="E26" s="22" t="s">
        <v>5</v>
      </c>
      <c r="F26" s="22" t="s">
        <v>4</v>
      </c>
      <c r="G26" s="22" t="s">
        <v>4</v>
      </c>
      <c r="H26" s="22" t="s">
        <v>4</v>
      </c>
      <c r="I26" s="22" t="s">
        <v>4</v>
      </c>
      <c r="J26" s="22" t="s">
        <v>4</v>
      </c>
      <c r="K26" s="22" t="s">
        <v>4</v>
      </c>
      <c r="L26" s="22" t="s">
        <v>4</v>
      </c>
      <c r="M26" s="22" t="s">
        <v>4</v>
      </c>
      <c r="N26" s="22" t="s">
        <v>4</v>
      </c>
      <c r="O26" s="22" t="s">
        <v>4</v>
      </c>
      <c r="P26" s="22" t="s">
        <v>4</v>
      </c>
      <c r="Q26" s="22" t="s">
        <v>4</v>
      </c>
      <c r="R26" s="22" t="s">
        <v>4</v>
      </c>
      <c r="S26" s="22" t="s">
        <v>4</v>
      </c>
      <c r="T26" s="22" t="s">
        <v>4</v>
      </c>
      <c r="U26" s="22" t="s">
        <v>4</v>
      </c>
      <c r="V26" s="23" t="s">
        <v>4</v>
      </c>
      <c r="W26" s="4">
        <f t="shared" si="0"/>
        <v>4</v>
      </c>
      <c r="X26" s="4">
        <f t="shared" si="1"/>
        <v>13</v>
      </c>
      <c r="Y26" s="4"/>
    </row>
    <row r="27" spans="1:25" s="3" customFormat="1" ht="45" x14ac:dyDescent="0.25">
      <c r="A27" s="38" t="s">
        <v>48</v>
      </c>
      <c r="B27" s="38" t="s">
        <v>18</v>
      </c>
      <c r="C27" s="38" t="s">
        <v>125</v>
      </c>
      <c r="D27" s="31" t="s">
        <v>4</v>
      </c>
      <c r="E27" s="22" t="s">
        <v>5</v>
      </c>
      <c r="F27" s="22" t="s">
        <v>4</v>
      </c>
      <c r="G27" s="22" t="s">
        <v>4</v>
      </c>
      <c r="H27" s="22" t="s">
        <v>4</v>
      </c>
      <c r="I27" s="22" t="s">
        <v>4</v>
      </c>
      <c r="J27" s="22" t="s">
        <v>4</v>
      </c>
      <c r="K27" s="22" t="s">
        <v>4</v>
      </c>
      <c r="L27" s="22" t="s">
        <v>4</v>
      </c>
      <c r="M27" s="22" t="s">
        <v>4</v>
      </c>
      <c r="N27" s="22" t="s">
        <v>4</v>
      </c>
      <c r="O27" s="22" t="s">
        <v>4</v>
      </c>
      <c r="P27" s="22" t="s">
        <v>4</v>
      </c>
      <c r="Q27" s="22" t="s">
        <v>4</v>
      </c>
      <c r="R27" s="22" t="s">
        <v>4</v>
      </c>
      <c r="S27" s="22" t="s">
        <v>4</v>
      </c>
      <c r="T27" s="22" t="s">
        <v>4</v>
      </c>
      <c r="U27" s="22" t="s">
        <v>4</v>
      </c>
      <c r="V27" s="23" t="s">
        <v>4</v>
      </c>
      <c r="W27" s="4">
        <f t="shared" si="0"/>
        <v>4</v>
      </c>
      <c r="X27" s="4">
        <f t="shared" si="1"/>
        <v>13</v>
      </c>
      <c r="Y27" s="4"/>
    </row>
    <row r="28" spans="1:25" s="3" customFormat="1" ht="60" x14ac:dyDescent="0.25">
      <c r="A28" s="38" t="s">
        <v>48</v>
      </c>
      <c r="B28" s="38" t="s">
        <v>19</v>
      </c>
      <c r="C28" s="38" t="s">
        <v>114</v>
      </c>
      <c r="D28" s="31" t="s">
        <v>4</v>
      </c>
      <c r="E28" s="22" t="s">
        <v>5</v>
      </c>
      <c r="F28" s="22" t="s">
        <v>4</v>
      </c>
      <c r="G28" s="22" t="s">
        <v>4</v>
      </c>
      <c r="H28" s="22" t="s">
        <v>4</v>
      </c>
      <c r="I28" s="22" t="s">
        <v>4</v>
      </c>
      <c r="J28" s="22" t="s">
        <v>4</v>
      </c>
      <c r="K28" s="22" t="s">
        <v>4</v>
      </c>
      <c r="L28" s="22" t="s">
        <v>4</v>
      </c>
      <c r="M28" s="22" t="s">
        <v>4</v>
      </c>
      <c r="N28" s="22" t="s">
        <v>4</v>
      </c>
      <c r="O28" s="22" t="s">
        <v>4</v>
      </c>
      <c r="P28" s="22" t="s">
        <v>4</v>
      </c>
      <c r="Q28" s="22" t="s">
        <v>4</v>
      </c>
      <c r="R28" s="22" t="s">
        <v>4</v>
      </c>
      <c r="S28" s="22" t="s">
        <v>4</v>
      </c>
      <c r="T28" s="22" t="s">
        <v>4</v>
      </c>
      <c r="U28" s="22" t="s">
        <v>4</v>
      </c>
      <c r="V28" s="23" t="s">
        <v>4</v>
      </c>
      <c r="W28" s="4">
        <f t="shared" si="0"/>
        <v>4</v>
      </c>
      <c r="X28" s="4">
        <f t="shared" si="1"/>
        <v>13</v>
      </c>
      <c r="Y28" s="4"/>
    </row>
    <row r="29" spans="1:25" s="3" customFormat="1" ht="60" x14ac:dyDescent="0.25">
      <c r="A29" s="38" t="s">
        <v>48</v>
      </c>
      <c r="B29" s="38" t="s">
        <v>20</v>
      </c>
      <c r="C29" s="38" t="s">
        <v>113</v>
      </c>
      <c r="D29" s="31" t="s">
        <v>4</v>
      </c>
      <c r="E29" s="22" t="s">
        <v>5</v>
      </c>
      <c r="F29" s="22" t="s">
        <v>4</v>
      </c>
      <c r="G29" s="22" t="s">
        <v>4</v>
      </c>
      <c r="H29" s="22" t="s">
        <v>4</v>
      </c>
      <c r="I29" s="22" t="s">
        <v>4</v>
      </c>
      <c r="J29" s="22" t="s">
        <v>4</v>
      </c>
      <c r="K29" s="22" t="s">
        <v>4</v>
      </c>
      <c r="L29" s="22" t="s">
        <v>4</v>
      </c>
      <c r="M29" s="22" t="s">
        <v>4</v>
      </c>
      <c r="N29" s="22" t="s">
        <v>4</v>
      </c>
      <c r="O29" s="22" t="s">
        <v>4</v>
      </c>
      <c r="P29" s="22" t="s">
        <v>4</v>
      </c>
      <c r="Q29" s="22" t="s">
        <v>4</v>
      </c>
      <c r="R29" s="22" t="s">
        <v>4</v>
      </c>
      <c r="S29" s="22" t="s">
        <v>4</v>
      </c>
      <c r="T29" s="22" t="s">
        <v>4</v>
      </c>
      <c r="U29" s="22" t="s">
        <v>4</v>
      </c>
      <c r="V29" s="23" t="s">
        <v>4</v>
      </c>
      <c r="W29" s="4">
        <f t="shared" si="0"/>
        <v>4</v>
      </c>
      <c r="X29" s="4">
        <f t="shared" si="1"/>
        <v>13</v>
      </c>
      <c r="Y29" s="4"/>
    </row>
    <row r="30" spans="1:25" s="3" customFormat="1" ht="60" x14ac:dyDescent="0.25">
      <c r="A30" s="38" t="s">
        <v>48</v>
      </c>
      <c r="B30" s="38" t="s">
        <v>21</v>
      </c>
      <c r="C30" s="38" t="s">
        <v>112</v>
      </c>
      <c r="D30" s="31" t="s">
        <v>4</v>
      </c>
      <c r="E30" s="22" t="s">
        <v>5</v>
      </c>
      <c r="F30" s="22" t="s">
        <v>4</v>
      </c>
      <c r="G30" s="22" t="s">
        <v>4</v>
      </c>
      <c r="H30" s="22" t="s">
        <v>4</v>
      </c>
      <c r="I30" s="22" t="s">
        <v>4</v>
      </c>
      <c r="J30" s="22" t="s">
        <v>4</v>
      </c>
      <c r="K30" s="22" t="s">
        <v>4</v>
      </c>
      <c r="L30" s="22" t="s">
        <v>4</v>
      </c>
      <c r="M30" s="22" t="s">
        <v>5</v>
      </c>
      <c r="N30" s="22" t="s">
        <v>4</v>
      </c>
      <c r="O30" s="22" t="s">
        <v>4</v>
      </c>
      <c r="P30" s="22" t="s">
        <v>5</v>
      </c>
      <c r="Q30" s="22" t="s">
        <v>5</v>
      </c>
      <c r="R30" s="22" t="s">
        <v>4</v>
      </c>
      <c r="S30" s="22" t="s">
        <v>4</v>
      </c>
      <c r="T30" s="22" t="s">
        <v>4</v>
      </c>
      <c r="U30" s="22" t="s">
        <v>4</v>
      </c>
      <c r="V30" s="23" t="s">
        <v>4</v>
      </c>
      <c r="W30" s="4">
        <f t="shared" si="0"/>
        <v>4</v>
      </c>
      <c r="X30" s="4">
        <f t="shared" si="1"/>
        <v>10</v>
      </c>
      <c r="Y30" s="4" t="s">
        <v>239</v>
      </c>
    </row>
    <row r="31" spans="1:25" s="3" customFormat="1" ht="225" x14ac:dyDescent="0.25">
      <c r="A31" s="38" t="s">
        <v>49</v>
      </c>
      <c r="B31" s="38" t="s">
        <v>15</v>
      </c>
      <c r="C31" s="38" t="s">
        <v>50</v>
      </c>
      <c r="D31" s="31" t="s">
        <v>4</v>
      </c>
      <c r="E31" s="22" t="s">
        <v>5</v>
      </c>
      <c r="F31" s="22" t="s">
        <v>4</v>
      </c>
      <c r="G31" s="22" t="s">
        <v>4</v>
      </c>
      <c r="H31" s="22" t="s">
        <v>4</v>
      </c>
      <c r="I31" s="22" t="s">
        <v>4</v>
      </c>
      <c r="J31" s="22" t="s">
        <v>4</v>
      </c>
      <c r="K31" s="22" t="s">
        <v>4</v>
      </c>
      <c r="L31" s="22" t="s">
        <v>4</v>
      </c>
      <c r="M31" s="22" t="s">
        <v>4</v>
      </c>
      <c r="N31" s="22" t="s">
        <v>4</v>
      </c>
      <c r="O31" s="22" t="s">
        <v>4</v>
      </c>
      <c r="P31" s="22" t="s">
        <v>4</v>
      </c>
      <c r="Q31" s="22" t="s">
        <v>4</v>
      </c>
      <c r="R31" s="22" t="s">
        <v>4</v>
      </c>
      <c r="S31" s="22" t="s">
        <v>4</v>
      </c>
      <c r="T31" s="22" t="s">
        <v>4</v>
      </c>
      <c r="U31" s="22" t="s">
        <v>4</v>
      </c>
      <c r="V31" s="23" t="s">
        <v>4</v>
      </c>
      <c r="W31" s="4">
        <f t="shared" si="0"/>
        <v>4</v>
      </c>
      <c r="X31" s="4">
        <f t="shared" si="1"/>
        <v>13</v>
      </c>
      <c r="Y31" s="4"/>
    </row>
    <row r="32" spans="1:25" s="3" customFormat="1" ht="68.25" customHeight="1" x14ac:dyDescent="0.25">
      <c r="A32" s="38" t="s">
        <v>49</v>
      </c>
      <c r="B32" s="38" t="s">
        <v>16</v>
      </c>
      <c r="C32" s="38" t="s">
        <v>109</v>
      </c>
      <c r="D32" s="31" t="s">
        <v>4</v>
      </c>
      <c r="E32" s="22" t="s">
        <v>5</v>
      </c>
      <c r="F32" s="22" t="s">
        <v>4</v>
      </c>
      <c r="G32" s="22" t="s">
        <v>4</v>
      </c>
      <c r="H32" s="22" t="s">
        <v>4</v>
      </c>
      <c r="I32" s="22" t="s">
        <v>4</v>
      </c>
      <c r="J32" s="22" t="s">
        <v>4</v>
      </c>
      <c r="K32" s="22" t="s">
        <v>4</v>
      </c>
      <c r="L32" s="22" t="s">
        <v>4</v>
      </c>
      <c r="M32" s="22" t="s">
        <v>4</v>
      </c>
      <c r="N32" s="22" t="s">
        <v>4</v>
      </c>
      <c r="O32" s="22" t="s">
        <v>4</v>
      </c>
      <c r="P32" s="22" t="s">
        <v>4</v>
      </c>
      <c r="Q32" s="22" t="s">
        <v>4</v>
      </c>
      <c r="R32" s="22" t="s">
        <v>4</v>
      </c>
      <c r="S32" s="22" t="s">
        <v>5</v>
      </c>
      <c r="T32" s="22" t="s">
        <v>4</v>
      </c>
      <c r="U32" s="22" t="s">
        <v>4</v>
      </c>
      <c r="V32" s="23" t="s">
        <v>4</v>
      </c>
      <c r="W32" s="4">
        <f t="shared" si="0"/>
        <v>4</v>
      </c>
      <c r="X32" s="4">
        <f t="shared" si="1"/>
        <v>12</v>
      </c>
      <c r="Y32" s="4" t="s">
        <v>166</v>
      </c>
    </row>
    <row r="33" spans="1:25" s="3" customFormat="1" ht="111" customHeight="1" x14ac:dyDescent="0.25">
      <c r="A33" s="38" t="s">
        <v>49</v>
      </c>
      <c r="B33" s="38" t="s">
        <v>17</v>
      </c>
      <c r="C33" s="38" t="s">
        <v>110</v>
      </c>
      <c r="D33" s="31" t="s">
        <v>4</v>
      </c>
      <c r="E33" s="22" t="s">
        <v>5</v>
      </c>
      <c r="F33" s="22" t="s">
        <v>4</v>
      </c>
      <c r="G33" s="22" t="s">
        <v>4</v>
      </c>
      <c r="H33" s="22" t="s">
        <v>4</v>
      </c>
      <c r="I33" s="22" t="s">
        <v>5</v>
      </c>
      <c r="J33" s="22" t="s">
        <v>4</v>
      </c>
      <c r="K33" s="22" t="s">
        <v>4</v>
      </c>
      <c r="L33" s="22" t="s">
        <v>4</v>
      </c>
      <c r="M33" s="22" t="s">
        <v>5</v>
      </c>
      <c r="N33" s="22" t="s">
        <v>4</v>
      </c>
      <c r="O33" s="22" t="s">
        <v>4</v>
      </c>
      <c r="P33" s="22" t="s">
        <v>4</v>
      </c>
      <c r="Q33" s="22" t="s">
        <v>4</v>
      </c>
      <c r="R33" s="22" t="s">
        <v>4</v>
      </c>
      <c r="S33" s="22" t="s">
        <v>4</v>
      </c>
      <c r="T33" s="22" t="s">
        <v>4</v>
      </c>
      <c r="U33" s="22" t="s">
        <v>4</v>
      </c>
      <c r="V33" s="23" t="s">
        <v>4</v>
      </c>
      <c r="W33" s="4">
        <f t="shared" si="0"/>
        <v>3</v>
      </c>
      <c r="X33" s="4">
        <f t="shared" si="1"/>
        <v>12</v>
      </c>
      <c r="Y33" s="4" t="s">
        <v>174</v>
      </c>
    </row>
    <row r="34" spans="1:25" s="3" customFormat="1" ht="128.25" customHeight="1" x14ac:dyDescent="0.25">
      <c r="A34" s="38" t="s">
        <v>49</v>
      </c>
      <c r="B34" s="38" t="s">
        <v>18</v>
      </c>
      <c r="C34" s="38" t="s">
        <v>111</v>
      </c>
      <c r="D34" s="31" t="s">
        <v>4</v>
      </c>
      <c r="E34" s="22" t="s">
        <v>5</v>
      </c>
      <c r="F34" s="22" t="s">
        <v>4</v>
      </c>
      <c r="G34" s="22" t="s">
        <v>4</v>
      </c>
      <c r="H34" s="22" t="s">
        <v>4</v>
      </c>
      <c r="I34" s="22" t="s">
        <v>4</v>
      </c>
      <c r="J34" s="22" t="s">
        <v>5</v>
      </c>
      <c r="K34" s="22" t="s">
        <v>4</v>
      </c>
      <c r="L34" s="22" t="s">
        <v>4</v>
      </c>
      <c r="M34" s="22" t="s">
        <v>4</v>
      </c>
      <c r="N34" s="22" t="s">
        <v>4</v>
      </c>
      <c r="O34" s="22" t="s">
        <v>4</v>
      </c>
      <c r="P34" s="22" t="s">
        <v>4</v>
      </c>
      <c r="Q34" s="22" t="s">
        <v>4</v>
      </c>
      <c r="R34" s="22" t="s">
        <v>4</v>
      </c>
      <c r="S34" s="22" t="s">
        <v>4</v>
      </c>
      <c r="T34" s="22" t="s">
        <v>5</v>
      </c>
      <c r="U34" s="22" t="s">
        <v>4</v>
      </c>
      <c r="V34" s="23" t="s">
        <v>4</v>
      </c>
      <c r="W34" s="4">
        <f t="shared" si="0"/>
        <v>4</v>
      </c>
      <c r="X34" s="4">
        <f t="shared" si="1"/>
        <v>11</v>
      </c>
      <c r="Y34" s="4" t="s">
        <v>167</v>
      </c>
    </row>
    <row r="35" spans="1:25" s="3" customFormat="1" ht="135" x14ac:dyDescent="0.25">
      <c r="A35" s="38" t="s">
        <v>51</v>
      </c>
      <c r="B35" s="38" t="s">
        <v>15</v>
      </c>
      <c r="C35" s="38" t="s">
        <v>71</v>
      </c>
      <c r="D35" s="31" t="s">
        <v>4</v>
      </c>
      <c r="E35" s="22" t="s">
        <v>5</v>
      </c>
      <c r="F35" s="22" t="s">
        <v>4</v>
      </c>
      <c r="G35" s="22" t="s">
        <v>4</v>
      </c>
      <c r="H35" s="22" t="s">
        <v>4</v>
      </c>
      <c r="I35" s="22" t="s">
        <v>5</v>
      </c>
      <c r="J35" s="22" t="s">
        <v>4</v>
      </c>
      <c r="K35" s="22" t="s">
        <v>4</v>
      </c>
      <c r="L35" s="22" t="s">
        <v>4</v>
      </c>
      <c r="M35" s="22" t="s">
        <v>4</v>
      </c>
      <c r="N35" s="22" t="s">
        <v>4</v>
      </c>
      <c r="O35" s="22" t="s">
        <v>4</v>
      </c>
      <c r="P35" s="22" t="s">
        <v>4</v>
      </c>
      <c r="Q35" s="22" t="s">
        <v>4</v>
      </c>
      <c r="R35" s="22" t="s">
        <v>4</v>
      </c>
      <c r="S35" s="22" t="s">
        <v>4</v>
      </c>
      <c r="T35" s="22" t="s">
        <v>4</v>
      </c>
      <c r="U35" s="22" t="s">
        <v>4</v>
      </c>
      <c r="V35" s="23" t="s">
        <v>4</v>
      </c>
      <c r="W35" s="4">
        <f t="shared" si="0"/>
        <v>3</v>
      </c>
      <c r="X35" s="4">
        <f t="shared" si="1"/>
        <v>13</v>
      </c>
      <c r="Y35" s="4" t="s">
        <v>168</v>
      </c>
    </row>
    <row r="36" spans="1:25" s="3" customFormat="1" ht="105" x14ac:dyDescent="0.25">
      <c r="A36" s="38" t="s">
        <v>51</v>
      </c>
      <c r="B36" s="38" t="s">
        <v>16</v>
      </c>
      <c r="C36" s="38" t="s">
        <v>70</v>
      </c>
      <c r="D36" s="31" t="s">
        <v>4</v>
      </c>
      <c r="E36" s="22" t="s">
        <v>5</v>
      </c>
      <c r="F36" s="22" t="s">
        <v>4</v>
      </c>
      <c r="G36" s="22" t="s">
        <v>4</v>
      </c>
      <c r="H36" s="22" t="s">
        <v>4</v>
      </c>
      <c r="I36" s="22" t="s">
        <v>5</v>
      </c>
      <c r="J36" s="22" t="s">
        <v>4</v>
      </c>
      <c r="K36" s="22" t="s">
        <v>4</v>
      </c>
      <c r="L36" s="22" t="s">
        <v>4</v>
      </c>
      <c r="M36" s="22" t="s">
        <v>5</v>
      </c>
      <c r="N36" s="22" t="s">
        <v>4</v>
      </c>
      <c r="O36" s="22" t="s">
        <v>4</v>
      </c>
      <c r="P36" s="22" t="s">
        <v>4</v>
      </c>
      <c r="Q36" s="22" t="s">
        <v>4</v>
      </c>
      <c r="R36" s="22" t="s">
        <v>4</v>
      </c>
      <c r="S36" s="22" t="s">
        <v>4</v>
      </c>
      <c r="T36" s="22" t="s">
        <v>4</v>
      </c>
      <c r="U36" s="22" t="s">
        <v>4</v>
      </c>
      <c r="V36" s="23" t="s">
        <v>4</v>
      </c>
      <c r="W36" s="4">
        <f t="shared" si="0"/>
        <v>3</v>
      </c>
      <c r="X36" s="4">
        <f t="shared" si="1"/>
        <v>12</v>
      </c>
      <c r="Y36" s="4" t="s">
        <v>169</v>
      </c>
    </row>
    <row r="37" spans="1:25" s="3" customFormat="1" ht="45" x14ac:dyDescent="0.25">
      <c r="A37" s="38" t="s">
        <v>51</v>
      </c>
      <c r="B37" s="38" t="s">
        <v>17</v>
      </c>
      <c r="C37" s="38" t="s">
        <v>72</v>
      </c>
      <c r="D37" s="31" t="s">
        <v>4</v>
      </c>
      <c r="E37" s="22" t="s">
        <v>5</v>
      </c>
      <c r="F37" s="22" t="s">
        <v>4</v>
      </c>
      <c r="G37" s="22" t="s">
        <v>4</v>
      </c>
      <c r="H37" s="22" t="s">
        <v>4</v>
      </c>
      <c r="I37" s="22" t="s">
        <v>4</v>
      </c>
      <c r="J37" s="22" t="s">
        <v>4</v>
      </c>
      <c r="K37" s="22" t="s">
        <v>4</v>
      </c>
      <c r="L37" s="22" t="s">
        <v>4</v>
      </c>
      <c r="M37" s="22" t="s">
        <v>4</v>
      </c>
      <c r="N37" s="22" t="s">
        <v>4</v>
      </c>
      <c r="O37" s="22" t="s">
        <v>4</v>
      </c>
      <c r="P37" s="22" t="s">
        <v>4</v>
      </c>
      <c r="Q37" s="22" t="s">
        <v>4</v>
      </c>
      <c r="R37" s="22" t="s">
        <v>4</v>
      </c>
      <c r="S37" s="22" t="s">
        <v>4</v>
      </c>
      <c r="T37" s="22" t="s">
        <v>4</v>
      </c>
      <c r="U37" s="22" t="s">
        <v>4</v>
      </c>
      <c r="V37" s="23" t="s">
        <v>4</v>
      </c>
      <c r="W37" s="4">
        <f t="shared" si="0"/>
        <v>4</v>
      </c>
      <c r="X37" s="4">
        <f t="shared" si="1"/>
        <v>13</v>
      </c>
      <c r="Y37" s="4"/>
    </row>
    <row r="38" spans="1:25" s="3" customFormat="1" ht="30" x14ac:dyDescent="0.25">
      <c r="A38" s="38" t="s">
        <v>52</v>
      </c>
      <c r="B38" s="38" t="s">
        <v>15</v>
      </c>
      <c r="C38" s="38" t="s">
        <v>73</v>
      </c>
      <c r="D38" s="31" t="s">
        <v>4</v>
      </c>
      <c r="E38" s="22" t="s">
        <v>5</v>
      </c>
      <c r="F38" s="22" t="s">
        <v>4</v>
      </c>
      <c r="G38" s="22" t="s">
        <v>4</v>
      </c>
      <c r="H38" s="22" t="s">
        <v>4</v>
      </c>
      <c r="I38" s="22" t="s">
        <v>4</v>
      </c>
      <c r="J38" s="22" t="s">
        <v>4</v>
      </c>
      <c r="K38" s="22" t="s">
        <v>4</v>
      </c>
      <c r="L38" s="22" t="s">
        <v>4</v>
      </c>
      <c r="M38" s="22" t="s">
        <v>4</v>
      </c>
      <c r="N38" s="22" t="s">
        <v>4</v>
      </c>
      <c r="O38" s="22" t="s">
        <v>4</v>
      </c>
      <c r="P38" s="22" t="s">
        <v>4</v>
      </c>
      <c r="Q38" s="22" t="s">
        <v>4</v>
      </c>
      <c r="R38" s="22" t="s">
        <v>4</v>
      </c>
      <c r="S38" s="22" t="s">
        <v>4</v>
      </c>
      <c r="T38" s="22" t="s">
        <v>4</v>
      </c>
      <c r="U38" s="22" t="s">
        <v>4</v>
      </c>
      <c r="V38" s="23" t="s">
        <v>4</v>
      </c>
      <c r="W38" s="4">
        <f t="shared" si="0"/>
        <v>4</v>
      </c>
      <c r="X38" s="4">
        <f t="shared" si="1"/>
        <v>13</v>
      </c>
      <c r="Y38" s="4"/>
    </row>
    <row r="39" spans="1:25" s="3" customFormat="1" ht="30" x14ac:dyDescent="0.25">
      <c r="A39" s="38" t="s">
        <v>52</v>
      </c>
      <c r="B39" s="38" t="s">
        <v>16</v>
      </c>
      <c r="C39" s="38" t="s">
        <v>74</v>
      </c>
      <c r="D39" s="31" t="s">
        <v>4</v>
      </c>
      <c r="E39" s="22" t="s">
        <v>5</v>
      </c>
      <c r="F39" s="22" t="s">
        <v>4</v>
      </c>
      <c r="G39" s="22" t="s">
        <v>4</v>
      </c>
      <c r="H39" s="22" t="s">
        <v>4</v>
      </c>
      <c r="I39" s="22" t="s">
        <v>4</v>
      </c>
      <c r="J39" s="22" t="s">
        <v>4</v>
      </c>
      <c r="K39" s="22" t="s">
        <v>4</v>
      </c>
      <c r="L39" s="22" t="s">
        <v>4</v>
      </c>
      <c r="M39" s="22" t="s">
        <v>4</v>
      </c>
      <c r="N39" s="22" t="s">
        <v>4</v>
      </c>
      <c r="O39" s="22" t="s">
        <v>4</v>
      </c>
      <c r="P39" s="22" t="s">
        <v>4</v>
      </c>
      <c r="Q39" s="22" t="s">
        <v>4</v>
      </c>
      <c r="R39" s="22" t="s">
        <v>4</v>
      </c>
      <c r="S39" s="22" t="s">
        <v>4</v>
      </c>
      <c r="T39" s="22" t="s">
        <v>4</v>
      </c>
      <c r="U39" s="22" t="s">
        <v>4</v>
      </c>
      <c r="V39" s="23" t="s">
        <v>4</v>
      </c>
      <c r="W39" s="4">
        <f t="shared" si="0"/>
        <v>4</v>
      </c>
      <c r="X39" s="4">
        <f t="shared" si="1"/>
        <v>13</v>
      </c>
      <c r="Y39" s="4"/>
    </row>
    <row r="40" spans="1:25" s="3" customFormat="1" ht="60" x14ac:dyDescent="0.25">
      <c r="A40" s="38" t="s">
        <v>52</v>
      </c>
      <c r="B40" s="38" t="s">
        <v>17</v>
      </c>
      <c r="C40" s="40" t="s">
        <v>75</v>
      </c>
      <c r="D40" s="31" t="s">
        <v>4</v>
      </c>
      <c r="E40" s="22" t="s">
        <v>5</v>
      </c>
      <c r="F40" s="22" t="s">
        <v>4</v>
      </c>
      <c r="G40" s="22" t="s">
        <v>4</v>
      </c>
      <c r="H40" s="22" t="s">
        <v>4</v>
      </c>
      <c r="I40" s="22" t="s">
        <v>4</v>
      </c>
      <c r="J40" s="22" t="s">
        <v>4</v>
      </c>
      <c r="K40" s="22" t="s">
        <v>4</v>
      </c>
      <c r="L40" s="22" t="s">
        <v>4</v>
      </c>
      <c r="M40" s="22" t="s">
        <v>4</v>
      </c>
      <c r="N40" s="22" t="s">
        <v>4</v>
      </c>
      <c r="O40" s="22" t="s">
        <v>4</v>
      </c>
      <c r="P40" s="22" t="s">
        <v>4</v>
      </c>
      <c r="Q40" s="22" t="s">
        <v>4</v>
      </c>
      <c r="R40" s="22" t="s">
        <v>4</v>
      </c>
      <c r="S40" s="22" t="s">
        <v>4</v>
      </c>
      <c r="T40" s="22" t="s">
        <v>4</v>
      </c>
      <c r="U40" s="22" t="s">
        <v>4</v>
      </c>
      <c r="V40" s="23" t="s">
        <v>4</v>
      </c>
      <c r="W40" s="4">
        <f t="shared" si="0"/>
        <v>4</v>
      </c>
      <c r="X40" s="4">
        <f t="shared" si="1"/>
        <v>13</v>
      </c>
      <c r="Y40" s="4"/>
    </row>
    <row r="41" spans="1:25" s="3" customFormat="1" ht="45" x14ac:dyDescent="0.25">
      <c r="A41" s="38" t="s">
        <v>52</v>
      </c>
      <c r="B41" s="38" t="s">
        <v>18</v>
      </c>
      <c r="C41" s="38" t="s">
        <v>76</v>
      </c>
      <c r="D41" s="31" t="s">
        <v>4</v>
      </c>
      <c r="E41" s="22" t="s">
        <v>5</v>
      </c>
      <c r="F41" s="22" t="s">
        <v>4</v>
      </c>
      <c r="G41" s="22" t="s">
        <v>4</v>
      </c>
      <c r="H41" s="22" t="s">
        <v>4</v>
      </c>
      <c r="I41" s="22" t="s">
        <v>4</v>
      </c>
      <c r="J41" s="22" t="s">
        <v>4</v>
      </c>
      <c r="K41" s="22" t="s">
        <v>4</v>
      </c>
      <c r="L41" s="22" t="s">
        <v>4</v>
      </c>
      <c r="M41" s="22" t="s">
        <v>4</v>
      </c>
      <c r="N41" s="22" t="s">
        <v>4</v>
      </c>
      <c r="O41" s="22" t="s">
        <v>4</v>
      </c>
      <c r="P41" s="22" t="s">
        <v>4</v>
      </c>
      <c r="Q41" s="22" t="s">
        <v>4</v>
      </c>
      <c r="R41" s="22" t="s">
        <v>4</v>
      </c>
      <c r="S41" s="22" t="s">
        <v>4</v>
      </c>
      <c r="T41" s="22" t="s">
        <v>4</v>
      </c>
      <c r="U41" s="22" t="s">
        <v>4</v>
      </c>
      <c r="V41" s="23" t="s">
        <v>4</v>
      </c>
      <c r="W41" s="4">
        <f t="shared" si="0"/>
        <v>4</v>
      </c>
      <c r="X41" s="4">
        <f t="shared" si="1"/>
        <v>13</v>
      </c>
      <c r="Y41" s="4"/>
    </row>
    <row r="42" spans="1:25" s="3" customFormat="1" ht="60" x14ac:dyDescent="0.25">
      <c r="A42" s="38" t="s">
        <v>52</v>
      </c>
      <c r="B42" s="38" t="s">
        <v>19</v>
      </c>
      <c r="C42" s="38" t="s">
        <v>77</v>
      </c>
      <c r="D42" s="31" t="s">
        <v>4</v>
      </c>
      <c r="E42" s="22" t="s">
        <v>5</v>
      </c>
      <c r="F42" s="22" t="s">
        <v>4</v>
      </c>
      <c r="G42" s="22" t="s">
        <v>4</v>
      </c>
      <c r="H42" s="22" t="s">
        <v>4</v>
      </c>
      <c r="I42" s="22" t="s">
        <v>4</v>
      </c>
      <c r="J42" s="22" t="s">
        <v>4</v>
      </c>
      <c r="K42" s="22" t="s">
        <v>4</v>
      </c>
      <c r="L42" s="22" t="s">
        <v>4</v>
      </c>
      <c r="M42" s="22" t="s">
        <v>4</v>
      </c>
      <c r="N42" s="22" t="s">
        <v>4</v>
      </c>
      <c r="O42" s="22" t="s">
        <v>4</v>
      </c>
      <c r="P42" s="22" t="s">
        <v>4</v>
      </c>
      <c r="Q42" s="22" t="s">
        <v>4</v>
      </c>
      <c r="R42" s="22" t="s">
        <v>4</v>
      </c>
      <c r="S42" s="22" t="s">
        <v>4</v>
      </c>
      <c r="T42" s="22" t="s">
        <v>4</v>
      </c>
      <c r="U42" s="22" t="s">
        <v>4</v>
      </c>
      <c r="V42" s="23" t="s">
        <v>4</v>
      </c>
      <c r="W42" s="4">
        <f t="shared" si="0"/>
        <v>4</v>
      </c>
      <c r="X42" s="4">
        <f t="shared" si="1"/>
        <v>13</v>
      </c>
      <c r="Y42" s="4"/>
    </row>
    <row r="43" spans="1:25" s="3" customFormat="1" ht="45" x14ac:dyDescent="0.25">
      <c r="A43" s="38" t="s">
        <v>52</v>
      </c>
      <c r="B43" s="38" t="s">
        <v>20</v>
      </c>
      <c r="C43" s="38" t="s">
        <v>78</v>
      </c>
      <c r="D43" s="31" t="s">
        <v>4</v>
      </c>
      <c r="E43" s="22" t="s">
        <v>5</v>
      </c>
      <c r="F43" s="22" t="s">
        <v>4</v>
      </c>
      <c r="G43" s="22" t="s">
        <v>4</v>
      </c>
      <c r="H43" s="22" t="s">
        <v>4</v>
      </c>
      <c r="I43" s="22" t="s">
        <v>4</v>
      </c>
      <c r="J43" s="22" t="s">
        <v>4</v>
      </c>
      <c r="K43" s="22" t="s">
        <v>4</v>
      </c>
      <c r="L43" s="22" t="s">
        <v>4</v>
      </c>
      <c r="M43" s="22" t="s">
        <v>4</v>
      </c>
      <c r="N43" s="22" t="s">
        <v>4</v>
      </c>
      <c r="O43" s="22" t="s">
        <v>4</v>
      </c>
      <c r="P43" s="22" t="s">
        <v>4</v>
      </c>
      <c r="Q43" s="22" t="s">
        <v>4</v>
      </c>
      <c r="R43" s="22" t="s">
        <v>4</v>
      </c>
      <c r="S43" s="22" t="s">
        <v>4</v>
      </c>
      <c r="T43" s="22" t="s">
        <v>4</v>
      </c>
      <c r="U43" s="22" t="s">
        <v>4</v>
      </c>
      <c r="V43" s="23" t="s">
        <v>4</v>
      </c>
      <c r="W43" s="4">
        <f t="shared" si="0"/>
        <v>4</v>
      </c>
      <c r="X43" s="4">
        <f t="shared" si="1"/>
        <v>13</v>
      </c>
      <c r="Y43" s="4"/>
    </row>
    <row r="44" spans="1:25" s="3" customFormat="1" ht="75" x14ac:dyDescent="0.25">
      <c r="A44" s="38" t="s">
        <v>52</v>
      </c>
      <c r="B44" s="38" t="s">
        <v>21</v>
      </c>
      <c r="C44" s="38" t="s">
        <v>79</v>
      </c>
      <c r="D44" s="31" t="s">
        <v>4</v>
      </c>
      <c r="E44" s="22" t="s">
        <v>5</v>
      </c>
      <c r="F44" s="22" t="s">
        <v>4</v>
      </c>
      <c r="G44" s="22" t="s">
        <v>4</v>
      </c>
      <c r="H44" s="22" t="s">
        <v>4</v>
      </c>
      <c r="I44" s="22" t="s">
        <v>4</v>
      </c>
      <c r="J44" s="22" t="s">
        <v>4</v>
      </c>
      <c r="K44" s="22" t="s">
        <v>4</v>
      </c>
      <c r="L44" s="22" t="s">
        <v>4</v>
      </c>
      <c r="M44" s="22" t="s">
        <v>5</v>
      </c>
      <c r="N44" s="22" t="s">
        <v>4</v>
      </c>
      <c r="O44" s="22" t="s">
        <v>4</v>
      </c>
      <c r="P44" s="22" t="s">
        <v>5</v>
      </c>
      <c r="Q44" s="22" t="s">
        <v>5</v>
      </c>
      <c r="R44" s="22" t="s">
        <v>4</v>
      </c>
      <c r="S44" s="22" t="s">
        <v>4</v>
      </c>
      <c r="T44" s="22" t="s">
        <v>4</v>
      </c>
      <c r="U44" s="22" t="s">
        <v>4</v>
      </c>
      <c r="V44" s="23" t="s">
        <v>4</v>
      </c>
      <c r="W44" s="4">
        <f t="shared" si="0"/>
        <v>4</v>
      </c>
      <c r="X44" s="4">
        <f t="shared" si="1"/>
        <v>10</v>
      </c>
      <c r="Y44" s="4" t="s">
        <v>263</v>
      </c>
    </row>
    <row r="45" spans="1:25" s="3" customFormat="1" ht="51" customHeight="1" x14ac:dyDescent="0.25">
      <c r="A45" s="38" t="s">
        <v>52</v>
      </c>
      <c r="B45" s="38" t="s">
        <v>22</v>
      </c>
      <c r="C45" s="38" t="s">
        <v>80</v>
      </c>
      <c r="D45" s="31" t="s">
        <v>4</v>
      </c>
      <c r="E45" s="22" t="s">
        <v>5</v>
      </c>
      <c r="F45" s="22" t="s">
        <v>4</v>
      </c>
      <c r="G45" s="22" t="s">
        <v>4</v>
      </c>
      <c r="H45" s="22" t="s">
        <v>4</v>
      </c>
      <c r="I45" s="22" t="s">
        <v>4</v>
      </c>
      <c r="J45" s="22" t="s">
        <v>4</v>
      </c>
      <c r="K45" s="22" t="s">
        <v>4</v>
      </c>
      <c r="L45" s="22" t="s">
        <v>4</v>
      </c>
      <c r="M45" s="22" t="s">
        <v>4</v>
      </c>
      <c r="N45" s="22" t="s">
        <v>4</v>
      </c>
      <c r="O45" s="22" t="s">
        <v>4</v>
      </c>
      <c r="P45" s="22" t="s">
        <v>4</v>
      </c>
      <c r="Q45" s="22" t="s">
        <v>4</v>
      </c>
      <c r="R45" s="22" t="s">
        <v>4</v>
      </c>
      <c r="S45" s="22" t="s">
        <v>4</v>
      </c>
      <c r="T45" s="22" t="s">
        <v>4</v>
      </c>
      <c r="U45" s="22" t="s">
        <v>4</v>
      </c>
      <c r="V45" s="23" t="s">
        <v>4</v>
      </c>
      <c r="W45" s="4">
        <f t="shared" si="0"/>
        <v>4</v>
      </c>
      <c r="X45" s="4">
        <f t="shared" si="1"/>
        <v>13</v>
      </c>
      <c r="Y45" s="4"/>
    </row>
    <row r="46" spans="1:25" ht="75" x14ac:dyDescent="0.25">
      <c r="A46" s="38" t="s">
        <v>52</v>
      </c>
      <c r="B46" s="38" t="s">
        <v>23</v>
      </c>
      <c r="C46" s="38" t="s">
        <v>81</v>
      </c>
      <c r="D46" s="31" t="s">
        <v>4</v>
      </c>
      <c r="E46" s="22" t="s">
        <v>5</v>
      </c>
      <c r="F46" s="22" t="s">
        <v>4</v>
      </c>
      <c r="G46" s="22" t="s">
        <v>4</v>
      </c>
      <c r="H46" s="22" t="s">
        <v>4</v>
      </c>
      <c r="I46" s="22" t="s">
        <v>5</v>
      </c>
      <c r="J46" s="22" t="s">
        <v>4</v>
      </c>
      <c r="K46" s="22" t="s">
        <v>4</v>
      </c>
      <c r="L46" s="22" t="s">
        <v>4</v>
      </c>
      <c r="M46" s="22" t="s">
        <v>4</v>
      </c>
      <c r="N46" s="22" t="s">
        <v>4</v>
      </c>
      <c r="O46" s="22" t="s">
        <v>4</v>
      </c>
      <c r="P46" s="22" t="s">
        <v>4</v>
      </c>
      <c r="Q46" s="22" t="s">
        <v>5</v>
      </c>
      <c r="R46" s="22" t="s">
        <v>4</v>
      </c>
      <c r="S46" s="22" t="s">
        <v>4</v>
      </c>
      <c r="T46" s="22" t="s">
        <v>5</v>
      </c>
      <c r="U46" s="22" t="s">
        <v>4</v>
      </c>
      <c r="V46" s="23" t="s">
        <v>4</v>
      </c>
      <c r="W46" s="4">
        <f t="shared" si="0"/>
        <v>3</v>
      </c>
      <c r="X46" s="4">
        <f t="shared" si="1"/>
        <v>11</v>
      </c>
      <c r="Y46" s="4" t="s">
        <v>264</v>
      </c>
    </row>
    <row r="47" spans="1:25" ht="210" x14ac:dyDescent="0.25">
      <c r="A47" s="38" t="s">
        <v>52</v>
      </c>
      <c r="B47" s="38" t="s">
        <v>24</v>
      </c>
      <c r="C47" s="38" t="s">
        <v>108</v>
      </c>
      <c r="D47" s="31" t="s">
        <v>4</v>
      </c>
      <c r="E47" s="22" t="s">
        <v>5</v>
      </c>
      <c r="F47" s="22" t="s">
        <v>4</v>
      </c>
      <c r="G47" s="22" t="s">
        <v>4</v>
      </c>
      <c r="H47" s="22" t="s">
        <v>4</v>
      </c>
      <c r="I47" s="22" t="s">
        <v>4</v>
      </c>
      <c r="J47" s="22" t="s">
        <v>4</v>
      </c>
      <c r="K47" s="22" t="s">
        <v>4</v>
      </c>
      <c r="L47" s="22" t="s">
        <v>4</v>
      </c>
      <c r="M47" s="22" t="s">
        <v>4</v>
      </c>
      <c r="N47" s="22" t="s">
        <v>4</v>
      </c>
      <c r="O47" s="22" t="s">
        <v>4</v>
      </c>
      <c r="P47" s="22" t="s">
        <v>4</v>
      </c>
      <c r="Q47" s="22" t="s">
        <v>4</v>
      </c>
      <c r="R47" s="22" t="s">
        <v>4</v>
      </c>
      <c r="S47" s="22" t="s">
        <v>4</v>
      </c>
      <c r="T47" s="22" t="s">
        <v>4</v>
      </c>
      <c r="U47" s="22" t="s">
        <v>4</v>
      </c>
      <c r="V47" s="23" t="s">
        <v>4</v>
      </c>
      <c r="W47" s="4">
        <f t="shared" si="0"/>
        <v>4</v>
      </c>
      <c r="X47" s="4">
        <f t="shared" si="1"/>
        <v>13</v>
      </c>
      <c r="Y47" s="4"/>
    </row>
    <row r="48" spans="1:25" ht="60" x14ac:dyDescent="0.25">
      <c r="A48" s="38" t="s">
        <v>52</v>
      </c>
      <c r="B48" s="38" t="s">
        <v>25</v>
      </c>
      <c r="C48" s="38" t="s">
        <v>107</v>
      </c>
      <c r="D48" s="31" t="s">
        <v>4</v>
      </c>
      <c r="E48" s="22" t="s">
        <v>5</v>
      </c>
      <c r="F48" s="22" t="s">
        <v>4</v>
      </c>
      <c r="G48" s="22" t="s">
        <v>4</v>
      </c>
      <c r="H48" s="22" t="s">
        <v>4</v>
      </c>
      <c r="I48" s="22" t="s">
        <v>4</v>
      </c>
      <c r="J48" s="22" t="s">
        <v>4</v>
      </c>
      <c r="K48" s="22" t="s">
        <v>4</v>
      </c>
      <c r="L48" s="22" t="s">
        <v>4</v>
      </c>
      <c r="M48" s="22" t="s">
        <v>4</v>
      </c>
      <c r="N48" s="22" t="s">
        <v>4</v>
      </c>
      <c r="O48" s="22" t="s">
        <v>4</v>
      </c>
      <c r="P48" s="22" t="s">
        <v>4</v>
      </c>
      <c r="Q48" s="22" t="s">
        <v>4</v>
      </c>
      <c r="R48" s="22" t="s">
        <v>4</v>
      </c>
      <c r="S48" s="22" t="s">
        <v>4</v>
      </c>
      <c r="T48" s="22" t="s">
        <v>4</v>
      </c>
      <c r="U48" s="22" t="s">
        <v>4</v>
      </c>
      <c r="V48" s="23" t="s">
        <v>4</v>
      </c>
      <c r="W48" s="4">
        <f t="shared" si="0"/>
        <v>4</v>
      </c>
      <c r="X48" s="4">
        <f t="shared" si="1"/>
        <v>13</v>
      </c>
      <c r="Y48" s="4"/>
    </row>
    <row r="49" spans="1:25" ht="45" x14ac:dyDescent="0.25">
      <c r="A49" s="38" t="s">
        <v>52</v>
      </c>
      <c r="B49" s="38" t="s">
        <v>35</v>
      </c>
      <c r="C49" s="38" t="s">
        <v>106</v>
      </c>
      <c r="D49" s="31" t="s">
        <v>4</v>
      </c>
      <c r="E49" s="22" t="s">
        <v>5</v>
      </c>
      <c r="F49" s="22" t="s">
        <v>4</v>
      </c>
      <c r="G49" s="22" t="s">
        <v>4</v>
      </c>
      <c r="H49" s="22" t="s">
        <v>4</v>
      </c>
      <c r="I49" s="22" t="s">
        <v>4</v>
      </c>
      <c r="J49" s="22" t="s">
        <v>4</v>
      </c>
      <c r="K49" s="22" t="s">
        <v>4</v>
      </c>
      <c r="L49" s="22" t="s">
        <v>4</v>
      </c>
      <c r="M49" s="22" t="s">
        <v>4</v>
      </c>
      <c r="N49" s="22" t="s">
        <v>4</v>
      </c>
      <c r="O49" s="22" t="s">
        <v>4</v>
      </c>
      <c r="P49" s="22" t="s">
        <v>4</v>
      </c>
      <c r="Q49" s="22" t="s">
        <v>4</v>
      </c>
      <c r="R49" s="22" t="s">
        <v>4</v>
      </c>
      <c r="S49" s="22" t="s">
        <v>4</v>
      </c>
      <c r="T49" s="22" t="s">
        <v>4</v>
      </c>
      <c r="U49" s="22" t="s">
        <v>4</v>
      </c>
      <c r="V49" s="23" t="s">
        <v>4</v>
      </c>
      <c r="W49" s="4">
        <f t="shared" si="0"/>
        <v>4</v>
      </c>
      <c r="X49" s="4">
        <f t="shared" si="1"/>
        <v>13</v>
      </c>
      <c r="Y49" s="4"/>
    </row>
    <row r="50" spans="1:25" ht="82.5" customHeight="1" x14ac:dyDescent="0.25">
      <c r="A50" s="38" t="s">
        <v>52</v>
      </c>
      <c r="B50" s="38" t="s">
        <v>37</v>
      </c>
      <c r="C50" s="38" t="s">
        <v>105</v>
      </c>
      <c r="D50" s="31" t="s">
        <v>4</v>
      </c>
      <c r="E50" s="22" t="s">
        <v>5</v>
      </c>
      <c r="F50" s="22" t="s">
        <v>4</v>
      </c>
      <c r="G50" s="22" t="s">
        <v>4</v>
      </c>
      <c r="H50" s="22" t="s">
        <v>4</v>
      </c>
      <c r="I50" s="22" t="s">
        <v>4</v>
      </c>
      <c r="J50" s="22" t="s">
        <v>4</v>
      </c>
      <c r="K50" s="22" t="s">
        <v>4</v>
      </c>
      <c r="L50" s="22" t="s">
        <v>4</v>
      </c>
      <c r="M50" s="22" t="s">
        <v>4</v>
      </c>
      <c r="N50" s="22" t="s">
        <v>4</v>
      </c>
      <c r="O50" s="22" t="s">
        <v>4</v>
      </c>
      <c r="P50" s="22" t="s">
        <v>4</v>
      </c>
      <c r="Q50" s="22" t="s">
        <v>5</v>
      </c>
      <c r="R50" s="22" t="s">
        <v>4</v>
      </c>
      <c r="S50" s="22" t="s">
        <v>4</v>
      </c>
      <c r="T50" s="22" t="s">
        <v>4</v>
      </c>
      <c r="U50" s="22" t="s">
        <v>4</v>
      </c>
      <c r="V50" s="23" t="s">
        <v>4</v>
      </c>
      <c r="W50" s="4">
        <f t="shared" si="0"/>
        <v>4</v>
      </c>
      <c r="X50" s="4">
        <f t="shared" si="1"/>
        <v>12</v>
      </c>
      <c r="Y50" s="4" t="s">
        <v>163</v>
      </c>
    </row>
    <row r="51" spans="1:25" ht="30" x14ac:dyDescent="0.25">
      <c r="A51" s="38" t="s">
        <v>52</v>
      </c>
      <c r="B51" s="38" t="s">
        <v>53</v>
      </c>
      <c r="C51" s="38" t="s">
        <v>104</v>
      </c>
      <c r="D51" s="31" t="s">
        <v>4</v>
      </c>
      <c r="E51" s="22" t="s">
        <v>5</v>
      </c>
      <c r="F51" s="22" t="s">
        <v>4</v>
      </c>
      <c r="G51" s="22" t="s">
        <v>4</v>
      </c>
      <c r="H51" s="22" t="s">
        <v>4</v>
      </c>
      <c r="I51" s="22" t="s">
        <v>4</v>
      </c>
      <c r="J51" s="22" t="s">
        <v>4</v>
      </c>
      <c r="K51" s="22" t="s">
        <v>4</v>
      </c>
      <c r="L51" s="22" t="s">
        <v>4</v>
      </c>
      <c r="M51" s="22" t="s">
        <v>4</v>
      </c>
      <c r="N51" s="22" t="s">
        <v>4</v>
      </c>
      <c r="O51" s="22" t="s">
        <v>4</v>
      </c>
      <c r="P51" s="22" t="s">
        <v>4</v>
      </c>
      <c r="Q51" s="22" t="s">
        <v>4</v>
      </c>
      <c r="R51" s="22" t="s">
        <v>4</v>
      </c>
      <c r="S51" s="22" t="s">
        <v>4</v>
      </c>
      <c r="T51" s="22" t="s">
        <v>4</v>
      </c>
      <c r="U51" s="22" t="s">
        <v>4</v>
      </c>
      <c r="V51" s="23" t="s">
        <v>4</v>
      </c>
      <c r="W51" s="4">
        <f t="shared" si="0"/>
        <v>4</v>
      </c>
      <c r="X51" s="4">
        <f t="shared" si="1"/>
        <v>13</v>
      </c>
      <c r="Y51" s="4"/>
    </row>
    <row r="52" spans="1:25" ht="30" x14ac:dyDescent="0.25">
      <c r="A52" s="38" t="s">
        <v>52</v>
      </c>
      <c r="B52" s="38" t="s">
        <v>54</v>
      </c>
      <c r="C52" s="38" t="s">
        <v>103</v>
      </c>
      <c r="D52" s="31" t="s">
        <v>4</v>
      </c>
      <c r="E52" s="22" t="s">
        <v>5</v>
      </c>
      <c r="F52" s="22" t="s">
        <v>4</v>
      </c>
      <c r="G52" s="22" t="s">
        <v>4</v>
      </c>
      <c r="H52" s="22" t="s">
        <v>4</v>
      </c>
      <c r="I52" s="22" t="s">
        <v>4</v>
      </c>
      <c r="J52" s="22" t="s">
        <v>4</v>
      </c>
      <c r="K52" s="22" t="s">
        <v>4</v>
      </c>
      <c r="L52" s="22" t="s">
        <v>4</v>
      </c>
      <c r="M52" s="22" t="s">
        <v>4</v>
      </c>
      <c r="N52" s="22" t="s">
        <v>4</v>
      </c>
      <c r="O52" s="22" t="s">
        <v>4</v>
      </c>
      <c r="P52" s="22" t="s">
        <v>4</v>
      </c>
      <c r="Q52" s="22" t="s">
        <v>4</v>
      </c>
      <c r="R52" s="22" t="s">
        <v>4</v>
      </c>
      <c r="S52" s="22" t="s">
        <v>4</v>
      </c>
      <c r="T52" s="22" t="s">
        <v>4</v>
      </c>
      <c r="U52" s="22" t="s">
        <v>4</v>
      </c>
      <c r="V52" s="23" t="s">
        <v>4</v>
      </c>
      <c r="W52" s="4">
        <f t="shared" si="0"/>
        <v>4</v>
      </c>
      <c r="X52" s="4">
        <f t="shared" si="1"/>
        <v>13</v>
      </c>
      <c r="Y52" s="4"/>
    </row>
    <row r="53" spans="1:25" ht="60" x14ac:dyDescent="0.25">
      <c r="A53" s="38" t="s">
        <v>52</v>
      </c>
      <c r="B53" s="38" t="s">
        <v>55</v>
      </c>
      <c r="C53" s="38" t="s">
        <v>102</v>
      </c>
      <c r="D53" s="31" t="s">
        <v>4</v>
      </c>
      <c r="E53" s="22" t="s">
        <v>5</v>
      </c>
      <c r="F53" s="22" t="s">
        <v>4</v>
      </c>
      <c r="G53" s="22" t="s">
        <v>4</v>
      </c>
      <c r="H53" s="22" t="s">
        <v>4</v>
      </c>
      <c r="I53" s="22" t="s">
        <v>4</v>
      </c>
      <c r="J53" s="22" t="s">
        <v>4</v>
      </c>
      <c r="K53" s="22" t="s">
        <v>4</v>
      </c>
      <c r="L53" s="22" t="s">
        <v>4</v>
      </c>
      <c r="M53" s="22" t="s">
        <v>4</v>
      </c>
      <c r="N53" s="22" t="s">
        <v>4</v>
      </c>
      <c r="O53" s="22" t="s">
        <v>4</v>
      </c>
      <c r="P53" s="22" t="s">
        <v>4</v>
      </c>
      <c r="Q53" s="22" t="s">
        <v>4</v>
      </c>
      <c r="R53" s="22" t="s">
        <v>4</v>
      </c>
      <c r="S53" s="22" t="s">
        <v>4</v>
      </c>
      <c r="T53" s="22" t="s">
        <v>4</v>
      </c>
      <c r="U53" s="22" t="s">
        <v>4</v>
      </c>
      <c r="V53" s="23" t="s">
        <v>4</v>
      </c>
      <c r="W53" s="4">
        <f t="shared" si="0"/>
        <v>4</v>
      </c>
      <c r="X53" s="4">
        <f t="shared" si="1"/>
        <v>13</v>
      </c>
      <c r="Y53" s="4"/>
    </row>
    <row r="54" spans="1:25" ht="60" x14ac:dyDescent="0.25">
      <c r="A54" s="38" t="s">
        <v>52</v>
      </c>
      <c r="B54" s="38" t="s">
        <v>56</v>
      </c>
      <c r="C54" s="38" t="s">
        <v>101</v>
      </c>
      <c r="D54" s="31" t="s">
        <v>4</v>
      </c>
      <c r="E54" s="22" t="s">
        <v>5</v>
      </c>
      <c r="F54" s="22" t="s">
        <v>4</v>
      </c>
      <c r="G54" s="22" t="s">
        <v>4</v>
      </c>
      <c r="H54" s="22" t="s">
        <v>4</v>
      </c>
      <c r="I54" s="22" t="s">
        <v>4</v>
      </c>
      <c r="J54" s="22" t="s">
        <v>4</v>
      </c>
      <c r="K54" s="22" t="s">
        <v>4</v>
      </c>
      <c r="L54" s="22" t="s">
        <v>4</v>
      </c>
      <c r="M54" s="22" t="s">
        <v>4</v>
      </c>
      <c r="N54" s="22" t="s">
        <v>4</v>
      </c>
      <c r="O54" s="22" t="s">
        <v>4</v>
      </c>
      <c r="P54" s="22" t="s">
        <v>4</v>
      </c>
      <c r="Q54" s="22" t="s">
        <v>4</v>
      </c>
      <c r="R54" s="22" t="s">
        <v>4</v>
      </c>
      <c r="S54" s="22" t="s">
        <v>4</v>
      </c>
      <c r="T54" s="22" t="s">
        <v>4</v>
      </c>
      <c r="U54" s="22" t="s">
        <v>4</v>
      </c>
      <c r="V54" s="23" t="s">
        <v>4</v>
      </c>
      <c r="W54" s="4">
        <f t="shared" si="0"/>
        <v>4</v>
      </c>
      <c r="X54" s="4">
        <f t="shared" si="1"/>
        <v>13</v>
      </c>
      <c r="Y54" s="4"/>
    </row>
    <row r="55" spans="1:25" ht="30" x14ac:dyDescent="0.25">
      <c r="A55" s="38" t="s">
        <v>52</v>
      </c>
      <c r="B55" s="38" t="s">
        <v>57</v>
      </c>
      <c r="C55" s="38" t="s">
        <v>100</v>
      </c>
      <c r="D55" s="31" t="s">
        <v>4</v>
      </c>
      <c r="E55" s="22" t="s">
        <v>5</v>
      </c>
      <c r="F55" s="22" t="s">
        <v>4</v>
      </c>
      <c r="G55" s="22" t="s">
        <v>4</v>
      </c>
      <c r="H55" s="22" t="s">
        <v>4</v>
      </c>
      <c r="I55" s="22" t="s">
        <v>4</v>
      </c>
      <c r="J55" s="22" t="s">
        <v>4</v>
      </c>
      <c r="K55" s="22" t="s">
        <v>4</v>
      </c>
      <c r="L55" s="22" t="s">
        <v>4</v>
      </c>
      <c r="M55" s="22" t="s">
        <v>4</v>
      </c>
      <c r="N55" s="22" t="s">
        <v>4</v>
      </c>
      <c r="O55" s="22" t="s">
        <v>4</v>
      </c>
      <c r="P55" s="22" t="s">
        <v>4</v>
      </c>
      <c r="Q55" s="22" t="s">
        <v>4</v>
      </c>
      <c r="R55" s="22" t="s">
        <v>4</v>
      </c>
      <c r="S55" s="22" t="s">
        <v>4</v>
      </c>
      <c r="T55" s="22" t="s">
        <v>4</v>
      </c>
      <c r="U55" s="22" t="s">
        <v>4</v>
      </c>
      <c r="V55" s="23" t="s">
        <v>4</v>
      </c>
      <c r="W55" s="4">
        <f t="shared" si="0"/>
        <v>4</v>
      </c>
      <c r="X55" s="4">
        <f t="shared" si="1"/>
        <v>13</v>
      </c>
      <c r="Y55" s="4"/>
    </row>
    <row r="56" spans="1:25" ht="45" x14ac:dyDescent="0.25">
      <c r="A56" s="39" t="s">
        <v>52</v>
      </c>
      <c r="B56" s="39" t="s">
        <v>58</v>
      </c>
      <c r="C56" s="39" t="s">
        <v>68</v>
      </c>
      <c r="D56" s="31" t="s">
        <v>4</v>
      </c>
      <c r="E56" s="22" t="s">
        <v>5</v>
      </c>
      <c r="F56" s="22" t="s">
        <v>4</v>
      </c>
      <c r="G56" s="22" t="s">
        <v>4</v>
      </c>
      <c r="H56" s="22" t="s">
        <v>4</v>
      </c>
      <c r="I56" s="22" t="s">
        <v>4</v>
      </c>
      <c r="J56" s="22" t="s">
        <v>4</v>
      </c>
      <c r="K56" s="22" t="s">
        <v>4</v>
      </c>
      <c r="L56" s="22" t="s">
        <v>4</v>
      </c>
      <c r="M56" s="22" t="s">
        <v>4</v>
      </c>
      <c r="N56" s="22" t="s">
        <v>4</v>
      </c>
      <c r="O56" s="22" t="s">
        <v>4</v>
      </c>
      <c r="P56" s="22" t="s">
        <v>4</v>
      </c>
      <c r="Q56" s="22" t="s">
        <v>4</v>
      </c>
      <c r="R56" s="22" t="s">
        <v>4</v>
      </c>
      <c r="S56" s="22" t="s">
        <v>4</v>
      </c>
      <c r="T56" s="22" t="s">
        <v>4</v>
      </c>
      <c r="U56" s="22" t="s">
        <v>4</v>
      </c>
      <c r="V56" s="23" t="s">
        <v>4</v>
      </c>
      <c r="W56" s="4">
        <f t="shared" si="0"/>
        <v>4</v>
      </c>
      <c r="X56" s="4">
        <f t="shared" si="1"/>
        <v>13</v>
      </c>
      <c r="Y56" s="4"/>
    </row>
    <row r="57" spans="1:25" ht="75" x14ac:dyDescent="0.25">
      <c r="A57" s="38" t="s">
        <v>52</v>
      </c>
      <c r="B57" s="38" t="s">
        <v>59</v>
      </c>
      <c r="C57" s="38" t="s">
        <v>99</v>
      </c>
      <c r="D57" s="31" t="s">
        <v>4</v>
      </c>
      <c r="E57" s="22" t="s">
        <v>5</v>
      </c>
      <c r="F57" s="22" t="s">
        <v>4</v>
      </c>
      <c r="G57" s="22" t="s">
        <v>4</v>
      </c>
      <c r="H57" s="22" t="s">
        <v>4</v>
      </c>
      <c r="I57" s="22" t="s">
        <v>4</v>
      </c>
      <c r="J57" s="22" t="s">
        <v>4</v>
      </c>
      <c r="K57" s="22" t="s">
        <v>4</v>
      </c>
      <c r="L57" s="22" t="s">
        <v>4</v>
      </c>
      <c r="M57" s="22" t="s">
        <v>4</v>
      </c>
      <c r="N57" s="22" t="s">
        <v>4</v>
      </c>
      <c r="O57" s="22" t="s">
        <v>4</v>
      </c>
      <c r="P57" s="22" t="s">
        <v>4</v>
      </c>
      <c r="Q57" s="22" t="s">
        <v>4</v>
      </c>
      <c r="R57" s="22" t="s">
        <v>4</v>
      </c>
      <c r="S57" s="22" t="s">
        <v>4</v>
      </c>
      <c r="T57" s="22" t="s">
        <v>4</v>
      </c>
      <c r="U57" s="22" t="s">
        <v>4</v>
      </c>
      <c r="V57" s="23" t="s">
        <v>4</v>
      </c>
      <c r="W57" s="4">
        <f t="shared" si="0"/>
        <v>4</v>
      </c>
      <c r="X57" s="4">
        <f t="shared" si="1"/>
        <v>13</v>
      </c>
      <c r="Y57" s="4"/>
    </row>
    <row r="58" spans="1:25" ht="60" x14ac:dyDescent="0.25">
      <c r="A58" s="38" t="s">
        <v>52</v>
      </c>
      <c r="B58" s="38" t="s">
        <v>60</v>
      </c>
      <c r="C58" s="38" t="s">
        <v>98</v>
      </c>
      <c r="D58" s="31" t="s">
        <v>4</v>
      </c>
      <c r="E58" s="22" t="s">
        <v>5</v>
      </c>
      <c r="F58" s="22" t="s">
        <v>4</v>
      </c>
      <c r="G58" s="22" t="s">
        <v>4</v>
      </c>
      <c r="H58" s="22" t="s">
        <v>4</v>
      </c>
      <c r="I58" s="22" t="s">
        <v>4</v>
      </c>
      <c r="J58" s="22" t="s">
        <v>4</v>
      </c>
      <c r="K58" s="22" t="s">
        <v>4</v>
      </c>
      <c r="L58" s="22" t="s">
        <v>4</v>
      </c>
      <c r="M58" s="22" t="s">
        <v>4</v>
      </c>
      <c r="N58" s="22" t="s">
        <v>4</v>
      </c>
      <c r="O58" s="22" t="s">
        <v>4</v>
      </c>
      <c r="P58" s="22" t="s">
        <v>4</v>
      </c>
      <c r="Q58" s="22" t="s">
        <v>4</v>
      </c>
      <c r="R58" s="22" t="s">
        <v>4</v>
      </c>
      <c r="S58" s="22" t="s">
        <v>4</v>
      </c>
      <c r="T58" s="22" t="s">
        <v>4</v>
      </c>
      <c r="U58" s="22" t="s">
        <v>4</v>
      </c>
      <c r="V58" s="23" t="s">
        <v>4</v>
      </c>
      <c r="W58" s="4">
        <f t="shared" si="0"/>
        <v>4</v>
      </c>
      <c r="X58" s="4">
        <f t="shared" si="1"/>
        <v>13</v>
      </c>
      <c r="Y58" s="4"/>
    </row>
    <row r="59" spans="1:25" ht="45" x14ac:dyDescent="0.25">
      <c r="A59" s="39" t="s">
        <v>52</v>
      </c>
      <c r="B59" s="39" t="s">
        <v>61</v>
      </c>
      <c r="C59" s="39" t="s">
        <v>69</v>
      </c>
      <c r="D59" s="31" t="s">
        <v>4</v>
      </c>
      <c r="E59" s="22" t="s">
        <v>5</v>
      </c>
      <c r="F59" s="22" t="s">
        <v>4</v>
      </c>
      <c r="G59" s="22" t="s">
        <v>4</v>
      </c>
      <c r="H59" s="22" t="s">
        <v>4</v>
      </c>
      <c r="I59" s="22" t="s">
        <v>4</v>
      </c>
      <c r="J59" s="22" t="s">
        <v>4</v>
      </c>
      <c r="K59" s="22" t="s">
        <v>4</v>
      </c>
      <c r="L59" s="22" t="s">
        <v>4</v>
      </c>
      <c r="M59" s="22" t="s">
        <v>4</v>
      </c>
      <c r="N59" s="22" t="s">
        <v>4</v>
      </c>
      <c r="O59" s="22" t="s">
        <v>4</v>
      </c>
      <c r="P59" s="22" t="s">
        <v>4</v>
      </c>
      <c r="Q59" s="22" t="s">
        <v>4</v>
      </c>
      <c r="R59" s="22" t="s">
        <v>4</v>
      </c>
      <c r="S59" s="22" t="s">
        <v>4</v>
      </c>
      <c r="T59" s="22" t="s">
        <v>4</v>
      </c>
      <c r="U59" s="22" t="s">
        <v>4</v>
      </c>
      <c r="V59" s="23" t="s">
        <v>4</v>
      </c>
      <c r="W59" s="4">
        <f t="shared" si="0"/>
        <v>4</v>
      </c>
      <c r="X59" s="4">
        <f t="shared" si="1"/>
        <v>13</v>
      </c>
      <c r="Y59" s="4"/>
    </row>
    <row r="60" spans="1:25" ht="75" x14ac:dyDescent="0.25">
      <c r="A60" s="38" t="s">
        <v>52</v>
      </c>
      <c r="B60" s="38" t="s">
        <v>62</v>
      </c>
      <c r="C60" s="38" t="s">
        <v>97</v>
      </c>
      <c r="D60" s="31" t="s">
        <v>4</v>
      </c>
      <c r="E60" s="22" t="s">
        <v>5</v>
      </c>
      <c r="F60" s="22" t="s">
        <v>4</v>
      </c>
      <c r="G60" s="22" t="s">
        <v>4</v>
      </c>
      <c r="H60" s="22" t="s">
        <v>4</v>
      </c>
      <c r="I60" s="22" t="s">
        <v>4</v>
      </c>
      <c r="J60" s="22" t="s">
        <v>4</v>
      </c>
      <c r="K60" s="22" t="s">
        <v>4</v>
      </c>
      <c r="L60" s="22" t="s">
        <v>4</v>
      </c>
      <c r="M60" s="22" t="s">
        <v>4</v>
      </c>
      <c r="N60" s="22" t="s">
        <v>4</v>
      </c>
      <c r="O60" s="22" t="s">
        <v>4</v>
      </c>
      <c r="P60" s="22" t="s">
        <v>4</v>
      </c>
      <c r="Q60" s="22" t="s">
        <v>4</v>
      </c>
      <c r="R60" s="22" t="s">
        <v>4</v>
      </c>
      <c r="S60" s="22" t="s">
        <v>4</v>
      </c>
      <c r="T60" s="22" t="s">
        <v>4</v>
      </c>
      <c r="U60" s="22" t="s">
        <v>4</v>
      </c>
      <c r="V60" s="23" t="s">
        <v>4</v>
      </c>
      <c r="W60" s="4">
        <f t="shared" si="0"/>
        <v>4</v>
      </c>
      <c r="X60" s="4">
        <f t="shared" si="1"/>
        <v>13</v>
      </c>
      <c r="Y60" s="4"/>
    </row>
    <row r="61" spans="1:25" ht="60" x14ac:dyDescent="0.25">
      <c r="A61" s="38" t="s">
        <v>52</v>
      </c>
      <c r="B61" s="38" t="s">
        <v>63</v>
      </c>
      <c r="C61" s="38" t="s">
        <v>96</v>
      </c>
      <c r="D61" s="31" t="s">
        <v>4</v>
      </c>
      <c r="E61" s="22" t="s">
        <v>5</v>
      </c>
      <c r="F61" s="22" t="s">
        <v>4</v>
      </c>
      <c r="G61" s="22" t="s">
        <v>4</v>
      </c>
      <c r="H61" s="22" t="s">
        <v>4</v>
      </c>
      <c r="I61" s="22" t="s">
        <v>4</v>
      </c>
      <c r="J61" s="22" t="s">
        <v>4</v>
      </c>
      <c r="K61" s="22" t="s">
        <v>4</v>
      </c>
      <c r="L61" s="22" t="s">
        <v>4</v>
      </c>
      <c r="M61" s="22" t="s">
        <v>4</v>
      </c>
      <c r="N61" s="22" t="s">
        <v>4</v>
      </c>
      <c r="O61" s="22" t="s">
        <v>4</v>
      </c>
      <c r="P61" s="22" t="s">
        <v>4</v>
      </c>
      <c r="Q61" s="22" t="s">
        <v>4</v>
      </c>
      <c r="R61" s="22" t="s">
        <v>4</v>
      </c>
      <c r="S61" s="22" t="s">
        <v>4</v>
      </c>
      <c r="T61" s="22" t="s">
        <v>4</v>
      </c>
      <c r="U61" s="22" t="s">
        <v>4</v>
      </c>
      <c r="V61" s="23" t="s">
        <v>4</v>
      </c>
      <c r="W61" s="4">
        <f t="shared" si="0"/>
        <v>4</v>
      </c>
      <c r="X61" s="4">
        <f t="shared" si="1"/>
        <v>13</v>
      </c>
      <c r="Y61" s="4"/>
    </row>
    <row r="62" spans="1:25" ht="45" x14ac:dyDescent="0.25">
      <c r="A62" s="40" t="s">
        <v>64</v>
      </c>
      <c r="B62" s="40" t="s">
        <v>15</v>
      </c>
      <c r="C62" s="40" t="s">
        <v>95</v>
      </c>
      <c r="D62" s="31" t="s">
        <v>4</v>
      </c>
      <c r="E62" s="22" t="s">
        <v>5</v>
      </c>
      <c r="F62" s="22" t="s">
        <v>4</v>
      </c>
      <c r="G62" s="22" t="s">
        <v>4</v>
      </c>
      <c r="H62" s="22" t="s">
        <v>4</v>
      </c>
      <c r="I62" s="22" t="s">
        <v>4</v>
      </c>
      <c r="J62" s="22" t="s">
        <v>4</v>
      </c>
      <c r="K62" s="22" t="s">
        <v>4</v>
      </c>
      <c r="L62" s="22" t="s">
        <v>4</v>
      </c>
      <c r="M62" s="22" t="s">
        <v>4</v>
      </c>
      <c r="N62" s="22" t="s">
        <v>4</v>
      </c>
      <c r="O62" s="22" t="s">
        <v>4</v>
      </c>
      <c r="P62" s="22" t="s">
        <v>4</v>
      </c>
      <c r="Q62" s="22" t="s">
        <v>4</v>
      </c>
      <c r="R62" s="22" t="s">
        <v>4</v>
      </c>
      <c r="S62" s="22" t="s">
        <v>4</v>
      </c>
      <c r="T62" s="22" t="s">
        <v>4</v>
      </c>
      <c r="U62" s="22" t="s">
        <v>4</v>
      </c>
      <c r="V62" s="23" t="s">
        <v>4</v>
      </c>
      <c r="W62" s="4">
        <f t="shared" si="0"/>
        <v>4</v>
      </c>
      <c r="X62" s="4">
        <f t="shared" si="1"/>
        <v>13</v>
      </c>
      <c r="Y62" s="4"/>
    </row>
    <row r="63" spans="1:25" ht="45" x14ac:dyDescent="0.25">
      <c r="A63" s="40" t="s">
        <v>64</v>
      </c>
      <c r="B63" s="40" t="s">
        <v>16</v>
      </c>
      <c r="C63" s="40" t="s">
        <v>87</v>
      </c>
      <c r="D63" s="31" t="s">
        <v>4</v>
      </c>
      <c r="E63" s="22" t="s">
        <v>5</v>
      </c>
      <c r="F63" s="22" t="s">
        <v>4</v>
      </c>
      <c r="G63" s="22" t="s">
        <v>4</v>
      </c>
      <c r="H63" s="22" t="s">
        <v>4</v>
      </c>
      <c r="I63" s="22" t="s">
        <v>4</v>
      </c>
      <c r="J63" s="22" t="s">
        <v>4</v>
      </c>
      <c r="K63" s="22" t="s">
        <v>4</v>
      </c>
      <c r="L63" s="22" t="s">
        <v>4</v>
      </c>
      <c r="M63" s="22" t="s">
        <v>4</v>
      </c>
      <c r="N63" s="22" t="s">
        <v>4</v>
      </c>
      <c r="O63" s="22" t="s">
        <v>4</v>
      </c>
      <c r="P63" s="22" t="s">
        <v>4</v>
      </c>
      <c r="Q63" s="22" t="s">
        <v>4</v>
      </c>
      <c r="R63" s="22" t="s">
        <v>4</v>
      </c>
      <c r="S63" s="22" t="s">
        <v>4</v>
      </c>
      <c r="T63" s="22" t="s">
        <v>4</v>
      </c>
      <c r="U63" s="22" t="s">
        <v>4</v>
      </c>
      <c r="V63" s="23" t="s">
        <v>4</v>
      </c>
      <c r="W63" s="4">
        <f t="shared" si="0"/>
        <v>4</v>
      </c>
      <c r="X63" s="4">
        <f t="shared" si="1"/>
        <v>13</v>
      </c>
      <c r="Y63" s="4"/>
    </row>
    <row r="64" spans="1:25" ht="30" x14ac:dyDescent="0.25">
      <c r="A64" s="40" t="s">
        <v>64</v>
      </c>
      <c r="B64" s="40" t="s">
        <v>17</v>
      </c>
      <c r="C64" s="40" t="s">
        <v>86</v>
      </c>
      <c r="D64" s="31" t="s">
        <v>4</v>
      </c>
      <c r="E64" s="22" t="s">
        <v>5</v>
      </c>
      <c r="F64" s="22" t="s">
        <v>4</v>
      </c>
      <c r="G64" s="22" t="s">
        <v>4</v>
      </c>
      <c r="H64" s="22" t="s">
        <v>4</v>
      </c>
      <c r="I64" s="22" t="s">
        <v>4</v>
      </c>
      <c r="J64" s="22" t="s">
        <v>4</v>
      </c>
      <c r="K64" s="22" t="s">
        <v>4</v>
      </c>
      <c r="L64" s="22" t="s">
        <v>4</v>
      </c>
      <c r="M64" s="22" t="s">
        <v>4</v>
      </c>
      <c r="N64" s="22" t="s">
        <v>4</v>
      </c>
      <c r="O64" s="22" t="s">
        <v>4</v>
      </c>
      <c r="P64" s="22" t="s">
        <v>4</v>
      </c>
      <c r="Q64" s="22" t="s">
        <v>4</v>
      </c>
      <c r="R64" s="22" t="s">
        <v>4</v>
      </c>
      <c r="S64" s="22" t="s">
        <v>4</v>
      </c>
      <c r="T64" s="22" t="s">
        <v>4</v>
      </c>
      <c r="U64" s="22" t="s">
        <v>4</v>
      </c>
      <c r="V64" s="23" t="s">
        <v>4</v>
      </c>
      <c r="W64" s="4">
        <f t="shared" si="0"/>
        <v>4</v>
      </c>
      <c r="X64" s="4">
        <f t="shared" si="1"/>
        <v>13</v>
      </c>
      <c r="Y64" s="4"/>
    </row>
    <row r="65" spans="1:25" ht="105" x14ac:dyDescent="0.25">
      <c r="A65" s="40" t="s">
        <v>64</v>
      </c>
      <c r="B65" s="40" t="s">
        <v>18</v>
      </c>
      <c r="C65" s="40" t="s">
        <v>85</v>
      </c>
      <c r="D65" s="31" t="s">
        <v>4</v>
      </c>
      <c r="E65" s="22" t="s">
        <v>5</v>
      </c>
      <c r="F65" s="22" t="s">
        <v>4</v>
      </c>
      <c r="G65" s="22" t="s">
        <v>4</v>
      </c>
      <c r="H65" s="22" t="s">
        <v>4</v>
      </c>
      <c r="I65" s="22" t="s">
        <v>4</v>
      </c>
      <c r="J65" s="22" t="s">
        <v>4</v>
      </c>
      <c r="K65" s="22" t="s">
        <v>4</v>
      </c>
      <c r="L65" s="22" t="s">
        <v>4</v>
      </c>
      <c r="M65" s="22" t="s">
        <v>4</v>
      </c>
      <c r="N65" s="22" t="s">
        <v>4</v>
      </c>
      <c r="O65" s="22" t="s">
        <v>4</v>
      </c>
      <c r="P65" s="22" t="s">
        <v>4</v>
      </c>
      <c r="Q65" s="22" t="s">
        <v>4</v>
      </c>
      <c r="R65" s="22" t="s">
        <v>4</v>
      </c>
      <c r="S65" s="22" t="s">
        <v>4</v>
      </c>
      <c r="T65" s="22" t="s">
        <v>4</v>
      </c>
      <c r="U65" s="22" t="s">
        <v>4</v>
      </c>
      <c r="V65" s="23" t="s">
        <v>4</v>
      </c>
      <c r="W65" s="4">
        <f t="shared" si="0"/>
        <v>4</v>
      </c>
      <c r="X65" s="4">
        <f t="shared" si="1"/>
        <v>13</v>
      </c>
      <c r="Y65" s="4"/>
    </row>
    <row r="66" spans="1:25" ht="30" x14ac:dyDescent="0.25">
      <c r="A66" s="40" t="s">
        <v>64</v>
      </c>
      <c r="B66" s="40" t="s">
        <v>19</v>
      </c>
      <c r="C66" s="40" t="s">
        <v>84</v>
      </c>
      <c r="D66" s="31" t="s">
        <v>4</v>
      </c>
      <c r="E66" s="22" t="s">
        <v>5</v>
      </c>
      <c r="F66" s="22" t="s">
        <v>4</v>
      </c>
      <c r="G66" s="22" t="s">
        <v>4</v>
      </c>
      <c r="H66" s="22" t="s">
        <v>4</v>
      </c>
      <c r="I66" s="22" t="s">
        <v>5</v>
      </c>
      <c r="J66" s="22" t="s">
        <v>4</v>
      </c>
      <c r="K66" s="22" t="s">
        <v>4</v>
      </c>
      <c r="L66" s="22" t="s">
        <v>4</v>
      </c>
      <c r="M66" s="22" t="s">
        <v>4</v>
      </c>
      <c r="N66" s="22" t="s">
        <v>4</v>
      </c>
      <c r="O66" s="22" t="s">
        <v>4</v>
      </c>
      <c r="P66" s="22" t="s">
        <v>4</v>
      </c>
      <c r="Q66" s="22" t="s">
        <v>4</v>
      </c>
      <c r="R66" s="22" t="s">
        <v>4</v>
      </c>
      <c r="S66" s="22" t="s">
        <v>4</v>
      </c>
      <c r="T66" s="22" t="s">
        <v>4</v>
      </c>
      <c r="U66" s="22" t="s">
        <v>4</v>
      </c>
      <c r="V66" s="23" t="s">
        <v>4</v>
      </c>
      <c r="W66" s="4">
        <f t="shared" si="0"/>
        <v>3</v>
      </c>
      <c r="X66" s="4">
        <f t="shared" si="1"/>
        <v>13</v>
      </c>
      <c r="Y66" s="4" t="s">
        <v>164</v>
      </c>
    </row>
    <row r="67" spans="1:25" ht="30" x14ac:dyDescent="0.25">
      <c r="A67" s="40" t="s">
        <v>64</v>
      </c>
      <c r="B67" s="40" t="s">
        <v>20</v>
      </c>
      <c r="C67" s="40" t="s">
        <v>83</v>
      </c>
      <c r="D67" s="31" t="s">
        <v>4</v>
      </c>
      <c r="E67" s="22" t="s">
        <v>5</v>
      </c>
      <c r="F67" s="22" t="s">
        <v>4</v>
      </c>
      <c r="G67" s="22" t="s">
        <v>4</v>
      </c>
      <c r="H67" s="22" t="s">
        <v>4</v>
      </c>
      <c r="I67" s="22" t="s">
        <v>5</v>
      </c>
      <c r="J67" s="22" t="s">
        <v>4</v>
      </c>
      <c r="K67" s="22" t="s">
        <v>4</v>
      </c>
      <c r="L67" s="22" t="s">
        <v>4</v>
      </c>
      <c r="M67" s="22" t="s">
        <v>4</v>
      </c>
      <c r="N67" s="22" t="s">
        <v>4</v>
      </c>
      <c r="O67" s="22" t="s">
        <v>4</v>
      </c>
      <c r="P67" s="22" t="s">
        <v>4</v>
      </c>
      <c r="Q67" s="22" t="s">
        <v>4</v>
      </c>
      <c r="R67" s="22" t="s">
        <v>4</v>
      </c>
      <c r="S67" s="22" t="s">
        <v>4</v>
      </c>
      <c r="T67" s="22" t="s">
        <v>4</v>
      </c>
      <c r="U67" s="22" t="s">
        <v>4</v>
      </c>
      <c r="V67" s="23" t="s">
        <v>4</v>
      </c>
      <c r="W67" s="4">
        <f t="shared" si="0"/>
        <v>3</v>
      </c>
      <c r="X67" s="4">
        <f t="shared" si="1"/>
        <v>13</v>
      </c>
      <c r="Y67" s="4" t="s">
        <v>164</v>
      </c>
    </row>
    <row r="68" spans="1:25" ht="30" x14ac:dyDescent="0.25">
      <c r="A68" s="40" t="s">
        <v>64</v>
      </c>
      <c r="B68" s="40" t="s">
        <v>21</v>
      </c>
      <c r="C68" s="40" t="s">
        <v>82</v>
      </c>
      <c r="D68" s="31" t="s">
        <v>4</v>
      </c>
      <c r="E68" s="22" t="s">
        <v>5</v>
      </c>
      <c r="F68" s="22" t="s">
        <v>4</v>
      </c>
      <c r="G68" s="22" t="s">
        <v>4</v>
      </c>
      <c r="H68" s="22" t="s">
        <v>4</v>
      </c>
      <c r="I68" s="22" t="s">
        <v>5</v>
      </c>
      <c r="J68" s="22" t="s">
        <v>4</v>
      </c>
      <c r="K68" s="22" t="s">
        <v>4</v>
      </c>
      <c r="L68" s="22" t="s">
        <v>4</v>
      </c>
      <c r="M68" s="22" t="s">
        <v>4</v>
      </c>
      <c r="N68" s="22" t="s">
        <v>4</v>
      </c>
      <c r="O68" s="22" t="s">
        <v>4</v>
      </c>
      <c r="P68" s="22" t="s">
        <v>4</v>
      </c>
      <c r="Q68" s="22" t="s">
        <v>4</v>
      </c>
      <c r="R68" s="22" t="s">
        <v>4</v>
      </c>
      <c r="S68" s="22" t="s">
        <v>4</v>
      </c>
      <c r="T68" s="22" t="s">
        <v>4</v>
      </c>
      <c r="U68" s="22" t="s">
        <v>4</v>
      </c>
      <c r="V68" s="23" t="s">
        <v>4</v>
      </c>
      <c r="W68" s="4">
        <f t="shared" si="0"/>
        <v>3</v>
      </c>
      <c r="X68" s="4">
        <f t="shared" si="1"/>
        <v>13</v>
      </c>
      <c r="Y68" s="4" t="s">
        <v>164</v>
      </c>
    </row>
    <row r="69" spans="1:25" ht="182.25" customHeight="1" x14ac:dyDescent="0.25">
      <c r="A69" s="38" t="s">
        <v>65</v>
      </c>
      <c r="B69" s="38" t="s">
        <v>15</v>
      </c>
      <c r="C69" s="59" t="s">
        <v>162</v>
      </c>
      <c r="D69" s="31" t="s">
        <v>4</v>
      </c>
      <c r="E69" s="22" t="s">
        <v>5</v>
      </c>
      <c r="F69" s="22" t="s">
        <v>4</v>
      </c>
      <c r="G69" s="22" t="s">
        <v>4</v>
      </c>
      <c r="H69" s="22" t="s">
        <v>4</v>
      </c>
      <c r="I69" s="22" t="s">
        <v>4</v>
      </c>
      <c r="J69" s="22" t="s">
        <v>4</v>
      </c>
      <c r="K69" s="22" t="s">
        <v>4</v>
      </c>
      <c r="L69" s="22" t="s">
        <v>4</v>
      </c>
      <c r="M69" s="22" t="s">
        <v>4</v>
      </c>
      <c r="N69" s="22" t="s">
        <v>4</v>
      </c>
      <c r="O69" s="22" t="s">
        <v>4</v>
      </c>
      <c r="P69" s="22" t="s">
        <v>4</v>
      </c>
      <c r="Q69" s="22" t="s">
        <v>5</v>
      </c>
      <c r="R69" s="22" t="s">
        <v>4</v>
      </c>
      <c r="S69" s="22" t="s">
        <v>4</v>
      </c>
      <c r="T69" s="22" t="s">
        <v>5</v>
      </c>
      <c r="U69" s="22" t="s">
        <v>4</v>
      </c>
      <c r="V69" s="23" t="s">
        <v>4</v>
      </c>
      <c r="W69" s="4">
        <f t="shared" ref="W69:W77" si="2">4-(COUNTIF(F69:I69,"no"))</f>
        <v>4</v>
      </c>
      <c r="X69" s="4">
        <f t="shared" ref="X69:X77" si="3">13-(COUNTIF(J69:V69,"no"))</f>
        <v>11</v>
      </c>
      <c r="Y69" s="4" t="s">
        <v>267</v>
      </c>
    </row>
    <row r="70" spans="1:25" ht="165" x14ac:dyDescent="0.25">
      <c r="A70" s="38" t="s">
        <v>65</v>
      </c>
      <c r="B70" s="38" t="s">
        <v>16</v>
      </c>
      <c r="C70" s="38" t="s">
        <v>160</v>
      </c>
      <c r="D70" s="31" t="s">
        <v>4</v>
      </c>
      <c r="E70" s="22" t="s">
        <v>5</v>
      </c>
      <c r="F70" s="22" t="s">
        <v>4</v>
      </c>
      <c r="G70" s="22" t="s">
        <v>4</v>
      </c>
      <c r="H70" s="22" t="s">
        <v>4</v>
      </c>
      <c r="I70" s="22" t="s">
        <v>4</v>
      </c>
      <c r="J70" s="22" t="s">
        <v>4</v>
      </c>
      <c r="K70" s="22" t="s">
        <v>4</v>
      </c>
      <c r="L70" s="22" t="s">
        <v>4</v>
      </c>
      <c r="M70" s="22" t="s">
        <v>4</v>
      </c>
      <c r="N70" s="22" t="s">
        <v>4</v>
      </c>
      <c r="O70" s="22" t="s">
        <v>4</v>
      </c>
      <c r="P70" s="22" t="s">
        <v>4</v>
      </c>
      <c r="Q70" s="22" t="s">
        <v>5</v>
      </c>
      <c r="R70" s="22" t="s">
        <v>4</v>
      </c>
      <c r="S70" s="22" t="s">
        <v>4</v>
      </c>
      <c r="T70" s="22" t="s">
        <v>5</v>
      </c>
      <c r="U70" s="22" t="s">
        <v>4</v>
      </c>
      <c r="V70" s="23" t="s">
        <v>4</v>
      </c>
      <c r="W70" s="4">
        <f t="shared" si="2"/>
        <v>4</v>
      </c>
      <c r="X70" s="4">
        <f t="shared" si="3"/>
        <v>11</v>
      </c>
      <c r="Y70" s="4" t="s">
        <v>266</v>
      </c>
    </row>
    <row r="71" spans="1:25" ht="45" x14ac:dyDescent="0.25">
      <c r="A71" s="38" t="s">
        <v>65</v>
      </c>
      <c r="B71" s="38" t="s">
        <v>17</v>
      </c>
      <c r="C71" s="38" t="s">
        <v>88</v>
      </c>
      <c r="D71" s="31" t="s">
        <v>4</v>
      </c>
      <c r="E71" s="22" t="s">
        <v>5</v>
      </c>
      <c r="F71" s="22" t="s">
        <v>4</v>
      </c>
      <c r="G71" s="22" t="s">
        <v>4</v>
      </c>
      <c r="H71" s="22" t="s">
        <v>4</v>
      </c>
      <c r="I71" s="22" t="s">
        <v>4</v>
      </c>
      <c r="J71" s="22" t="s">
        <v>4</v>
      </c>
      <c r="K71" s="22" t="s">
        <v>4</v>
      </c>
      <c r="L71" s="22" t="s">
        <v>4</v>
      </c>
      <c r="M71" s="22" t="s">
        <v>4</v>
      </c>
      <c r="N71" s="22" t="s">
        <v>4</v>
      </c>
      <c r="O71" s="22" t="s">
        <v>4</v>
      </c>
      <c r="P71" s="22" t="s">
        <v>4</v>
      </c>
      <c r="Q71" s="22" t="s">
        <v>4</v>
      </c>
      <c r="R71" s="22" t="s">
        <v>4</v>
      </c>
      <c r="S71" s="22" t="s">
        <v>4</v>
      </c>
      <c r="T71" s="22" t="s">
        <v>4</v>
      </c>
      <c r="U71" s="22" t="s">
        <v>4</v>
      </c>
      <c r="V71" s="23" t="s">
        <v>4</v>
      </c>
      <c r="W71" s="4">
        <f t="shared" si="2"/>
        <v>4</v>
      </c>
      <c r="X71" s="4">
        <f t="shared" si="3"/>
        <v>13</v>
      </c>
      <c r="Y71" s="4"/>
    </row>
    <row r="72" spans="1:25" ht="30" x14ac:dyDescent="0.25">
      <c r="A72" s="38" t="s">
        <v>65</v>
      </c>
      <c r="B72" s="38" t="s">
        <v>18</v>
      </c>
      <c r="C72" s="38" t="s">
        <v>89</v>
      </c>
      <c r="D72" s="31" t="s">
        <v>4</v>
      </c>
      <c r="E72" s="22" t="s">
        <v>5</v>
      </c>
      <c r="F72" s="22" t="s">
        <v>4</v>
      </c>
      <c r="G72" s="22" t="s">
        <v>4</v>
      </c>
      <c r="H72" s="22" t="s">
        <v>4</v>
      </c>
      <c r="I72" s="22" t="s">
        <v>4</v>
      </c>
      <c r="J72" s="22" t="s">
        <v>4</v>
      </c>
      <c r="K72" s="22" t="s">
        <v>4</v>
      </c>
      <c r="L72" s="22" t="s">
        <v>4</v>
      </c>
      <c r="M72" s="22" t="s">
        <v>4</v>
      </c>
      <c r="N72" s="22" t="s">
        <v>4</v>
      </c>
      <c r="O72" s="22" t="s">
        <v>4</v>
      </c>
      <c r="P72" s="22" t="s">
        <v>4</v>
      </c>
      <c r="Q72" s="22" t="s">
        <v>4</v>
      </c>
      <c r="R72" s="22" t="s">
        <v>4</v>
      </c>
      <c r="S72" s="22" t="s">
        <v>4</v>
      </c>
      <c r="T72" s="22" t="s">
        <v>4</v>
      </c>
      <c r="U72" s="22" t="s">
        <v>4</v>
      </c>
      <c r="V72" s="23" t="s">
        <v>4</v>
      </c>
      <c r="W72" s="4">
        <f t="shared" si="2"/>
        <v>4</v>
      </c>
      <c r="X72" s="4">
        <f t="shared" si="3"/>
        <v>13</v>
      </c>
      <c r="Y72" s="4"/>
    </row>
    <row r="73" spans="1:25" ht="120" x14ac:dyDescent="0.25">
      <c r="A73" s="38" t="s">
        <v>65</v>
      </c>
      <c r="B73" s="38" t="s">
        <v>19</v>
      </c>
      <c r="C73" s="38" t="s">
        <v>90</v>
      </c>
      <c r="D73" s="31" t="s">
        <v>4</v>
      </c>
      <c r="E73" s="22" t="s">
        <v>5</v>
      </c>
      <c r="F73" s="22" t="s">
        <v>4</v>
      </c>
      <c r="G73" s="22" t="s">
        <v>4</v>
      </c>
      <c r="H73" s="22" t="s">
        <v>4</v>
      </c>
      <c r="I73" s="22" t="s">
        <v>4</v>
      </c>
      <c r="J73" s="22" t="s">
        <v>4</v>
      </c>
      <c r="K73" s="22" t="s">
        <v>4</v>
      </c>
      <c r="L73" s="22" t="s">
        <v>4</v>
      </c>
      <c r="M73" s="22" t="s">
        <v>4</v>
      </c>
      <c r="N73" s="22" t="s">
        <v>4</v>
      </c>
      <c r="O73" s="22" t="s">
        <v>4</v>
      </c>
      <c r="P73" s="22" t="s">
        <v>4</v>
      </c>
      <c r="Q73" s="22" t="s">
        <v>5</v>
      </c>
      <c r="R73" s="22" t="s">
        <v>4</v>
      </c>
      <c r="S73" s="22" t="s">
        <v>4</v>
      </c>
      <c r="T73" s="22" t="s">
        <v>5</v>
      </c>
      <c r="U73" s="22" t="s">
        <v>4</v>
      </c>
      <c r="V73" s="23" t="s">
        <v>4</v>
      </c>
      <c r="W73" s="4">
        <f t="shared" si="2"/>
        <v>4</v>
      </c>
      <c r="X73" s="4">
        <f t="shared" si="3"/>
        <v>11</v>
      </c>
      <c r="Y73" s="4" t="s">
        <v>254</v>
      </c>
    </row>
    <row r="74" spans="1:25" ht="135" x14ac:dyDescent="0.25">
      <c r="A74" s="38" t="s">
        <v>66</v>
      </c>
      <c r="B74" s="38" t="s">
        <v>15</v>
      </c>
      <c r="C74" s="38" t="s">
        <v>91</v>
      </c>
      <c r="D74" s="31" t="s">
        <v>4</v>
      </c>
      <c r="E74" s="22" t="s">
        <v>5</v>
      </c>
      <c r="F74" s="22" t="s">
        <v>4</v>
      </c>
      <c r="G74" s="22" t="s">
        <v>4</v>
      </c>
      <c r="H74" s="22" t="s">
        <v>4</v>
      </c>
      <c r="I74" s="22" t="s">
        <v>4</v>
      </c>
      <c r="J74" s="22" t="s">
        <v>4</v>
      </c>
      <c r="K74" s="22" t="s">
        <v>4</v>
      </c>
      <c r="L74" s="22" t="s">
        <v>4</v>
      </c>
      <c r="M74" s="22" t="s">
        <v>4</v>
      </c>
      <c r="N74" s="22" t="s">
        <v>4</v>
      </c>
      <c r="O74" s="22" t="s">
        <v>4</v>
      </c>
      <c r="P74" s="22" t="s">
        <v>4</v>
      </c>
      <c r="Q74" s="22" t="s">
        <v>4</v>
      </c>
      <c r="R74" s="22" t="s">
        <v>4</v>
      </c>
      <c r="S74" s="22" t="s">
        <v>4</v>
      </c>
      <c r="T74" s="22" t="s">
        <v>5</v>
      </c>
      <c r="U74" s="22" t="s">
        <v>4</v>
      </c>
      <c r="V74" s="23" t="s">
        <v>4</v>
      </c>
      <c r="W74" s="4">
        <f t="shared" si="2"/>
        <v>4</v>
      </c>
      <c r="X74" s="4">
        <f t="shared" si="3"/>
        <v>12</v>
      </c>
      <c r="Y74" s="4" t="s">
        <v>271</v>
      </c>
    </row>
    <row r="75" spans="1:25" ht="135" x14ac:dyDescent="0.25">
      <c r="A75" s="38" t="s">
        <v>66</v>
      </c>
      <c r="B75" s="38" t="s">
        <v>16</v>
      </c>
      <c r="C75" s="38" t="s">
        <v>92</v>
      </c>
      <c r="D75" s="31" t="s">
        <v>4</v>
      </c>
      <c r="E75" s="22" t="s">
        <v>5</v>
      </c>
      <c r="F75" s="22" t="s">
        <v>4</v>
      </c>
      <c r="G75" s="22" t="s">
        <v>4</v>
      </c>
      <c r="H75" s="22" t="s">
        <v>4</v>
      </c>
      <c r="I75" s="22" t="s">
        <v>4</v>
      </c>
      <c r="J75" s="22" t="s">
        <v>4</v>
      </c>
      <c r="K75" s="22" t="s">
        <v>4</v>
      </c>
      <c r="L75" s="22" t="s">
        <v>4</v>
      </c>
      <c r="M75" s="22" t="s">
        <v>4</v>
      </c>
      <c r="N75" s="22" t="s">
        <v>4</v>
      </c>
      <c r="O75" s="22" t="s">
        <v>4</v>
      </c>
      <c r="P75" s="22" t="s">
        <v>4</v>
      </c>
      <c r="Q75" s="22" t="s">
        <v>4</v>
      </c>
      <c r="R75" s="22" t="s">
        <v>4</v>
      </c>
      <c r="S75" s="22" t="s">
        <v>4</v>
      </c>
      <c r="T75" s="22" t="s">
        <v>5</v>
      </c>
      <c r="U75" s="22" t="s">
        <v>4</v>
      </c>
      <c r="V75" s="23" t="s">
        <v>4</v>
      </c>
      <c r="W75" s="4">
        <f t="shared" si="2"/>
        <v>4</v>
      </c>
      <c r="X75" s="4">
        <f t="shared" si="3"/>
        <v>12</v>
      </c>
      <c r="Y75" s="4" t="s">
        <v>272</v>
      </c>
    </row>
    <row r="76" spans="1:25" ht="90" customHeight="1" x14ac:dyDescent="0.25">
      <c r="A76" s="38" t="s">
        <v>66</v>
      </c>
      <c r="B76" s="38" t="s">
        <v>17</v>
      </c>
      <c r="C76" s="38" t="s">
        <v>93</v>
      </c>
      <c r="D76" s="31" t="s">
        <v>4</v>
      </c>
      <c r="E76" s="22" t="s">
        <v>5</v>
      </c>
      <c r="F76" s="22" t="s">
        <v>4</v>
      </c>
      <c r="G76" s="22" t="s">
        <v>4</v>
      </c>
      <c r="H76" s="22" t="s">
        <v>4</v>
      </c>
      <c r="I76" s="22" t="s">
        <v>4</v>
      </c>
      <c r="J76" s="22" t="s">
        <v>4</v>
      </c>
      <c r="K76" s="22" t="s">
        <v>4</v>
      </c>
      <c r="L76" s="22" t="s">
        <v>4</v>
      </c>
      <c r="M76" s="22" t="s">
        <v>4</v>
      </c>
      <c r="N76" s="22" t="s">
        <v>4</v>
      </c>
      <c r="O76" s="22" t="s">
        <v>4</v>
      </c>
      <c r="P76" s="22" t="s">
        <v>4</v>
      </c>
      <c r="Q76" s="22" t="s">
        <v>4</v>
      </c>
      <c r="R76" s="22" t="s">
        <v>4</v>
      </c>
      <c r="S76" s="22" t="s">
        <v>4</v>
      </c>
      <c r="T76" s="22" t="s">
        <v>5</v>
      </c>
      <c r="U76" s="22" t="s">
        <v>4</v>
      </c>
      <c r="V76" s="23" t="s">
        <v>4</v>
      </c>
      <c r="W76" s="4">
        <f t="shared" si="2"/>
        <v>4</v>
      </c>
      <c r="X76" s="4">
        <f t="shared" si="3"/>
        <v>12</v>
      </c>
      <c r="Y76" s="4" t="s">
        <v>272</v>
      </c>
    </row>
    <row r="77" spans="1:25" ht="45" x14ac:dyDescent="0.25">
      <c r="A77" s="38" t="s">
        <v>66</v>
      </c>
      <c r="B77" s="38" t="s">
        <v>18</v>
      </c>
      <c r="C77" s="38" t="s">
        <v>94</v>
      </c>
      <c r="D77" s="31" t="s">
        <v>4</v>
      </c>
      <c r="E77" s="22" t="s">
        <v>5</v>
      </c>
      <c r="F77" s="22" t="s">
        <v>4</v>
      </c>
      <c r="G77" s="22" t="s">
        <v>4</v>
      </c>
      <c r="H77" s="22" t="s">
        <v>5</v>
      </c>
      <c r="I77" s="22" t="s">
        <v>4</v>
      </c>
      <c r="J77" s="22" t="s">
        <v>4</v>
      </c>
      <c r="K77" s="22" t="s">
        <v>4</v>
      </c>
      <c r="L77" s="22" t="s">
        <v>4</v>
      </c>
      <c r="M77" s="22" t="s">
        <v>4</v>
      </c>
      <c r="N77" s="22" t="s">
        <v>4</v>
      </c>
      <c r="O77" s="22" t="s">
        <v>4</v>
      </c>
      <c r="P77" s="22" t="s">
        <v>4</v>
      </c>
      <c r="Q77" s="22" t="s">
        <v>4</v>
      </c>
      <c r="R77" s="22" t="s">
        <v>4</v>
      </c>
      <c r="S77" s="22" t="s">
        <v>4</v>
      </c>
      <c r="T77" s="22" t="s">
        <v>4</v>
      </c>
      <c r="U77" s="22" t="s">
        <v>4</v>
      </c>
      <c r="V77" s="23" t="s">
        <v>4</v>
      </c>
      <c r="W77" s="4">
        <f t="shared" si="2"/>
        <v>3</v>
      </c>
      <c r="X77" s="4">
        <f t="shared" si="3"/>
        <v>13</v>
      </c>
      <c r="Y77" s="4" t="s">
        <v>257</v>
      </c>
    </row>
  </sheetData>
  <autoFilter ref="A3:Y77"/>
  <mergeCells count="2">
    <mergeCell ref="J1:V1"/>
    <mergeCell ref="F1:I1"/>
  </mergeCells>
  <conditionalFormatting sqref="W1:W1048576">
    <cfRule type="cellIs" dxfId="1" priority="2" operator="lessThan">
      <formula>3</formula>
    </cfRule>
  </conditionalFormatting>
  <conditionalFormatting sqref="X1:X1048576">
    <cfRule type="cellIs" dxfId="0" priority="1" operator="lessThan">
      <formula>12</formula>
    </cfRule>
  </conditionalFormatting>
  <dataValidations xWindow="1160" yWindow="566" count="19">
    <dataValidation type="list" allowBlank="1" showInputMessage="1" showErrorMessage="1" errorTitle="Invalid Entry" error="Pick or type &quot;Yes&quot; or &quot;No&quot;" promptTitle="C2" prompt="Are the correct functional entities identified?" sqref="G4:G77">
      <formula1>"Yes,No"</formula1>
    </dataValidation>
    <dataValidation type="list" allowBlank="1" showInputMessage="1" showErrorMessage="1" errorTitle="Invalid Entry" error="Pick or type &quot;Yes&quot; and &quot;No&quot;" prompt="Appropriate as a guide rather than a standard?" sqref="E4:E77">
      <formula1>"Yes,No"</formula1>
    </dataValidation>
    <dataValidation type="list" allowBlank="1" showInputMessage="1" showErrorMessage="1" errorTitle="Invalid Entry" error="Pick or type &quot;Yes&quot; or &quot;No&quot;" promptTitle="Q3" prompt="Is it technologically neutral?" sqref="L4:L7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77">
      <formula1>"Yes,No"</formula1>
    </dataValidation>
    <dataValidation type="list" allowBlank="1" showInputMessage="1" showErrorMessage="1" errorTitle="Invalid Entry" error="Pick or type &quot;Yes&quot; or &quot;No&quot;" promptTitle="C4" prompt="Is it clear when the action needs to be taken within the standard?" sqref="I4:I7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7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77">
      <formula1>"Yes,No"</formula1>
    </dataValidation>
    <dataValidation type="list" allowBlank="1" showInputMessage="1" showErrorMessage="1" errorTitle="Invalid Entry" error="Pick or type &quot;Yes&quot; or &quot;No&quot;" promptTitle="Q4" prompt="Are the expectation(s) of each applicable functional entity clear?" sqref="M4:M77">
      <formula1>"Yes,No"</formula1>
    </dataValidation>
    <dataValidation type="list" allowBlank="1" showInputMessage="1" showErrorMessage="1" errorTitle="Invalid Entry" error="Pick or type &quot;Yes&quot; or &quot;No&quot;" promptTitle="Q5" prompt="Does the requirement align with the standard's purpose statement?" sqref="N4:N77">
      <formula1>"Yes,No"</formula1>
    </dataValidation>
    <dataValidation type="list" allowBlank="1" showInputMessage="1" showErrorMessage="1" errorTitle="Invalid Entry" error="Pick or type &quot;Yes&quot; or &quot;No&quot;" promptTitle="Q6" prompt="Does the requirement provide more than adequate protection of BPS?" sqref="O4:O77">
      <formula1>"Yes,No"</formula1>
    </dataValidation>
    <dataValidation type="list" allowBlank="1" showInputMessage="1" showErrorMessage="1" errorTitle="Invalid Entry" error="Pick or type &quot;Yes&quot; or &quot;No&quot;" promptTitle="Q7" prompt="Can compliance be objectively measured?" sqref="P4:P77">
      <formula1>"Yes,No"</formula1>
    </dataValidation>
    <dataValidation type="list" allowBlank="1" showInputMessage="1" showErrorMessage="1" errorTitle="Invalid Entry" error="Pick or type &quot;Yes&quot; or &quot;No&quot;" promptTitle="Q8" prompt="Can it be practically implemented?" sqref="Q4:Q77">
      <formula1>"Yes,No"</formula1>
    </dataValidation>
    <dataValidation type="list" allowBlank="1" showInputMessage="1" showErrorMessage="1" errorTitle="Invalid Entry" error="Pick or type &quot;Yes&quot; or &quot;No&quot;" promptTitle="Q9" prompt="Does it have a technical basis in engineering and operations?" sqref="R4:R77">
      <formula1>"Yes,No"</formula1>
    </dataValidation>
    <dataValidation type="list" allowBlank="1" showInputMessage="1" showErrorMessage="1" errorTitle="Invalid Entry" error="Pick or type &quot;Yes&quot; or &quot;No&quot;" promptTitle="Q11" prompt="Is the requirement language clear and unambiguous?" sqref="T4:T77">
      <formula1>"Yes,No"</formula1>
    </dataValidation>
    <dataValidation type="list" allowBlank="1" showInputMessage="1" showErrorMessage="1" errorTitle="Invalid Entry" error="Pick or type &quot;Yes&quot; or &quot;No&quot;" promptTitle="Q12" prompt="Does it use consistent and current terminology?" sqref="U4:U7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77">
      <formula1>"Yes,No"</formula1>
    </dataValidation>
    <dataValidation type="list" allowBlank="1" showInputMessage="1" showErrorMessage="1" errorTitle="Invalid Entry" error="Pick or type &quot;Yes&quot; or &quot;No&quot;" prompt="Supports a Reliability Objective (as defined by the Reliability Principles)?_x000a_" sqref="D4:D77">
      <formula1>"Yes,No"</formula1>
    </dataValidation>
    <dataValidation type="list" allowBlank="1" showInputMessage="1" showErrorMessage="1" errorTitle="Invalid Entry" error="Pick or type only &quot;Yes&quot; or &quot;No&quot;" promptTitle="C1" prompt="Is the content of the requirement technically correct?" sqref="F4:F77">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77">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paperSize="12" scale="26" fitToHeight="0" orientation="landscape" horizontalDpi="90" verticalDpi="90" r:id="rId13"/>
  <legacyDrawing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C3" sqref="C3"/>
    </sheetView>
  </sheetViews>
  <sheetFormatPr defaultRowHeight="15" x14ac:dyDescent="0.25"/>
  <cols>
    <col min="1" max="1" width="29.5703125" customWidth="1"/>
    <col min="2" max="2" width="112.5703125" bestFit="1" customWidth="1"/>
  </cols>
  <sheetData>
    <row r="1" spans="1:2" ht="21.75" thickBot="1" x14ac:dyDescent="0.4">
      <c r="A1" s="43" t="s">
        <v>126</v>
      </c>
      <c r="B1" s="44" t="s">
        <v>127</v>
      </c>
    </row>
    <row r="2" spans="1:2" ht="45" x14ac:dyDescent="0.25">
      <c r="A2" s="45" t="s">
        <v>28</v>
      </c>
      <c r="B2" s="46" t="s">
        <v>128</v>
      </c>
    </row>
    <row r="3" spans="1:2" ht="45" x14ac:dyDescent="0.25">
      <c r="A3" s="47" t="s">
        <v>31</v>
      </c>
      <c r="B3" s="46" t="s">
        <v>129</v>
      </c>
    </row>
    <row r="4" spans="1:2" ht="75" x14ac:dyDescent="0.25">
      <c r="A4" s="48" t="s">
        <v>130</v>
      </c>
      <c r="B4" s="46" t="s">
        <v>131</v>
      </c>
    </row>
    <row r="5" spans="1:2" ht="45" x14ac:dyDescent="0.25">
      <c r="A5" s="48" t="s">
        <v>132</v>
      </c>
      <c r="B5" s="46" t="s">
        <v>133</v>
      </c>
    </row>
    <row r="6" spans="1:2" ht="45" x14ac:dyDescent="0.25">
      <c r="A6" s="48" t="s">
        <v>134</v>
      </c>
      <c r="B6" s="46" t="s">
        <v>133</v>
      </c>
    </row>
    <row r="7" spans="1:2" ht="45" x14ac:dyDescent="0.25">
      <c r="A7" s="48" t="s">
        <v>135</v>
      </c>
      <c r="B7" s="46" t="s">
        <v>133</v>
      </c>
    </row>
    <row r="8" spans="1:2" ht="45" x14ac:dyDescent="0.25">
      <c r="A8" s="48" t="s">
        <v>136</v>
      </c>
      <c r="B8" s="49" t="s">
        <v>137</v>
      </c>
    </row>
    <row r="9" spans="1:2" ht="30" x14ac:dyDescent="0.25">
      <c r="A9" s="48" t="s">
        <v>138</v>
      </c>
      <c r="B9" s="46" t="s">
        <v>133</v>
      </c>
    </row>
    <row r="10" spans="1:2" ht="45" x14ac:dyDescent="0.25">
      <c r="A10" s="48" t="s">
        <v>139</v>
      </c>
      <c r="B10" s="46" t="s">
        <v>133</v>
      </c>
    </row>
    <row r="11" spans="1:2" ht="60" x14ac:dyDescent="0.25">
      <c r="A11" s="48" t="s">
        <v>140</v>
      </c>
      <c r="B11" s="46" t="s">
        <v>133</v>
      </c>
    </row>
    <row r="12" spans="1:2" ht="45" x14ac:dyDescent="0.25">
      <c r="A12" s="48" t="s">
        <v>141</v>
      </c>
      <c r="B12" s="46" t="s">
        <v>133</v>
      </c>
    </row>
    <row r="13" spans="1:2" ht="30" x14ac:dyDescent="0.25">
      <c r="A13" s="48" t="s">
        <v>142</v>
      </c>
      <c r="B13" s="49" t="s">
        <v>143</v>
      </c>
    </row>
    <row r="14" spans="1:2" ht="60" x14ac:dyDescent="0.25">
      <c r="A14" s="48" t="s">
        <v>144</v>
      </c>
      <c r="B14" s="46" t="s">
        <v>145</v>
      </c>
    </row>
  </sheetData>
  <hyperlinks>
    <hyperlink ref="B2" r:id="rId1"/>
    <hyperlink ref="A3" r:id="rId2" display="https://www.nerc.com/pa/Stand/Pages/FunctionalModel.aspx"/>
    <hyperlink ref="A2" r:id="rId3"/>
    <hyperlink ref="B3" r:id="rId4"/>
    <hyperlink ref="A4" r:id="rId5"/>
    <hyperlink ref="B4" r:id="rId6"/>
    <hyperlink ref="A8" r:id="rId7"/>
    <hyperlink ref="B8" r:id="rId8" display="https://www.nerc.com/pa/comp/Pages/ERO-Enterprise-Compliance-Auditor-Manual.aspx_x000a_"/>
    <hyperlink ref="A10" r:id="rId9"/>
    <hyperlink ref="B10" r:id="rId10"/>
    <hyperlink ref="A11" r:id="rId11"/>
    <hyperlink ref="B11" r:id="rId12"/>
    <hyperlink ref="A12" r:id="rId13"/>
    <hyperlink ref="B12" r:id="rId14"/>
    <hyperlink ref="A13" r:id="rId15"/>
    <hyperlink ref="B13" r:id="rId16" display="https://www.nerc.com/files/glossary_of_terms.pdf_x000a_"/>
    <hyperlink ref="A14" r:id="rId17" display="Q14. Does the requirement language support the least cost solution that achieves the reliability objective?"/>
    <hyperlink ref="B14" r:id="rId18"/>
    <hyperlink ref="A5" r:id="rId19"/>
    <hyperlink ref="B5" r:id="rId20"/>
    <hyperlink ref="A6" r:id="rId21"/>
    <hyperlink ref="A7" r:id="rId22"/>
    <hyperlink ref="B7" r:id="rId23"/>
    <hyperlink ref="A9" r:id="rId24"/>
    <hyperlink ref="B9" r:id="rId2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836307924F4E64B80FA20CA72246DF4" ma:contentTypeVersion="1" ma:contentTypeDescription="Create a new document." ma:contentTypeScope="" ma:versionID="c0c9af1f019739ecf293bb70661142ad">
  <xsd:schema xmlns:xsd="http://www.w3.org/2001/XMLSchema" xmlns:xs="http://www.w3.org/2001/XMLSchema" xmlns:p="http://schemas.microsoft.com/office/2006/metadata/properties" xmlns:ns2="d255dc3e-053e-4b62-8283-68abfc61cdbb" targetNamespace="http://schemas.microsoft.com/office/2006/metadata/properties" ma:root="true" ma:fieldsID="20a97e1d0cc6e579ece75670ec365f0e"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haredContentType xmlns="Microsoft.SharePoint.Taxonomy.ContentTypeSync" SourceId="634ec5a1-7459-4c4a-bfa5-f5fa436f81a1" ContentTypeId="0x01010078EEA3ECF0D5C6409A451734D31E55AFE5" PreviousValue="tru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ACFDBC-477D-4247-A049-A17BBC612A6D}">
  <ds:schemaRefs>
    <ds:schemaRef ds:uri="http://schemas.microsoft.com/sharepoint/v3/contenttype/forms"/>
  </ds:schemaRefs>
</ds:datastoreItem>
</file>

<file path=customXml/itemProps2.xml><?xml version="1.0" encoding="utf-8"?>
<ds:datastoreItem xmlns:ds="http://schemas.openxmlformats.org/officeDocument/2006/customXml" ds:itemID="{84C1C3BB-86C3-4A17-80FB-C242CFB793DA}"/>
</file>

<file path=customXml/itemProps3.xml><?xml version="1.0" encoding="utf-8"?>
<ds:datastoreItem xmlns:ds="http://schemas.openxmlformats.org/officeDocument/2006/customXml" ds:itemID="{8DB6C00A-A700-46A1-8118-96B1878820D4}">
  <ds:schemaRefs>
    <ds:schemaRef ds:uri="http://purl.org/dc/elements/1.1/"/>
    <ds:schemaRef ds:uri="http://schemas.microsoft.com/office/2006/metadata/properties"/>
    <ds:schemaRef ds:uri="be72bb46-7b96-43f6-b3d2-cb56bca42853"/>
    <ds:schemaRef ds:uri="http://schemas.microsoft.com/sharepoint/v3"/>
    <ds:schemaRef ds:uri="http://schemas.microsoft.com/office/2006/documentManagement/types"/>
    <ds:schemaRef ds:uri="http://purl.org/dc/dcmitype/"/>
    <ds:schemaRef ds:uri="http://purl.org/dc/terms/"/>
    <ds:schemaRef ds:uri="http://www.w3.org/XML/1998/namespace"/>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5122675C-7FC2-4E8F-969F-0DE005177883}">
  <ds:schemaRefs>
    <ds:schemaRef ds:uri="Microsoft.SharePoint.Taxonomy.ContentTypeSync"/>
  </ds:schemaRefs>
</ds:datastoreItem>
</file>

<file path=customXml/itemProps5.xml><?xml version="1.0" encoding="utf-8"?>
<ds:datastoreItem xmlns:ds="http://schemas.openxmlformats.org/officeDocument/2006/customXml" ds:itemID="{F1273135-C6CC-42F0-91A3-AC6641ADE38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2020 Summary</vt:lpstr>
      <vt:lpstr>Summary Comments</vt:lpstr>
      <vt:lpstr>OC</vt:lpstr>
      <vt:lpstr>PC</vt:lpstr>
      <vt:lpstr>RE</vt:lpstr>
      <vt:lpstr>NERC</vt:lpstr>
      <vt:lpstr>Resources</vt:lpstr>
      <vt:lpstr>'2020 Summary'!Print_Area</vt:lpstr>
      <vt:lpstr>NERC!Print_Area</vt:lpstr>
      <vt:lpstr>OC!Print_Area</vt:lpstr>
      <vt:lpstr>PC!Print_Area</vt:lpstr>
      <vt:lpstr>RE!Print_Area</vt:lpstr>
    </vt:vector>
  </TitlesOfParts>
  <Company>North American Electric Reliability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 Bunch</dc:creator>
  <cp:keywords>2018 Master Grading Tool Template</cp:keywords>
  <cp:lastModifiedBy>Chris Larson</cp:lastModifiedBy>
  <cp:lastPrinted>2018-02-22T21:03:14Z</cp:lastPrinted>
  <dcterms:created xsi:type="dcterms:W3CDTF">2017-05-15T18:10:12Z</dcterms:created>
  <dcterms:modified xsi:type="dcterms:W3CDTF">2021-06-08T19:18:19Z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0x010100A836307924F4E64B80FA20CA72246DF4</vt:lpwstr>
  </property>
  <property fmtid="{D5CDD505-2E9C-101B-9397-08002B2CF9AE}" pid="3" name="TaxKeyword">
    <vt:lpwstr>11425;#2018 Master Grading Tool Template|f2c72eb5-6b77-46f3-b35d-ced2717cbabb</vt:lpwstr>
  </property>
  <property fmtid="{D5CDD505-2E9C-101B-9397-08002B2CF9AE}" pid="4" name="GS_AddingInProgress">
    <vt:lpwstr>True</vt:lpwstr>
  </property>
  <property fmtid="{D5CDD505-2E9C-101B-9397-08002B2CF9AE}" pid="5" name="_dlc_DocIdItemGuid">
    <vt:lpwstr>31d65bd2-97d0-45d0-9da2-2456b5bbb8d9</vt:lpwstr>
  </property>
</Properties>
</file>